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toyooka.lg.jp\dfsroot\5コウノトリ共生課\03脱炭素推進室\（県重点）住宅用太陽光発電設備補助事業\02_実施要綱等作成\様式作成作業\"/>
    </mc:Choice>
  </mc:AlternateContent>
  <xr:revisionPtr revIDLastSave="0" documentId="13_ncr:1_{8D78DE64-E0F0-4503-A93A-2722A1A69FD1}" xr6:coauthVersionLast="47" xr6:coauthVersionMax="47" xr10:uidLastSave="{00000000-0000-0000-0000-000000000000}"/>
  <bookViews>
    <workbookView xWindow="-120" yWindow="-120" windowWidth="29040" windowHeight="15720" xr2:uid="{35C3EFF0-E7C6-41A0-B16C-E7B8C8D7B611}"/>
  </bookViews>
  <sheets>
    <sheet name="別添様式１" sheetId="1" r:id="rId1"/>
    <sheet name="記載例" sheetId="3" r:id="rId2"/>
  </sheets>
  <definedNames>
    <definedName name="_xlnm.Print_Area" localSheetId="1">記載例!$A$1:$AA$36</definedName>
    <definedName name="_xlnm.Print_Area" localSheetId="0">別添様式１!$A$1:$AA$33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" i="1" l="1"/>
  <c r="V28" i="1"/>
  <c r="S19" i="1"/>
  <c r="S22" i="1" s="1"/>
  <c r="S13" i="1"/>
  <c r="S15" i="1" s="1"/>
  <c r="U26" i="3"/>
  <c r="S17" i="3"/>
  <c r="S20" i="3" s="1"/>
  <c r="S22" i="3" s="1"/>
  <c r="S12" i="3"/>
  <c r="S13" i="3" s="1"/>
  <c r="S24" i="1" l="1"/>
  <c r="Q26" i="1" s="1"/>
  <c r="Q24" i="3"/>
</calcChain>
</file>

<file path=xl/sharedStrings.xml><?xml version="1.0" encoding="utf-8"?>
<sst xmlns="http://schemas.openxmlformats.org/spreadsheetml/2006/main" count="183" uniqueCount="95">
  <si>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</si>
  <si>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</si>
  <si>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</si>
  <si>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</si>
  <si>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</si>
  <si>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</si>
  <si>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</si>
  <si>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</si>
  <si>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</si>
  <si>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</si>
  <si>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</si>
  <si>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</si>
  <si>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</si>
  <si>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</si>
  <si>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</si>
  <si>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</si>
  <si>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</si>
  <si>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</si>
  <si>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</si>
  <si>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</si>
  <si>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</si>
  <si>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</si>
  <si>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</si>
  <si>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</si>
  <si>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</si>
  <si>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</si>
  <si>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</si>
  <si>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</si>
  <si>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</si>
  <si>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</si>
  <si>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</si>
  <si>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</si>
  <si>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</si>
  <si>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</si>
  <si>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</si>
  <si>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</si>
  <si>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</si>
  <si>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</si>
  <si>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</si>
  <si>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</si>
  <si>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</si>
  <si>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</si>
  <si>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</si>
  <si>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</si>
  <si>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別添様式１（第３条関係）</t>
    <rPh sb="0" eb="2">
      <t>ベッテン</t>
    </rPh>
    <rPh sb="2" eb="4">
      <t>ヨウシキ</t>
    </rPh>
    <rPh sb="6" eb="7">
      <t>ダイ</t>
    </rPh>
    <rPh sb="8" eb="9">
      <t>ジョウ</t>
    </rPh>
    <rPh sb="9" eb="11">
      <t>カンケイ</t>
    </rPh>
    <phoneticPr fontId="2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</si>
  <si>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</si>
  <si>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</si>
  <si>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</si>
  <si>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</si>
  <si>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</si>
  <si>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</si>
  <si>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</si>
  <si>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</si>
  <si>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</si>
  <si>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</si>
  <si>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</si>
  <si>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</si>
  <si>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</si>
  <si>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</si>
  <si>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</si>
  <si>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</si>
  <si>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</si>
  <si>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</si>
  <si>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</si>
  <si>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</si>
  <si>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</si>
  <si>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</si>
  <si>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</si>
  <si>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</si>
  <si>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</si>
  <si>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確認事項</t>
    <rPh sb="0" eb="2">
      <t>カクニン</t>
    </rPh>
    <rPh sb="2" eb="4">
      <t>ジコウ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</si>
  <si>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</si>
  <si>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FIT制度利用について</t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</si>
  <si>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</si>
  <si>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〇〇　〇〇</t>
    <phoneticPr fontId="2"/>
  </si>
  <si>
    <t>〇〇〇-〇〇〇〇-〇〇〇〇</t>
    <phoneticPr fontId="2"/>
  </si>
  <si>
    <t>〒〇〇〇-〇〇〇〇　〇〇市（町）〇〇〇</t>
    <rPh sb="12" eb="13">
      <t>シ</t>
    </rPh>
    <rPh sb="14" eb="15">
      <t>マチ</t>
    </rPh>
    <phoneticPr fontId="2"/>
  </si>
  <si>
    <t>円）</t>
    <rPh sb="0" eb="1">
      <t>エン</t>
    </rPh>
    <phoneticPr fontId="6"/>
  </si>
  <si>
    <t>（上限</t>
    <rPh sb="1" eb="3">
      <t>ジョウゲン</t>
    </rPh>
    <phoneticPr fontId="2"/>
  </si>
  <si>
    <t>kWh）</t>
    <phoneticPr fontId="2"/>
  </si>
  <si>
    <t>①太陽光パネル
合計出力</t>
    <phoneticPr fontId="2"/>
  </si>
  <si>
    <t>②パワーコンディショナー合計出力</t>
    <phoneticPr fontId="2"/>
  </si>
  <si>
    <t>（小数点第２位切り捨て）</t>
    <rPh sb="1" eb="4">
      <t>ショウスウテン</t>
    </rPh>
    <rPh sb="4" eb="5">
      <t>ダイ</t>
    </rPh>
    <rPh sb="6" eb="7">
      <t>イ</t>
    </rPh>
    <rPh sb="7" eb="8">
      <t>キ</t>
    </rPh>
    <rPh sb="9" eb="10">
      <t>ス</t>
    </rPh>
    <phoneticPr fontId="2"/>
  </si>
  <si>
    <t>①１台当たりの
蓄電容量</t>
    <phoneticPr fontId="6"/>
  </si>
  <si>
    <t>②設置台数</t>
    <phoneticPr fontId="2"/>
  </si>
  <si>
    <t>　採用出力が5kWを超える場合は
　【5kw×70,000円】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</si>
  <si>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連絡先メールアドレス</t>
    <rPh sb="0" eb="3">
      <t>レンラクサキ</t>
    </rPh>
    <phoneticPr fontId="6"/>
  </si>
  <si>
    <t>連絡先電話番号</t>
    <rPh sb="0" eb="3">
      <t>レンラクサキ</t>
    </rPh>
    <rPh sb="3" eb="7">
      <t>デンワバンゴウ</t>
    </rPh>
    <phoneticPr fontId="6"/>
  </si>
  <si>
    <t>採用出力
（左記①と②のどちらか小さい数値　）</t>
    <rPh sb="0" eb="2">
      <t>サイヨウ</t>
    </rPh>
    <rPh sb="2" eb="4">
      <t>シュツリョク</t>
    </rPh>
    <rPh sb="6" eb="8">
      <t>サキ</t>
    </rPh>
    <rPh sb="16" eb="17">
      <t>チイ</t>
    </rPh>
    <rPh sb="19" eb="21">
      <t>スウチ</t>
    </rPh>
    <phoneticPr fontId="6"/>
  </si>
  <si>
    <t>蓄電容量 
（左記①×②）</t>
    <rPh sb="7" eb="9">
      <t>サキ</t>
    </rPh>
    <phoneticPr fontId="6"/>
  </si>
  <si>
    <t>定置用蓄電池</t>
    <rPh sb="0" eb="3">
      <t>テイチヨウ</t>
    </rPh>
    <rPh sb="3" eb="6">
      <t>チクデンチ</t>
    </rPh>
    <phoneticPr fontId="6"/>
  </si>
  <si>
    <t>システムの仕組み</t>
    <rPh sb="5" eb="7">
      <t>シク</t>
    </rPh>
    <phoneticPr fontId="2"/>
  </si>
  <si>
    <t>余剰売電型（小売電気事業者に売電）</t>
    <rPh sb="0" eb="5">
      <t>ヨジョウバイデンガタ</t>
    </rPh>
    <rPh sb="6" eb="8">
      <t>コウリ</t>
    </rPh>
    <rPh sb="8" eb="10">
      <t>デンキ</t>
    </rPh>
    <rPh sb="10" eb="13">
      <t>ジギョウシャ</t>
    </rPh>
    <rPh sb="14" eb="16">
      <t>バイデン</t>
    </rPh>
    <phoneticPr fontId="6"/>
  </si>
  <si>
    <t>完全自家消費型</t>
    <rPh sb="0" eb="7">
      <t>カンゼンジカショウヒガタ</t>
    </rPh>
    <phoneticPr fontId="6"/>
  </si>
  <si>
    <t>別添様式第１号の２（第３条関係）</t>
    <rPh sb="0" eb="2">
      <t>ベッテン</t>
    </rPh>
    <rPh sb="2" eb="4">
      <t>ヨウシキ</t>
    </rPh>
    <rPh sb="4" eb="5">
      <t>ダイ</t>
    </rPh>
    <rPh sb="6" eb="7">
      <t>ゴウ</t>
    </rPh>
    <rPh sb="10" eb="11">
      <t>ダイ</t>
    </rPh>
    <rPh sb="12" eb="13">
      <t>ジョウ</t>
    </rPh>
    <rPh sb="13" eb="15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</si>
</sst>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  <numFmt numFmtId="181" formatCode="0.00_ "/>
    <numFmt numFmtId="182" formatCode="0.0;\-0.0;"/>
    <numFmt numFmtId="183" formatCode="#,##0;\-0;;"/>
    <numFmt numFmtId="184" formatCode="#,##0.00_ ;[Red]\-#,##0.00\ "/>
    <numFmt numFmtId="185" formatCode="#,##0_ "/>
    <numFmt numFmtId="186" formatCode="#,##0.0;0;;"/>
    <numFmt numFmtId="187" formatCode="#,##0;0;;"/>
  </numFmts>
  <fonts count="1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2"/>
      <charset val="128"/>
    </font>
    <font>
      <sz val="12"/>
      <name val="ＭＳ 明朝"/>
      <family val="2"/>
      <charset val="128"/>
    </font>
    <font>
      <sz val="10.5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0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11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3" xfId="0" applyFont="1" applyBorder="1">
      <alignment vertical="center"/>
    </xf>
    <xf numFmtId="0" fontId="13" fillId="0" borderId="3" xfId="0" applyFont="1" applyBorder="1">
      <alignment vertical="center"/>
    </xf>
    <xf numFmtId="0" fontId="10" fillId="0" borderId="3" xfId="0" applyFont="1" applyBorder="1" applyProtection="1">
      <alignment vertical="center"/>
      <protection locked="0"/>
    </xf>
    <xf numFmtId="0" fontId="10" fillId="0" borderId="4" xfId="0" applyFont="1" applyBorder="1">
      <alignment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>
      <alignment vertical="center"/>
    </xf>
    <xf numFmtId="0" fontId="10" fillId="2" borderId="6" xfId="0" applyFont="1" applyFill="1" applyBorder="1">
      <alignment vertical="center"/>
    </xf>
    <xf numFmtId="0" fontId="10" fillId="2" borderId="7" xfId="0" applyFont="1" applyFill="1" applyBorder="1">
      <alignment vertical="center"/>
    </xf>
    <xf numFmtId="0" fontId="13" fillId="0" borderId="2" xfId="0" applyFont="1" applyBorder="1">
      <alignment vertical="center"/>
    </xf>
    <xf numFmtId="177" fontId="10" fillId="0" borderId="4" xfId="1" applyNumberFormat="1" applyFont="1" applyFill="1" applyBorder="1" applyAlignment="1" applyProtection="1">
      <alignment vertical="center"/>
      <protection locked="0"/>
    </xf>
    <xf numFmtId="178" fontId="10" fillId="0" borderId="4" xfId="1" applyNumberFormat="1" applyFont="1" applyBorder="1" applyAlignment="1" applyProtection="1">
      <alignment vertical="center"/>
      <protection locked="0"/>
    </xf>
    <xf numFmtId="0" fontId="10" fillId="0" borderId="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8" fontId="5" fillId="2" borderId="3" xfId="1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>
      <alignment vertical="center"/>
    </xf>
    <xf numFmtId="0" fontId="10" fillId="2" borderId="2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38" fontId="10" fillId="2" borderId="1" xfId="0" applyNumberFormat="1" applyFont="1" applyFill="1" applyBorder="1" applyAlignment="1" applyProtection="1">
      <alignment horizontal="center" vertical="center" wrapText="1"/>
      <protection hidden="1"/>
    </xf>
    <xf numFmtId="179" fontId="8" fillId="2" borderId="10" xfId="0" applyNumberFormat="1" applyFont="1" applyFill="1" applyBorder="1" applyAlignment="1">
      <alignment horizontal="right" vertical="center" shrinkToFit="1"/>
    </xf>
    <xf numFmtId="179" fontId="8" fillId="2" borderId="11" xfId="0" applyNumberFormat="1" applyFont="1" applyFill="1" applyBorder="1" applyAlignment="1">
      <alignment horizontal="right" vertical="center" shrinkToFit="1"/>
    </xf>
    <xf numFmtId="179" fontId="8" fillId="2" borderId="12" xfId="0" applyNumberFormat="1" applyFont="1" applyFill="1" applyBorder="1" applyAlignment="1">
      <alignment horizontal="right" vertical="center" shrinkToFit="1"/>
    </xf>
    <xf numFmtId="181" fontId="10" fillId="0" borderId="5" xfId="0" applyNumberFormat="1" applyFont="1" applyBorder="1" applyAlignment="1">
      <alignment horizontal="center" vertical="center"/>
    </xf>
    <xf numFmtId="181" fontId="10" fillId="0" borderId="6" xfId="0" applyNumberFormat="1" applyFont="1" applyBorder="1" applyAlignment="1">
      <alignment horizontal="center" vertical="center"/>
    </xf>
    <xf numFmtId="181" fontId="10" fillId="0" borderId="10" xfId="0" applyNumberFormat="1" applyFont="1" applyBorder="1" applyAlignment="1">
      <alignment horizontal="center" vertical="center"/>
    </xf>
    <xf numFmtId="181" fontId="10" fillId="0" borderId="11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178" fontId="5" fillId="2" borderId="3" xfId="1" applyNumberFormat="1" applyFont="1" applyFill="1" applyBorder="1" applyAlignment="1" applyProtection="1">
      <alignment horizontal="center" vertical="center"/>
      <protection locked="0"/>
    </xf>
    <xf numFmtId="186" fontId="5" fillId="0" borderId="3" xfId="1" applyNumberFormat="1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10" fillId="2" borderId="5" xfId="0" applyFont="1" applyFill="1" applyBorder="1" applyAlignment="1">
      <alignment horizontal="distributed" vertical="center" wrapText="1"/>
    </xf>
    <xf numFmtId="0" fontId="10" fillId="2" borderId="6" xfId="0" applyFont="1" applyFill="1" applyBorder="1" applyAlignment="1">
      <alignment horizontal="distributed" vertical="center"/>
    </xf>
    <xf numFmtId="0" fontId="10" fillId="2" borderId="8" xfId="0" applyFont="1" applyFill="1" applyBorder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10" fillId="2" borderId="10" xfId="0" applyFont="1" applyFill="1" applyBorder="1" applyAlignment="1">
      <alignment horizontal="distributed" vertical="center"/>
    </xf>
    <xf numFmtId="0" fontId="10" fillId="2" borderId="11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182" fontId="10" fillId="0" borderId="6" xfId="0" applyNumberFormat="1" applyFont="1" applyBorder="1" applyAlignment="1" applyProtection="1">
      <alignment horizontal="right" vertical="center"/>
      <protection locked="0"/>
    </xf>
    <xf numFmtId="183" fontId="10" fillId="0" borderId="6" xfId="1" applyNumberFormat="1" applyFont="1" applyFill="1" applyBorder="1" applyAlignment="1" applyProtection="1">
      <alignment horizontal="right" vertical="center"/>
      <protection hidden="1"/>
    </xf>
    <xf numFmtId="183" fontId="10" fillId="0" borderId="11" xfId="1" applyNumberFormat="1" applyFont="1" applyFill="1" applyBorder="1" applyAlignment="1" applyProtection="1">
      <alignment horizontal="right" vertical="center"/>
      <protection hidden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10" fillId="2" borderId="5" xfId="0" applyNumberFormat="1" applyFont="1" applyFill="1" applyBorder="1" applyAlignment="1">
      <alignment horizontal="center" vertical="center" shrinkToFit="1"/>
    </xf>
    <xf numFmtId="179" fontId="10" fillId="2" borderId="6" xfId="0" applyNumberFormat="1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distributed" vertical="center"/>
    </xf>
    <xf numFmtId="0" fontId="10" fillId="2" borderId="2" xfId="0" applyFont="1" applyFill="1" applyBorder="1" applyAlignment="1">
      <alignment horizontal="distributed" vertical="center"/>
    </xf>
    <xf numFmtId="0" fontId="10" fillId="2" borderId="3" xfId="0" applyFont="1" applyFill="1" applyBorder="1" applyAlignment="1">
      <alignment horizontal="distributed" vertical="center"/>
    </xf>
    <xf numFmtId="0" fontId="10" fillId="0" borderId="2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distributed" vertical="center" wrapText="1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6" fillId="2" borderId="2" xfId="0" applyFont="1" applyFill="1" applyBorder="1" applyAlignment="1">
      <alignment horizontal="center" vertical="center" shrinkToFit="1"/>
    </xf>
    <xf numFmtId="0" fontId="16" fillId="2" borderId="3" xfId="0" applyFont="1" applyFill="1" applyBorder="1" applyAlignment="1">
      <alignment horizontal="center" vertical="center" shrinkToFit="1"/>
    </xf>
    <xf numFmtId="0" fontId="16" fillId="2" borderId="4" xfId="0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>
      <alignment vertical="center" wrapText="1"/>
    </xf>
    <xf numFmtId="0" fontId="10" fillId="2" borderId="13" xfId="0" applyFont="1" applyFill="1" applyBorder="1">
      <alignment vertical="center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5" fillId="3" borderId="6" xfId="1" applyFont="1" applyFill="1" applyBorder="1" applyAlignment="1" applyProtection="1">
      <alignment horizontal="right" vertical="center"/>
      <protection hidden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187" fontId="10" fillId="3" borderId="4" xfId="1" applyNumberFormat="1" applyFont="1" applyFill="1" applyBorder="1" applyAlignment="1" applyProtection="1">
      <alignment vertical="center"/>
      <protection hidden="1"/>
    </xf>
    <xf numFmtId="187" fontId="10" fillId="3" borderId="1" xfId="1" applyNumberFormat="1" applyFont="1" applyFill="1" applyBorder="1" applyAlignment="1" applyProtection="1">
      <alignment vertical="center"/>
      <protection hidden="1"/>
    </xf>
    <xf numFmtId="187" fontId="10" fillId="3" borderId="2" xfId="1" applyNumberFormat="1" applyFont="1" applyFill="1" applyBorder="1" applyAlignment="1" applyProtection="1">
      <alignment vertical="center"/>
      <protection hidden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83" fontId="10" fillId="0" borderId="10" xfId="0" applyNumberFormat="1" applyFont="1" applyBorder="1" applyAlignment="1" applyProtection="1">
      <alignment horizontal="right" vertical="center"/>
      <protection hidden="1"/>
    </xf>
    <xf numFmtId="183" fontId="10" fillId="0" borderId="11" xfId="0" applyNumberFormat="1" applyFont="1" applyBorder="1" applyAlignment="1" applyProtection="1">
      <alignment horizontal="right" vertical="center"/>
      <protection hidden="1"/>
    </xf>
    <xf numFmtId="0" fontId="10" fillId="3" borderId="2" xfId="0" applyFont="1" applyFill="1" applyBorder="1" applyAlignment="1" applyProtection="1">
      <alignment horizontal="right" vertical="center"/>
      <protection hidden="1"/>
    </xf>
    <xf numFmtId="0" fontId="10" fillId="3" borderId="3" xfId="0" applyFont="1" applyFill="1" applyBorder="1" applyAlignment="1" applyProtection="1">
      <alignment horizontal="right" vertical="center"/>
      <protection hidden="1"/>
    </xf>
    <xf numFmtId="183" fontId="10" fillId="3" borderId="1" xfId="0" applyNumberFormat="1" applyFont="1" applyFill="1" applyBorder="1" applyProtection="1">
      <alignment vertical="center"/>
      <protection hidden="1"/>
    </xf>
    <xf numFmtId="183" fontId="10" fillId="3" borderId="2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Alignment="1">
      <alignment horizontal="distributed" vertical="center"/>
    </xf>
    <xf numFmtId="184" fontId="10" fillId="0" borderId="2" xfId="1" applyNumberFormat="1" applyFont="1" applyFill="1" applyBorder="1" applyAlignment="1" applyProtection="1">
      <alignment horizontal="right" vertical="center"/>
      <protection locked="0"/>
    </xf>
    <xf numFmtId="184" fontId="10" fillId="0" borderId="3" xfId="1" applyNumberFormat="1" applyFont="1" applyFill="1" applyBorder="1" applyAlignment="1" applyProtection="1">
      <alignment horizontal="right" vertical="center"/>
      <protection locked="0"/>
    </xf>
    <xf numFmtId="178" fontId="10" fillId="0" borderId="2" xfId="1" applyNumberFormat="1" applyFont="1" applyBorder="1" applyAlignment="1" applyProtection="1">
      <alignment horizontal="right" vertical="center"/>
      <protection locked="0"/>
    </xf>
    <xf numFmtId="178" fontId="10" fillId="0" borderId="3" xfId="1" applyNumberFormat="1" applyFont="1" applyBorder="1" applyAlignment="1" applyProtection="1">
      <alignment horizontal="right" vertical="center"/>
      <protection locked="0"/>
    </xf>
    <xf numFmtId="185" fontId="10" fillId="0" borderId="2" xfId="0" applyNumberFormat="1" applyFont="1" applyBorder="1" applyAlignment="1">
      <alignment horizontal="center" vertical="center"/>
    </xf>
    <xf numFmtId="185" fontId="10" fillId="0" borderId="3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10" fillId="0" borderId="4" xfId="0" applyNumberFormat="1" applyFont="1" applyBorder="1" applyProtection="1">
      <alignment vertical="center"/>
      <protection locked="0"/>
    </xf>
    <xf numFmtId="0" fontId="10" fillId="0" borderId="1" xfId="0" applyFont="1" applyBorder="1" applyProtection="1">
      <alignment vertical="center"/>
      <protection locked="0"/>
    </xf>
    <xf numFmtId="0" fontId="13" fillId="2" borderId="5" xfId="2" applyFont="1" applyFill="1" applyBorder="1" applyAlignment="1">
      <alignment horizontal="center"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 wrapText="1"/>
    </xf>
    <xf numFmtId="0" fontId="13" fillId="2" borderId="10" xfId="2" applyFont="1" applyFill="1" applyBorder="1" applyAlignment="1">
      <alignment horizontal="center" vertical="center" wrapText="1"/>
    </xf>
    <xf numFmtId="0" fontId="13" fillId="2" borderId="11" xfId="2" applyFont="1" applyFill="1" applyBorder="1" applyAlignment="1">
      <alignment horizontal="center" vertical="center" wrapText="1"/>
    </xf>
    <xf numFmtId="49" fontId="14" fillId="0" borderId="1" xfId="2" applyNumberFormat="1" applyFont="1" applyBorder="1" applyAlignment="1" applyProtection="1">
      <alignment horizontal="center" vertical="center" shrinkToFit="1"/>
      <protection locked="0"/>
    </xf>
    <xf numFmtId="0" fontId="13" fillId="2" borderId="1" xfId="2" applyFont="1" applyFill="1" applyBorder="1" applyAlignment="1">
      <alignment horizontal="center" vertical="center"/>
    </xf>
    <xf numFmtId="0" fontId="13" fillId="0" borderId="2" xfId="2" applyFont="1" applyBorder="1" applyAlignment="1" applyProtection="1">
      <alignment horizontal="left" vertical="center" wrapText="1" indent="1"/>
      <protection locked="0"/>
    </xf>
    <xf numFmtId="0" fontId="13" fillId="0" borderId="3" xfId="2" applyFont="1" applyBorder="1" applyAlignment="1" applyProtection="1">
      <alignment horizontal="left" vertical="center" wrapText="1" indent="1"/>
      <protection locked="0"/>
    </xf>
    <xf numFmtId="0" fontId="13" fillId="0" borderId="4" xfId="2" applyFont="1" applyBorder="1" applyAlignment="1" applyProtection="1">
      <alignment horizontal="left" vertical="center" wrapText="1" indent="1"/>
      <protection locked="0"/>
    </xf>
    <xf numFmtId="0" fontId="13" fillId="0" borderId="2" xfId="2" applyFont="1" applyBorder="1" applyAlignment="1" applyProtection="1">
      <alignment horizontal="left" vertical="center" indent="1"/>
      <protection locked="0"/>
    </xf>
    <xf numFmtId="0" fontId="13" fillId="0" borderId="3" xfId="2" applyFont="1" applyBorder="1" applyAlignment="1" applyProtection="1">
      <alignment horizontal="left" vertical="center" indent="1"/>
      <protection locked="0"/>
    </xf>
    <xf numFmtId="0" fontId="13" fillId="0" borderId="4" xfId="2" applyFont="1" applyBorder="1" applyAlignment="1" applyProtection="1">
      <alignment horizontal="left" vertical="center" indent="1"/>
      <protection locked="0"/>
    </xf>
    <xf numFmtId="0" fontId="13" fillId="0" borderId="2" xfId="2" applyFont="1" applyBorder="1" applyAlignment="1" applyProtection="1">
      <alignment horizontal="left" vertical="center" indent="1" shrinkToFit="1"/>
      <protection locked="0"/>
    </xf>
    <xf numFmtId="0" fontId="13" fillId="0" borderId="3" xfId="2" applyFont="1" applyBorder="1" applyAlignment="1" applyProtection="1">
      <alignment horizontal="left" vertical="center" indent="1" shrinkToFit="1"/>
      <protection locked="0"/>
    </xf>
    <xf numFmtId="0" fontId="13" fillId="0" borderId="4" xfId="2" applyFont="1" applyBorder="1" applyAlignment="1" applyProtection="1">
      <alignment horizontal="left" vertical="center" indent="1" shrinkToFit="1"/>
      <protection locked="0"/>
    </xf>
    <xf numFmtId="0" fontId="13" fillId="2" borderId="2" xfId="2" applyFont="1" applyFill="1" applyBorder="1" applyAlignment="1">
      <alignment horizontal="center" vertical="center"/>
    </xf>
    <xf numFmtId="0" fontId="13" fillId="2" borderId="3" xfId="2" applyFont="1" applyFill="1" applyBorder="1" applyAlignment="1">
      <alignment horizontal="center" vertical="center"/>
    </xf>
    <xf numFmtId="0" fontId="13" fillId="2" borderId="4" xfId="2" applyFont="1" applyFill="1" applyBorder="1" applyAlignment="1">
      <alignment horizontal="center" vertical="center"/>
    </xf>
    <xf numFmtId="0" fontId="13" fillId="2" borderId="2" xfId="2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13" fillId="2" borderId="4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shrinkToFit="1"/>
    </xf>
    <xf numFmtId="0" fontId="13" fillId="2" borderId="3" xfId="2" applyFont="1" applyFill="1" applyBorder="1" applyAlignment="1">
      <alignment horizontal="center" vertical="center" shrinkToFit="1"/>
    </xf>
    <xf numFmtId="0" fontId="13" fillId="2" borderId="4" xfId="2" applyFont="1" applyFill="1" applyBorder="1" applyAlignment="1">
      <alignment horizontal="center" vertical="center" shrinkToFi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12" xfId="2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 shrinkToFit="1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9" fillId="0" borderId="2" xfId="0" applyFont="1" applyBorder="1" applyProtection="1">
      <alignment vertical="center"/>
      <protection locked="0"/>
    </xf>
    <xf numFmtId="0" fontId="9" fillId="0" borderId="3" xfId="0" applyFont="1" applyBorder="1" applyProtection="1">
      <alignment vertical="center"/>
      <protection locked="0"/>
    </xf>
    <xf numFmtId="0" fontId="9" fillId="0" borderId="4" xfId="0" applyFont="1" applyBorder="1" applyProtection="1">
      <alignment vertical="center"/>
      <protection locked="0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horizontal="right" vertical="center"/>
      <protection hidden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40" fontId="9" fillId="0" borderId="2" xfId="1" applyNumberFormat="1" applyFont="1" applyFill="1" applyBorder="1" applyAlignment="1" applyProtection="1">
      <alignment horizontal="center" vertical="center"/>
      <protection locked="0"/>
    </xf>
    <xf numFmtId="40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>
      <alignment horizontal="center" vertical="center"/>
    </xf>
    <xf numFmtId="38" fontId="5" fillId="2" borderId="6" xfId="1" applyFont="1" applyFill="1" applyBorder="1" applyAlignment="1" applyProtection="1">
      <alignment vertical="center"/>
      <protection hidden="1"/>
    </xf>
    <xf numFmtId="38" fontId="5" fillId="2" borderId="11" xfId="1" applyFont="1" applyFill="1" applyBorder="1" applyAlignment="1" applyProtection="1">
      <alignment vertical="center"/>
      <protection hidden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7" fillId="2" borderId="1" xfId="2" applyFont="1" applyFill="1" applyBorder="1" applyAlignment="1">
      <alignment horizontal="center" vertical="center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1" xfId="2" applyFont="1" applyBorder="1" applyAlignment="1" applyProtection="1">
      <alignment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7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17" fillId="2" borderId="2" xfId="0" applyNumberFormat="1" applyFont="1" applyFill="1" applyBorder="1" applyAlignment="1" applyProtection="1">
      <alignment horizontal="center" vertical="center"/>
      <protection hidden="1"/>
    </xf>
    <xf numFmtId="0" fontId="17" fillId="2" borderId="3" xfId="0" applyNumberFormat="1" applyFont="1" applyFill="1" applyBorder="1" applyAlignment="1" applyProtection="1">
      <alignment horizontal="center" vertical="center"/>
      <protection hidden="1"/>
    </xf>
    <xf numFmtId="0" fontId="17" fillId="2" borderId="4" xfId="0" applyNumberFormat="1" applyFont="1" applyFill="1" applyBorder="1" applyAlignment="1" applyProtection="1">
      <alignment horizontal="center" vertical="center"/>
      <protection hidden="1"/>
    </xf>
  </cellXfs>
  <cellStyles count="4">
    <cellStyle name="桁区切り" xfId="1" builtinId="6"/>
    <cellStyle name="桁区切り 2" xfId="3" xr:uid="{00000000-0005-0000-0000-000031000000}"/>
    <cellStyle name="標準" xfId="0" builtinId="0"/>
    <cellStyle name="標準 2" xfId="2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7</xdr:row>
          <xdr:rowOff>302172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7</xdr:row>
          <xdr:rowOff>302172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16</xdr:row>
          <xdr:rowOff>47625</xdr:rowOff>
        </xdr:from>
        <xdr:to>
          <xdr:col>12</xdr:col>
          <xdr:colOff>66675</xdr:colOff>
          <xdr:row>16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16</xdr:row>
          <xdr:rowOff>47625</xdr:rowOff>
        </xdr:from>
        <xdr:to>
          <xdr:col>14</xdr:col>
          <xdr:colOff>66675</xdr:colOff>
          <xdr:row>16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15</xdr:row>
      <xdr:rowOff>44450</xdr:rowOff>
    </xdr:from>
    <xdr:to>
      <xdr:col>14</xdr:col>
      <xdr:colOff>197827</xdr:colOff>
      <xdr:row>15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9</xdr:row>
          <xdr:rowOff>28575</xdr:rowOff>
        </xdr:from>
        <xdr:to>
          <xdr:col>6</xdr:col>
          <xdr:colOff>19050</xdr:colOff>
          <xdr:row>10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9</xdr:row>
          <xdr:rowOff>28575</xdr:rowOff>
        </xdr:from>
        <xdr:to>
          <xdr:col>20</xdr:col>
          <xdr:colOff>19050</xdr:colOff>
          <xdr:row>10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47625</xdr:rowOff>
        </xdr:from>
        <xdr:to>
          <xdr:col>12</xdr:col>
          <xdr:colOff>66675</xdr:colOff>
          <xdr:row>26</xdr:row>
          <xdr:rowOff>333375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26</xdr:row>
          <xdr:rowOff>47625</xdr:rowOff>
        </xdr:from>
        <xdr:to>
          <xdr:col>14</xdr:col>
          <xdr:colOff>66675</xdr:colOff>
          <xdr:row>26</xdr:row>
          <xdr:rowOff>333375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29</xdr:row>
          <xdr:rowOff>47625</xdr:rowOff>
        </xdr:from>
        <xdr:to>
          <xdr:col>12</xdr:col>
          <xdr:colOff>66675</xdr:colOff>
          <xdr:row>29</xdr:row>
          <xdr:rowOff>333375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58F36CFD-8353-4BAF-B7F5-19504AFEE7D3}"/>
            </a:ext>
          </a:extLst>
        </xdr:cNvPr>
        <xdr:cNvSpPr/>
      </xdr:nvSpPr>
      <xdr:spPr>
        <a:xfrm>
          <a:off x="1174750" y="3625850"/>
          <a:ext cx="2077427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257175</xdr:rowOff>
        </xdr:from>
        <xdr:to>
          <xdr:col>12</xdr:col>
          <xdr:colOff>28575</xdr:colOff>
          <xdr:row>36</xdr:row>
          <xdr:rowOff>9525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23</xdr:col>
      <xdr:colOff>110880</xdr:colOff>
      <xdr:row>7</xdr:row>
      <xdr:rowOff>26131</xdr:rowOff>
    </xdr:from>
    <xdr:to>
      <xdr:col>26</xdr:col>
      <xdr:colOff>399806</xdr:colOff>
      <xdr:row>7</xdr:row>
      <xdr:rowOff>272073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1A5A5085-2C40-4707-882B-677696AB601A}"/>
            </a:ext>
          </a:extLst>
        </xdr:cNvPr>
        <xdr:cNvSpPr/>
      </xdr:nvSpPr>
      <xdr:spPr>
        <a:xfrm>
          <a:off x="5216280" y="1727931"/>
          <a:ext cx="9747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23</xdr:col>
      <xdr:colOff>107705</xdr:colOff>
      <xdr:row>8</xdr:row>
      <xdr:rowOff>29306</xdr:rowOff>
    </xdr:from>
    <xdr:to>
      <xdr:col>26</xdr:col>
      <xdr:colOff>409331</xdr:colOff>
      <xdr:row>8</xdr:row>
      <xdr:rowOff>275248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787DA1FB-DD62-4869-A118-2C34D05ED7D7}"/>
            </a:ext>
          </a:extLst>
        </xdr:cNvPr>
        <xdr:cNvSpPr/>
      </xdr:nvSpPr>
      <xdr:spPr>
        <a:xfrm>
          <a:off x="5213105" y="2035906"/>
          <a:ext cx="987426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該当する方に✓</a:t>
          </a:r>
        </a:p>
      </xdr:txBody>
    </xdr:sp>
    <xdr:clientData/>
  </xdr:twoCellAnchor>
  <xdr:twoCellAnchor>
    <xdr:from>
      <xdr:col>1</xdr:col>
      <xdr:colOff>135792</xdr:colOff>
      <xdr:row>9</xdr:row>
      <xdr:rowOff>252289</xdr:rowOff>
    </xdr:from>
    <xdr:to>
      <xdr:col>10</xdr:col>
      <xdr:colOff>172671</xdr:colOff>
      <xdr:row>10</xdr:row>
      <xdr:rowOff>101599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2796DF4-1755-46D3-BA2C-15C3977DD0C9}"/>
            </a:ext>
          </a:extLst>
        </xdr:cNvPr>
        <xdr:cNvSpPr/>
      </xdr:nvSpPr>
      <xdr:spPr>
        <a:xfrm>
          <a:off x="332642" y="2563689"/>
          <a:ext cx="1979979" cy="19221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契約締結日、着工予定日のいずれか早い方</a:t>
          </a:r>
        </a:p>
      </xdr:txBody>
    </xdr:sp>
    <xdr:clientData/>
  </xdr:twoCellAnchor>
  <xdr:twoCellAnchor>
    <xdr:from>
      <xdr:col>17</xdr:col>
      <xdr:colOff>201002</xdr:colOff>
      <xdr:row>9</xdr:row>
      <xdr:rowOff>253265</xdr:rowOff>
    </xdr:from>
    <xdr:to>
      <xdr:col>21</xdr:col>
      <xdr:colOff>47137</xdr:colOff>
      <xdr:row>10</xdr:row>
      <xdr:rowOff>108925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DB0DA3FB-8924-441E-9EA7-E63C667A3734}"/>
            </a:ext>
          </a:extLst>
        </xdr:cNvPr>
        <xdr:cNvSpPr/>
      </xdr:nvSpPr>
      <xdr:spPr>
        <a:xfrm>
          <a:off x="3941152" y="2564665"/>
          <a:ext cx="754185" cy="198560"/>
        </a:xfrm>
        <a:prstGeom prst="wedgeRoundRectCallout">
          <a:avLst>
            <a:gd name="adj1" fmla="val 52415"/>
            <a:gd name="adj2" fmla="val -5102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7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工事完了日</a:t>
          </a:r>
        </a:p>
      </xdr:txBody>
    </xdr:sp>
    <xdr:clientData/>
  </xdr:twoCellAnchor>
  <xdr:twoCellAnchor>
    <xdr:from>
      <xdr:col>27</xdr:col>
      <xdr:colOff>1</xdr:colOff>
      <xdr:row>23</xdr:row>
      <xdr:rowOff>0</xdr:rowOff>
    </xdr:from>
    <xdr:to>
      <xdr:col>28</xdr:col>
      <xdr:colOff>666751</xdr:colOff>
      <xdr:row>23</xdr:row>
      <xdr:rowOff>245942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1FB1EA52-1FD7-47BB-8A35-19D6FF82B321}"/>
            </a:ext>
          </a:extLst>
        </xdr:cNvPr>
        <xdr:cNvSpPr/>
      </xdr:nvSpPr>
      <xdr:spPr>
        <a:xfrm>
          <a:off x="6229351" y="6546850"/>
          <a:ext cx="920750" cy="245942"/>
        </a:xfrm>
        <a:prstGeom prst="wedgeRoundRectCallout">
          <a:avLst>
            <a:gd name="adj1" fmla="val -61742"/>
            <a:gd name="adj2" fmla="val 104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最大</a:t>
          </a:r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585,000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円</a:t>
          </a:r>
        </a:p>
      </xdr:txBody>
    </xdr:sp>
    <xdr:clientData/>
  </xdr:twoCellAnchor>
  <xdr:twoCellAnchor>
    <xdr:from>
      <xdr:col>26</xdr:col>
      <xdr:colOff>427649</xdr:colOff>
      <xdr:row>25</xdr:row>
      <xdr:rowOff>9037</xdr:rowOff>
    </xdr:from>
    <xdr:to>
      <xdr:col>29</xdr:col>
      <xdr:colOff>666750</xdr:colOff>
      <xdr:row>25</xdr:row>
      <xdr:rowOff>275248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E701D501-DEC4-4E4B-900C-A4E94EE00FEF}"/>
            </a:ext>
          </a:extLst>
        </xdr:cNvPr>
        <xdr:cNvSpPr/>
      </xdr:nvSpPr>
      <xdr:spPr>
        <a:xfrm>
          <a:off x="6218849" y="7216287"/>
          <a:ext cx="1617051" cy="266211"/>
        </a:xfrm>
        <a:prstGeom prst="wedgeRoundRectCallout">
          <a:avLst>
            <a:gd name="adj1" fmla="val -56779"/>
            <a:gd name="adj2" fmla="val 216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30%</a:t>
          </a:r>
          <a:r>
            <a:rPr kumimoji="1" lang="ja-JP" altLang="en-US" sz="800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以上となるようにすること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13" Type="http://schemas.openxmlformats.org/officeDocument/2006/relationships/ctrlProp" Target="../ctrlProps/ctrlProp18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12" Type="http://schemas.openxmlformats.org/officeDocument/2006/relationships/ctrlProp" Target="../ctrlProps/ctrlProp17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11" Type="http://schemas.openxmlformats.org/officeDocument/2006/relationships/ctrlProp" Target="../ctrlProps/ctrlProp16.xml"/><Relationship Id="rId5" Type="http://schemas.openxmlformats.org/officeDocument/2006/relationships/ctrlProp" Target="../ctrlProps/ctrlProp10.xml"/><Relationship Id="rId10" Type="http://schemas.openxmlformats.org/officeDocument/2006/relationships/ctrlProp" Target="../ctrlProps/ctrlProp15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F4D2-F779-41AC-8C1D-7B95A9CDA1F4}">
  <dimension ref="B1:AA55"/>
  <sheetViews>
    <sheetView tabSelected="1" topLeftCell="A15" zoomScale="145" zoomScaleNormal="145" zoomScaleSheetLayoutView="130" workbookViewId="0">
      <selection activeCell="AE21" sqref="AE21"/>
    </sheetView>
  </sheetViews>
  <sheetFormatPr defaultColWidth="9" defaultRowHeight="12.75" x14ac:dyDescent="0.15"/>
  <cols>
    <col min="1" max="1" width="2.625" style="21" customWidth="1"/>
    <col min="2" max="5" width="3" style="21" customWidth="1"/>
    <col min="6" max="6" width="3.75" style="21" customWidth="1"/>
    <col min="7" max="9" width="2.25" style="21" customWidth="1"/>
    <col min="10" max="18" width="3" style="21" customWidth="1"/>
    <col min="19" max="19" width="2.375" style="21" customWidth="1"/>
    <col min="20" max="20" width="3.625" style="21" customWidth="1"/>
    <col min="21" max="26" width="3" style="21" customWidth="1"/>
    <col min="27" max="27" width="5.75" style="21" customWidth="1"/>
    <col min="28" max="28" width="3.375" style="21" customWidth="1"/>
    <col min="29" max="16384" width="9" style="21"/>
  </cols>
  <sheetData>
    <row r="1" spans="2:27" ht="18" customHeight="1" x14ac:dyDescent="0.15">
      <c r="B1" s="21" t="s">
        <v>94</v>
      </c>
    </row>
    <row r="2" spans="2:27" ht="10.5" customHeight="1" x14ac:dyDescent="0.15"/>
    <row r="3" spans="2:27" ht="14.25" customHeight="1" x14ac:dyDescent="0.15">
      <c r="B3" s="93" t="s">
        <v>64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</row>
    <row r="4" spans="2:27" ht="10.5" customHeight="1" x14ac:dyDescent="0.15"/>
    <row r="5" spans="2:27" ht="27" customHeight="1" x14ac:dyDescent="0.15">
      <c r="B5" s="88" t="s">
        <v>0</v>
      </c>
      <c r="C5" s="88"/>
      <c r="D5" s="88"/>
      <c r="E5" s="88"/>
      <c r="F5" s="88" t="s">
        <v>1</v>
      </c>
      <c r="G5" s="88"/>
      <c r="H5" s="88"/>
      <c r="I5" s="88"/>
      <c r="J5" s="48"/>
      <c r="K5" s="48"/>
      <c r="L5" s="48"/>
      <c r="M5" s="48"/>
      <c r="N5" s="48"/>
      <c r="O5" s="48"/>
      <c r="P5" s="48"/>
      <c r="Q5" s="48"/>
      <c r="R5" s="48"/>
      <c r="S5" s="45" t="s">
        <v>87</v>
      </c>
      <c r="T5" s="46"/>
      <c r="U5" s="46"/>
      <c r="V5" s="47"/>
      <c r="W5" s="104"/>
      <c r="X5" s="105"/>
      <c r="Y5" s="105"/>
      <c r="Z5" s="105"/>
      <c r="AA5" s="106"/>
    </row>
    <row r="6" spans="2:27" ht="27" customHeight="1" x14ac:dyDescent="0.15">
      <c r="B6" s="88"/>
      <c r="C6" s="88"/>
      <c r="D6" s="88"/>
      <c r="E6" s="88"/>
      <c r="F6" s="88" t="s">
        <v>3</v>
      </c>
      <c r="G6" s="88"/>
      <c r="H6" s="88"/>
      <c r="I6" s="88"/>
      <c r="J6" s="48"/>
      <c r="K6" s="48"/>
      <c r="L6" s="48"/>
      <c r="M6" s="48"/>
      <c r="N6" s="48"/>
      <c r="O6" s="48"/>
      <c r="P6" s="48"/>
      <c r="Q6" s="48"/>
      <c r="R6" s="48"/>
      <c r="S6" s="98" t="s">
        <v>86</v>
      </c>
      <c r="T6" s="99"/>
      <c r="U6" s="99"/>
      <c r="V6" s="100"/>
      <c r="W6" s="101"/>
      <c r="X6" s="102"/>
      <c r="Y6" s="102"/>
      <c r="Z6" s="102"/>
      <c r="AA6" s="103"/>
    </row>
    <row r="7" spans="2:27" ht="27" customHeight="1" x14ac:dyDescent="0.15">
      <c r="B7" s="94" t="s">
        <v>51</v>
      </c>
      <c r="C7" s="90"/>
      <c r="D7" s="90"/>
      <c r="E7" s="90"/>
      <c r="F7" s="95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7"/>
    </row>
    <row r="8" spans="2:27" ht="24" customHeight="1" x14ac:dyDescent="0.15">
      <c r="B8" s="89" t="s">
        <v>4</v>
      </c>
      <c r="C8" s="90"/>
      <c r="D8" s="90"/>
      <c r="E8" s="90"/>
      <c r="F8" s="22"/>
      <c r="G8" s="42" t="s">
        <v>5</v>
      </c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24"/>
      <c r="U8" s="43" t="s">
        <v>6</v>
      </c>
      <c r="V8" s="43"/>
      <c r="W8" s="43"/>
      <c r="X8" s="43"/>
      <c r="Y8" s="43"/>
      <c r="Z8" s="43"/>
      <c r="AA8" s="44"/>
    </row>
    <row r="9" spans="2:27" ht="24" customHeight="1" x14ac:dyDescent="0.15">
      <c r="B9" s="89" t="s">
        <v>39</v>
      </c>
      <c r="C9" s="90"/>
      <c r="D9" s="90"/>
      <c r="E9" s="90"/>
      <c r="F9" s="22"/>
      <c r="G9" s="42" t="s">
        <v>40</v>
      </c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24"/>
      <c r="U9" s="43" t="s">
        <v>41</v>
      </c>
      <c r="V9" s="43"/>
      <c r="W9" s="43"/>
      <c r="X9" s="43"/>
      <c r="Y9" s="43"/>
      <c r="Z9" s="43"/>
      <c r="AA9" s="44"/>
    </row>
    <row r="10" spans="2:27" ht="24" customHeight="1" x14ac:dyDescent="0.15">
      <c r="B10" s="39" t="s">
        <v>91</v>
      </c>
      <c r="C10" s="40"/>
      <c r="D10" s="40"/>
      <c r="E10" s="41"/>
      <c r="F10" s="22"/>
      <c r="G10" s="42" t="s">
        <v>92</v>
      </c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24"/>
      <c r="U10" s="43" t="s">
        <v>93</v>
      </c>
      <c r="V10" s="43"/>
      <c r="W10" s="43"/>
      <c r="X10" s="43"/>
      <c r="Y10" s="43"/>
      <c r="Z10" s="43"/>
      <c r="AA10" s="44"/>
    </row>
    <row r="11" spans="2:27" ht="27" customHeight="1" x14ac:dyDescent="0.15">
      <c r="B11" s="88" t="s">
        <v>7</v>
      </c>
      <c r="C11" s="88"/>
      <c r="D11" s="88"/>
      <c r="E11" s="88"/>
      <c r="F11" s="89" t="s">
        <v>45</v>
      </c>
      <c r="G11" s="90"/>
      <c r="H11" s="90"/>
      <c r="I11" s="90"/>
      <c r="J11" s="91"/>
      <c r="K11" s="92"/>
      <c r="L11" s="23" t="s">
        <v>8</v>
      </c>
      <c r="M11" s="25"/>
      <c r="N11" s="23" t="s">
        <v>9</v>
      </c>
      <c r="O11" s="25"/>
      <c r="P11" s="26" t="s">
        <v>10</v>
      </c>
      <c r="Q11" s="89" t="s">
        <v>11</v>
      </c>
      <c r="R11" s="90"/>
      <c r="S11" s="90"/>
      <c r="T11" s="90"/>
      <c r="U11" s="91"/>
      <c r="V11" s="92"/>
      <c r="W11" s="23" t="s">
        <v>8</v>
      </c>
      <c r="X11" s="25"/>
      <c r="Y11" s="23" t="s">
        <v>9</v>
      </c>
      <c r="Z11" s="25"/>
      <c r="AA11" s="26" t="s">
        <v>10</v>
      </c>
    </row>
    <row r="12" spans="2:27" ht="30.75" customHeight="1" x14ac:dyDescent="0.15">
      <c r="B12" s="70" t="s">
        <v>50</v>
      </c>
      <c r="C12" s="71"/>
      <c r="D12" s="71"/>
      <c r="E12" s="71"/>
      <c r="F12" s="76" t="s">
        <v>80</v>
      </c>
      <c r="G12" s="77"/>
      <c r="H12" s="77"/>
      <c r="I12" s="77"/>
      <c r="J12" s="77"/>
      <c r="K12" s="77"/>
      <c r="L12" s="76" t="s">
        <v>81</v>
      </c>
      <c r="M12" s="78"/>
      <c r="N12" s="78"/>
      <c r="O12" s="78"/>
      <c r="P12" s="79"/>
      <c r="Q12" s="83" t="s">
        <v>88</v>
      </c>
      <c r="R12" s="84"/>
      <c r="S12" s="84"/>
      <c r="T12" s="84"/>
      <c r="U12" s="84"/>
      <c r="V12" s="84"/>
      <c r="W12" s="84"/>
      <c r="X12" s="84"/>
      <c r="Y12" s="84"/>
      <c r="Z12" s="84"/>
      <c r="AA12" s="85"/>
    </row>
    <row r="13" spans="2:27" ht="25.5" customHeight="1" x14ac:dyDescent="0.15">
      <c r="B13" s="72"/>
      <c r="C13" s="73"/>
      <c r="D13" s="73"/>
      <c r="E13" s="73"/>
      <c r="F13" s="53"/>
      <c r="G13" s="54"/>
      <c r="H13" s="54"/>
      <c r="I13" s="54"/>
      <c r="J13" s="54"/>
      <c r="K13" s="57" t="s">
        <v>54</v>
      </c>
      <c r="L13" s="53"/>
      <c r="M13" s="54"/>
      <c r="N13" s="54"/>
      <c r="O13" s="54"/>
      <c r="P13" s="59" t="s">
        <v>54</v>
      </c>
      <c r="Q13" s="86" t="s">
        <v>55</v>
      </c>
      <c r="R13" s="87"/>
      <c r="S13" s="80">
        <f>IFERROR(MIN(F13,L13),"")</f>
        <v>0</v>
      </c>
      <c r="T13" s="80"/>
      <c r="U13" s="80"/>
      <c r="V13" s="80"/>
      <c r="W13" s="80"/>
      <c r="X13" s="80"/>
      <c r="Y13" s="80"/>
      <c r="Z13" s="80"/>
      <c r="AA13" s="27" t="s">
        <v>54</v>
      </c>
    </row>
    <row r="14" spans="2:27" x14ac:dyDescent="0.15">
      <c r="B14" s="72"/>
      <c r="C14" s="73"/>
      <c r="D14" s="73"/>
      <c r="E14" s="73"/>
      <c r="F14" s="55"/>
      <c r="G14" s="56"/>
      <c r="H14" s="56"/>
      <c r="I14" s="56"/>
      <c r="J14" s="56"/>
      <c r="K14" s="58"/>
      <c r="L14" s="55"/>
      <c r="M14" s="56"/>
      <c r="N14" s="56"/>
      <c r="O14" s="56"/>
      <c r="P14" s="60"/>
      <c r="Q14" s="50" t="s">
        <v>82</v>
      </c>
      <c r="R14" s="51"/>
      <c r="S14" s="51"/>
      <c r="T14" s="51"/>
      <c r="U14" s="51"/>
      <c r="V14" s="51"/>
      <c r="W14" s="51"/>
      <c r="X14" s="51"/>
      <c r="Y14" s="51"/>
      <c r="Z14" s="51"/>
      <c r="AA14" s="52"/>
    </row>
    <row r="15" spans="2:27" ht="17.25" customHeight="1" x14ac:dyDescent="0.15">
      <c r="B15" s="72"/>
      <c r="C15" s="73"/>
      <c r="D15" s="73"/>
      <c r="E15" s="73"/>
      <c r="F15" s="29" t="s">
        <v>68</v>
      </c>
      <c r="G15" s="30"/>
      <c r="H15" s="30"/>
      <c r="I15" s="30"/>
      <c r="J15" s="30"/>
      <c r="K15" s="30"/>
      <c r="L15" s="30"/>
      <c r="M15" s="30"/>
      <c r="N15" s="30"/>
      <c r="O15" s="30"/>
      <c r="P15" s="31"/>
      <c r="Q15" s="64" t="s">
        <v>12</v>
      </c>
      <c r="R15" s="65"/>
      <c r="S15" s="81">
        <f>IF(S13&lt;=5,70000*S13,70000*5)</f>
        <v>0</v>
      </c>
      <c r="T15" s="81"/>
      <c r="U15" s="81"/>
      <c r="V15" s="81"/>
      <c r="W15" s="81"/>
      <c r="X15" s="81"/>
      <c r="Y15" s="81"/>
      <c r="Z15" s="81"/>
      <c r="AA15" s="119" t="s">
        <v>13</v>
      </c>
    </row>
    <row r="16" spans="2:27" ht="26.25" customHeight="1" x14ac:dyDescent="0.15">
      <c r="B16" s="72"/>
      <c r="C16" s="73"/>
      <c r="D16" s="73"/>
      <c r="E16" s="73"/>
      <c r="F16" s="107" t="s">
        <v>85</v>
      </c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66"/>
      <c r="R16" s="67"/>
      <c r="S16" s="82"/>
      <c r="T16" s="82"/>
      <c r="U16" s="82"/>
      <c r="V16" s="82"/>
      <c r="W16" s="82"/>
      <c r="X16" s="82"/>
      <c r="Y16" s="82"/>
      <c r="Z16" s="82"/>
      <c r="AA16" s="121"/>
    </row>
    <row r="17" spans="2:27" ht="27" customHeight="1" x14ac:dyDescent="0.15">
      <c r="B17" s="74"/>
      <c r="C17" s="75"/>
      <c r="D17" s="75"/>
      <c r="E17" s="75"/>
      <c r="F17" s="39" t="s">
        <v>14</v>
      </c>
      <c r="G17" s="40"/>
      <c r="H17" s="40"/>
      <c r="I17" s="40"/>
      <c r="J17" s="40"/>
      <c r="K17" s="41"/>
      <c r="L17" s="32"/>
      <c r="M17" s="24" t="s">
        <v>15</v>
      </c>
      <c r="N17" s="24"/>
      <c r="O17" s="24" t="s">
        <v>16</v>
      </c>
      <c r="P17" s="24"/>
      <c r="Q17" s="68" t="s">
        <v>17</v>
      </c>
      <c r="R17" s="68"/>
      <c r="S17" s="68"/>
      <c r="T17" s="68"/>
      <c r="U17" s="101"/>
      <c r="V17" s="102"/>
      <c r="W17" s="102"/>
      <c r="X17" s="102"/>
      <c r="Y17" s="102"/>
      <c r="Z17" s="102"/>
      <c r="AA17" s="103"/>
    </row>
    <row r="18" spans="2:27" ht="27" customHeight="1" x14ac:dyDescent="0.15">
      <c r="B18" s="134" t="s">
        <v>90</v>
      </c>
      <c r="C18" s="134"/>
      <c r="D18" s="134"/>
      <c r="E18" s="134"/>
      <c r="F18" s="76" t="s">
        <v>83</v>
      </c>
      <c r="G18" s="78"/>
      <c r="H18" s="78"/>
      <c r="I18" s="78"/>
      <c r="J18" s="78"/>
      <c r="K18" s="79"/>
      <c r="L18" s="77" t="s">
        <v>84</v>
      </c>
      <c r="M18" s="77"/>
      <c r="N18" s="77"/>
      <c r="O18" s="77"/>
      <c r="P18" s="116"/>
      <c r="Q18" s="125" t="s">
        <v>89</v>
      </c>
      <c r="R18" s="126"/>
      <c r="S18" s="126"/>
      <c r="T18" s="126"/>
      <c r="U18" s="126"/>
      <c r="V18" s="126"/>
      <c r="W18" s="126"/>
      <c r="X18" s="126"/>
      <c r="Y18" s="126"/>
      <c r="Z18" s="126"/>
      <c r="AA18" s="127"/>
    </row>
    <row r="19" spans="2:27" ht="27" customHeight="1" x14ac:dyDescent="0.15">
      <c r="B19" s="134"/>
      <c r="C19" s="134"/>
      <c r="D19" s="134"/>
      <c r="E19" s="134"/>
      <c r="F19" s="135"/>
      <c r="G19" s="136"/>
      <c r="H19" s="136"/>
      <c r="I19" s="136"/>
      <c r="J19" s="136"/>
      <c r="K19" s="33" t="s">
        <v>48</v>
      </c>
      <c r="L19" s="137"/>
      <c r="M19" s="138"/>
      <c r="N19" s="138"/>
      <c r="O19" s="138"/>
      <c r="P19" s="34" t="s">
        <v>49</v>
      </c>
      <c r="Q19" s="109" t="s">
        <v>57</v>
      </c>
      <c r="R19" s="110"/>
      <c r="S19" s="63">
        <f>ROUNDDOWN(F19*L19,1)</f>
        <v>0</v>
      </c>
      <c r="T19" s="63"/>
      <c r="U19" s="63"/>
      <c r="V19" s="37" t="s">
        <v>48</v>
      </c>
      <c r="W19" s="61" t="s">
        <v>78</v>
      </c>
      <c r="X19" s="61"/>
      <c r="Y19" s="62">
        <v>5</v>
      </c>
      <c r="Z19" s="62"/>
      <c r="AA19" s="13" t="s">
        <v>79</v>
      </c>
    </row>
    <row r="20" spans="2:27" ht="27" customHeight="1" x14ac:dyDescent="0.15">
      <c r="B20" s="134"/>
      <c r="C20" s="134"/>
      <c r="D20" s="134"/>
      <c r="E20" s="134"/>
      <c r="F20" s="112" t="s">
        <v>20</v>
      </c>
      <c r="G20" s="113"/>
      <c r="H20" s="113"/>
      <c r="I20" s="113"/>
      <c r="J20" s="113"/>
      <c r="K20" s="113"/>
      <c r="L20" s="67" t="s">
        <v>65</v>
      </c>
      <c r="M20" s="77"/>
      <c r="N20" s="77"/>
      <c r="O20" s="77"/>
      <c r="P20" s="116"/>
      <c r="Q20" s="141" t="s">
        <v>21</v>
      </c>
      <c r="R20" s="142"/>
      <c r="S20" s="143"/>
      <c r="T20" s="144"/>
      <c r="U20" s="144"/>
      <c r="V20" s="144"/>
      <c r="W20" s="144"/>
      <c r="X20" s="144"/>
      <c r="Y20" s="144"/>
      <c r="Z20" s="91"/>
      <c r="AA20" s="35" t="s">
        <v>13</v>
      </c>
    </row>
    <row r="21" spans="2:27" ht="27" customHeight="1" x14ac:dyDescent="0.15">
      <c r="B21" s="134"/>
      <c r="C21" s="134"/>
      <c r="D21" s="134"/>
      <c r="E21" s="134"/>
      <c r="F21" s="114"/>
      <c r="G21" s="115"/>
      <c r="H21" s="115"/>
      <c r="I21" s="115"/>
      <c r="J21" s="115"/>
      <c r="K21" s="115"/>
      <c r="L21" s="67" t="s">
        <v>66</v>
      </c>
      <c r="M21" s="77"/>
      <c r="N21" s="77"/>
      <c r="O21" s="77"/>
      <c r="P21" s="116"/>
      <c r="Q21" s="141" t="s">
        <v>22</v>
      </c>
      <c r="R21" s="142"/>
      <c r="S21" s="143"/>
      <c r="T21" s="144"/>
      <c r="U21" s="144"/>
      <c r="V21" s="144"/>
      <c r="W21" s="144"/>
      <c r="X21" s="144"/>
      <c r="Y21" s="144"/>
      <c r="Z21" s="91"/>
      <c r="AA21" s="35" t="s">
        <v>13</v>
      </c>
    </row>
    <row r="22" spans="2:27" ht="24.75" customHeight="1" x14ac:dyDescent="0.15">
      <c r="B22" s="134"/>
      <c r="C22" s="134"/>
      <c r="D22" s="134"/>
      <c r="E22" s="134"/>
      <c r="F22" s="117" t="s">
        <v>23</v>
      </c>
      <c r="G22" s="118"/>
      <c r="H22" s="118"/>
      <c r="I22" s="118"/>
      <c r="J22" s="118"/>
      <c r="K22" s="118"/>
      <c r="L22" s="117" t="s">
        <v>67</v>
      </c>
      <c r="M22" s="118"/>
      <c r="N22" s="118"/>
      <c r="O22" s="118"/>
      <c r="P22" s="119"/>
      <c r="Q22" s="66" t="s">
        <v>24</v>
      </c>
      <c r="R22" s="67"/>
      <c r="S22" s="111" t="str">
        <f>IFERROR((S20+S21)/S19,"")</f>
        <v/>
      </c>
      <c r="T22" s="111"/>
      <c r="U22" s="111"/>
      <c r="V22" s="111"/>
      <c r="W22" s="111"/>
      <c r="X22" s="111"/>
      <c r="Y22" s="111"/>
      <c r="Z22" s="111"/>
      <c r="AA22" s="17" t="s">
        <v>13</v>
      </c>
    </row>
    <row r="23" spans="2:27" ht="18.75" customHeight="1" x14ac:dyDescent="0.15">
      <c r="B23" s="134"/>
      <c r="C23" s="134"/>
      <c r="D23" s="134"/>
      <c r="E23" s="134"/>
      <c r="F23" s="65"/>
      <c r="G23" s="120"/>
      <c r="H23" s="120"/>
      <c r="I23" s="120"/>
      <c r="J23" s="120"/>
      <c r="K23" s="120"/>
      <c r="L23" s="65"/>
      <c r="M23" s="120"/>
      <c r="N23" s="120"/>
      <c r="O23" s="120"/>
      <c r="P23" s="121"/>
      <c r="Q23" s="66"/>
      <c r="R23" s="67"/>
      <c r="S23" s="69" t="s">
        <v>78</v>
      </c>
      <c r="T23" s="69"/>
      <c r="U23" s="69"/>
      <c r="V23" s="69"/>
      <c r="W23" s="69">
        <v>141000</v>
      </c>
      <c r="X23" s="69"/>
      <c r="Y23" s="69"/>
      <c r="Z23" s="69"/>
      <c r="AA23" s="38" t="s">
        <v>77</v>
      </c>
    </row>
    <row r="24" spans="2:27" ht="15" customHeight="1" x14ac:dyDescent="0.15">
      <c r="B24" s="134"/>
      <c r="C24" s="134"/>
      <c r="D24" s="134"/>
      <c r="E24" s="134"/>
      <c r="F24" s="117" t="s">
        <v>69</v>
      </c>
      <c r="G24" s="118"/>
      <c r="H24" s="118"/>
      <c r="I24" s="118"/>
      <c r="J24" s="118"/>
      <c r="K24" s="118"/>
      <c r="L24" s="118"/>
      <c r="M24" s="118"/>
      <c r="N24" s="118"/>
      <c r="O24" s="118"/>
      <c r="P24" s="119"/>
      <c r="Q24" s="66" t="s">
        <v>25</v>
      </c>
      <c r="R24" s="67"/>
      <c r="S24" s="122">
        <f>(MIN(S19,Y19))*MIN(S22,W23)*1/3</f>
        <v>0</v>
      </c>
      <c r="T24" s="123"/>
      <c r="U24" s="123"/>
      <c r="V24" s="123"/>
      <c r="W24" s="123"/>
      <c r="X24" s="123"/>
      <c r="Y24" s="123"/>
      <c r="Z24" s="124"/>
      <c r="AA24" s="116" t="s">
        <v>13</v>
      </c>
    </row>
    <row r="25" spans="2:27" ht="27" customHeight="1" x14ac:dyDescent="0.15">
      <c r="B25" s="134"/>
      <c r="C25" s="134"/>
      <c r="D25" s="134"/>
      <c r="E25" s="134"/>
      <c r="F25" s="65"/>
      <c r="G25" s="120"/>
      <c r="H25" s="120"/>
      <c r="I25" s="120"/>
      <c r="J25" s="120"/>
      <c r="K25" s="120"/>
      <c r="L25" s="120"/>
      <c r="M25" s="120"/>
      <c r="N25" s="120"/>
      <c r="O25" s="120"/>
      <c r="P25" s="121"/>
      <c r="Q25" s="66"/>
      <c r="R25" s="67"/>
      <c r="S25" s="122"/>
      <c r="T25" s="123"/>
      <c r="U25" s="123"/>
      <c r="V25" s="123"/>
      <c r="W25" s="123"/>
      <c r="X25" s="123"/>
      <c r="Y25" s="123"/>
      <c r="Z25" s="124"/>
      <c r="AA25" s="116"/>
    </row>
    <row r="26" spans="2:27" ht="23.25" customHeight="1" x14ac:dyDescent="0.15">
      <c r="B26" s="66" t="s">
        <v>26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132">
        <f>S15+S24</f>
        <v>0</v>
      </c>
      <c r="R26" s="132"/>
      <c r="S26" s="132"/>
      <c r="T26" s="132"/>
      <c r="U26" s="132"/>
      <c r="V26" s="132"/>
      <c r="W26" s="132"/>
      <c r="X26" s="132"/>
      <c r="Y26" s="132"/>
      <c r="Z26" s="133"/>
      <c r="AA26" s="28" t="s">
        <v>13</v>
      </c>
    </row>
    <row r="27" spans="2:27" ht="29.25" customHeight="1" x14ac:dyDescent="0.15">
      <c r="B27" s="117" t="s">
        <v>58</v>
      </c>
      <c r="C27" s="118"/>
      <c r="D27" s="118"/>
      <c r="E27" s="119"/>
      <c r="F27" s="112" t="s">
        <v>59</v>
      </c>
      <c r="G27" s="118"/>
      <c r="H27" s="118"/>
      <c r="I27" s="118"/>
      <c r="J27" s="118"/>
      <c r="K27" s="118"/>
      <c r="L27" s="76" t="s">
        <v>60</v>
      </c>
      <c r="M27" s="78"/>
      <c r="N27" s="78"/>
      <c r="O27" s="78"/>
      <c r="P27" s="79"/>
      <c r="Q27" s="49" t="s">
        <v>61</v>
      </c>
      <c r="R27" s="49"/>
      <c r="S27" s="49"/>
      <c r="T27" s="49"/>
      <c r="U27" s="49"/>
      <c r="V27" s="301" t="s">
        <v>63</v>
      </c>
      <c r="W27" s="302"/>
      <c r="X27" s="302"/>
      <c r="Y27" s="302"/>
      <c r="Z27" s="302"/>
      <c r="AA27" s="303"/>
    </row>
    <row r="28" spans="2:27" ht="27.75" customHeight="1" x14ac:dyDescent="0.15">
      <c r="B28" s="65"/>
      <c r="C28" s="120"/>
      <c r="D28" s="120"/>
      <c r="E28" s="121"/>
      <c r="F28" s="139"/>
      <c r="G28" s="140"/>
      <c r="H28" s="140"/>
      <c r="I28" s="140"/>
      <c r="J28" s="140"/>
      <c r="K28" s="35" t="s">
        <v>48</v>
      </c>
      <c r="L28" s="140"/>
      <c r="M28" s="140"/>
      <c r="N28" s="140"/>
      <c r="O28" s="140"/>
      <c r="P28" s="35" t="s">
        <v>48</v>
      </c>
      <c r="Q28" s="128">
        <f>F28-L28</f>
        <v>0</v>
      </c>
      <c r="R28" s="129"/>
      <c r="S28" s="129"/>
      <c r="T28" s="129"/>
      <c r="U28" s="36" t="s">
        <v>48</v>
      </c>
      <c r="V28" s="130" t="str">
        <f>IFERROR((L28/F28*100),"")</f>
        <v/>
      </c>
      <c r="W28" s="131"/>
      <c r="X28" s="131"/>
      <c r="Y28" s="131"/>
      <c r="Z28" s="131"/>
      <c r="AA28" s="28" t="s">
        <v>62</v>
      </c>
    </row>
    <row r="29" spans="2:27" ht="25.5" customHeight="1" x14ac:dyDescent="0.15">
      <c r="B29" s="145" t="s">
        <v>43</v>
      </c>
      <c r="C29" s="146"/>
      <c r="D29" s="146"/>
      <c r="E29" s="146"/>
      <c r="F29" s="162" t="s">
        <v>34</v>
      </c>
      <c r="G29" s="163"/>
      <c r="H29" s="163"/>
      <c r="I29" s="163"/>
      <c r="J29" s="163"/>
      <c r="K29" s="164"/>
      <c r="L29" s="153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5"/>
    </row>
    <row r="30" spans="2:27" ht="21" customHeight="1" x14ac:dyDescent="0.15">
      <c r="B30" s="147"/>
      <c r="C30" s="148"/>
      <c r="D30" s="148"/>
      <c r="E30" s="148"/>
      <c r="F30" s="165" t="s">
        <v>35</v>
      </c>
      <c r="G30" s="166"/>
      <c r="H30" s="166"/>
      <c r="I30" s="166"/>
      <c r="J30" s="166"/>
      <c r="K30" s="167"/>
      <c r="L30" s="156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8"/>
    </row>
    <row r="31" spans="2:27" ht="21" customHeight="1" x14ac:dyDescent="0.15">
      <c r="B31" s="147"/>
      <c r="C31" s="148"/>
      <c r="D31" s="148"/>
      <c r="E31" s="148"/>
      <c r="F31" s="165" t="s">
        <v>36</v>
      </c>
      <c r="G31" s="166"/>
      <c r="H31" s="166"/>
      <c r="I31" s="166"/>
      <c r="J31" s="166"/>
      <c r="K31" s="167"/>
      <c r="L31" s="159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1"/>
    </row>
    <row r="32" spans="2:27" ht="17.25" customHeight="1" x14ac:dyDescent="0.15">
      <c r="B32" s="147"/>
      <c r="C32" s="148"/>
      <c r="D32" s="148"/>
      <c r="E32" s="148"/>
      <c r="F32" s="145" t="s">
        <v>37</v>
      </c>
      <c r="G32" s="146"/>
      <c r="H32" s="146"/>
      <c r="I32" s="146"/>
      <c r="J32" s="146"/>
      <c r="K32" s="171"/>
      <c r="L32" s="168" t="s">
        <v>1</v>
      </c>
      <c r="M32" s="169"/>
      <c r="N32" s="169"/>
      <c r="O32" s="169"/>
      <c r="P32" s="170"/>
      <c r="Q32" s="152" t="s">
        <v>38</v>
      </c>
      <c r="R32" s="152"/>
      <c r="S32" s="152"/>
      <c r="T32" s="152"/>
      <c r="U32" s="152"/>
      <c r="V32" s="152" t="s">
        <v>42</v>
      </c>
      <c r="W32" s="152"/>
      <c r="X32" s="152"/>
      <c r="Y32" s="152"/>
      <c r="Z32" s="152"/>
      <c r="AA32" s="152"/>
    </row>
    <row r="33" spans="2:27" ht="21" customHeight="1" x14ac:dyDescent="0.15">
      <c r="B33" s="149"/>
      <c r="C33" s="150"/>
      <c r="D33" s="150"/>
      <c r="E33" s="150"/>
      <c r="F33" s="149"/>
      <c r="G33" s="150"/>
      <c r="H33" s="150"/>
      <c r="I33" s="150"/>
      <c r="J33" s="150"/>
      <c r="K33" s="172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73"/>
      <c r="W33" s="173"/>
      <c r="X33" s="173"/>
      <c r="Y33" s="173"/>
      <c r="Z33" s="173"/>
      <c r="AA33" s="173"/>
    </row>
    <row r="34" spans="2:27" ht="21" customHeight="1" x14ac:dyDescent="0.15"/>
    <row r="35" spans="2:27" ht="21" customHeight="1" x14ac:dyDescent="0.15"/>
    <row r="36" spans="2:27" ht="21" customHeight="1" x14ac:dyDescent="0.15"/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</sheetData>
  <mergeCells count="96">
    <mergeCell ref="B29:E33"/>
    <mergeCell ref="Q33:U33"/>
    <mergeCell ref="Q32:U32"/>
    <mergeCell ref="V32:AA32"/>
    <mergeCell ref="L29:AA29"/>
    <mergeCell ref="L30:AA30"/>
    <mergeCell ref="L31:AA31"/>
    <mergeCell ref="F29:K29"/>
    <mergeCell ref="F31:K31"/>
    <mergeCell ref="L32:P32"/>
    <mergeCell ref="L33:P33"/>
    <mergeCell ref="F32:K33"/>
    <mergeCell ref="V33:AA33"/>
    <mergeCell ref="F30:K30"/>
    <mergeCell ref="L27:P27"/>
    <mergeCell ref="L28:O28"/>
    <mergeCell ref="Q20:R20"/>
    <mergeCell ref="S20:Z20"/>
    <mergeCell ref="Q21:R21"/>
    <mergeCell ref="S21:Z21"/>
    <mergeCell ref="Q22:R23"/>
    <mergeCell ref="Q18:AA18"/>
    <mergeCell ref="F22:K23"/>
    <mergeCell ref="Q28:T28"/>
    <mergeCell ref="V28:Z28"/>
    <mergeCell ref="AA24:AA25"/>
    <mergeCell ref="F24:P25"/>
    <mergeCell ref="B26:P26"/>
    <mergeCell ref="Q26:Z26"/>
    <mergeCell ref="B18:E25"/>
    <mergeCell ref="F19:J19"/>
    <mergeCell ref="L19:O19"/>
    <mergeCell ref="F18:K18"/>
    <mergeCell ref="L18:P18"/>
    <mergeCell ref="B27:E28"/>
    <mergeCell ref="F27:K27"/>
    <mergeCell ref="F28:J28"/>
    <mergeCell ref="F20:K21"/>
    <mergeCell ref="L20:P20"/>
    <mergeCell ref="L21:P21"/>
    <mergeCell ref="L22:P23"/>
    <mergeCell ref="S24:Z25"/>
    <mergeCell ref="W23:Z23"/>
    <mergeCell ref="B3:AA3"/>
    <mergeCell ref="B9:E9"/>
    <mergeCell ref="G9:S9"/>
    <mergeCell ref="U9:AA9"/>
    <mergeCell ref="F6:I6"/>
    <mergeCell ref="B7:E7"/>
    <mergeCell ref="F7:AA7"/>
    <mergeCell ref="B8:E8"/>
    <mergeCell ref="G8:S8"/>
    <mergeCell ref="U8:AA8"/>
    <mergeCell ref="B5:E6"/>
    <mergeCell ref="F5:I5"/>
    <mergeCell ref="S6:V6"/>
    <mergeCell ref="W6:AA6"/>
    <mergeCell ref="J6:R6"/>
    <mergeCell ref="W5:AA5"/>
    <mergeCell ref="B11:E11"/>
    <mergeCell ref="F11:I11"/>
    <mergeCell ref="J11:K11"/>
    <mergeCell ref="Q11:T11"/>
    <mergeCell ref="U11:V11"/>
    <mergeCell ref="B12:E17"/>
    <mergeCell ref="F12:K12"/>
    <mergeCell ref="L12:P12"/>
    <mergeCell ref="S13:Z13"/>
    <mergeCell ref="S15:Z16"/>
    <mergeCell ref="Q12:AA12"/>
    <mergeCell ref="Q13:R13"/>
    <mergeCell ref="F16:P16"/>
    <mergeCell ref="AA15:AA16"/>
    <mergeCell ref="F17:K17"/>
    <mergeCell ref="U17:AA17"/>
    <mergeCell ref="Q27:U27"/>
    <mergeCell ref="V27:AA27"/>
    <mergeCell ref="Q14:AA14"/>
    <mergeCell ref="F13:J14"/>
    <mergeCell ref="K13:K14"/>
    <mergeCell ref="L13:O14"/>
    <mergeCell ref="P13:P14"/>
    <mergeCell ref="W19:X19"/>
    <mergeCell ref="Y19:Z19"/>
    <mergeCell ref="S19:U19"/>
    <mergeCell ref="Q15:R16"/>
    <mergeCell ref="Q17:T17"/>
    <mergeCell ref="S23:V23"/>
    <mergeCell ref="Q24:R25"/>
    <mergeCell ref="Q19:R19"/>
    <mergeCell ref="S22:Z22"/>
    <mergeCell ref="B10:E10"/>
    <mergeCell ref="G10:S10"/>
    <mergeCell ref="U10:AA10"/>
    <mergeCell ref="S5:V5"/>
    <mergeCell ref="J5:R5"/>
  </mergeCells>
  <phoneticPr fontId="2"/>
  <pageMargins left="0.7" right="0.7" top="0.75" bottom="0.75" header="0.3" footer="0.3"/>
  <pageSetup paperSize="9" orientation="portrait" r:id="rId1"/>
  <ignoredErrors>
    <ignoredError sqref="S1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16</xdr:row>
                    <xdr:rowOff>47625</xdr:rowOff>
                  </from>
                  <to>
                    <xdr:col>14</xdr:col>
                    <xdr:colOff>66675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16</xdr:row>
                    <xdr:rowOff>47625</xdr:rowOff>
                  </from>
                  <to>
                    <xdr:col>12</xdr:col>
                    <xdr:colOff>66675</xdr:colOff>
                    <xdr:row>16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5</xdr:col>
                    <xdr:colOff>66675</xdr:colOff>
                    <xdr:row>9</xdr:row>
                    <xdr:rowOff>28575</xdr:rowOff>
                  </from>
                  <to>
                    <xdr:col>6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19</xdr:col>
                    <xdr:colOff>66675</xdr:colOff>
                    <xdr:row>9</xdr:row>
                    <xdr:rowOff>28575</xdr:rowOff>
                  </from>
                  <to>
                    <xdr:col>20</xdr:col>
                    <xdr:colOff>19050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AE312-6E88-4CEA-9F35-2EA45E13F9BF}">
  <dimension ref="B1:AA58"/>
  <sheetViews>
    <sheetView view="pageBreakPreview" topLeftCell="A17" zoomScale="130" zoomScaleNormal="145" zoomScaleSheetLayoutView="130" workbookViewId="0">
      <selection activeCell="AC30" sqref="AC30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44</v>
      </c>
    </row>
    <row r="2" spans="2:27" ht="10.5" customHeight="1" x14ac:dyDescent="0.15"/>
    <row r="3" spans="2:27" ht="14.25" customHeight="1" x14ac:dyDescent="0.15">
      <c r="B3" s="179" t="s">
        <v>64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79"/>
      <c r="Y3" s="179"/>
      <c r="Z3" s="179"/>
      <c r="AA3" s="179"/>
    </row>
    <row r="4" spans="2:27" ht="10.5" customHeight="1" x14ac:dyDescent="0.15"/>
    <row r="5" spans="2:27" ht="27" customHeight="1" x14ac:dyDescent="0.15">
      <c r="B5" s="134" t="s">
        <v>0</v>
      </c>
      <c r="C5" s="134"/>
      <c r="D5" s="134"/>
      <c r="E5" s="134"/>
      <c r="F5" s="134" t="s">
        <v>1</v>
      </c>
      <c r="G5" s="134"/>
      <c r="H5" s="134"/>
      <c r="I5" s="134"/>
      <c r="J5" s="180" t="s">
        <v>74</v>
      </c>
      <c r="K5" s="180"/>
      <c r="L5" s="180"/>
      <c r="M5" s="180"/>
      <c r="N5" s="180"/>
      <c r="O5" s="180"/>
      <c r="P5" s="180"/>
      <c r="Q5" s="134" t="s">
        <v>2</v>
      </c>
      <c r="R5" s="134"/>
      <c r="S5" s="134"/>
      <c r="T5" s="134"/>
      <c r="U5" s="180" t="s">
        <v>75</v>
      </c>
      <c r="V5" s="180"/>
      <c r="W5" s="180"/>
      <c r="X5" s="180"/>
      <c r="Y5" s="180"/>
      <c r="Z5" s="180"/>
      <c r="AA5" s="180"/>
    </row>
    <row r="6" spans="2:27" ht="27" customHeight="1" x14ac:dyDescent="0.15">
      <c r="B6" s="134"/>
      <c r="C6" s="134"/>
      <c r="D6" s="134"/>
      <c r="E6" s="134"/>
      <c r="F6" s="134" t="s">
        <v>3</v>
      </c>
      <c r="G6" s="134"/>
      <c r="H6" s="134"/>
      <c r="I6" s="134"/>
      <c r="J6" s="180" t="s">
        <v>76</v>
      </c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80"/>
      <c r="W6" s="180"/>
      <c r="X6" s="180"/>
      <c r="Y6" s="180"/>
      <c r="Z6" s="180"/>
      <c r="AA6" s="180"/>
    </row>
    <row r="7" spans="2:27" ht="27" customHeight="1" x14ac:dyDescent="0.15">
      <c r="B7" s="181" t="s">
        <v>51</v>
      </c>
      <c r="C7" s="175"/>
      <c r="D7" s="175"/>
      <c r="E7" s="175"/>
      <c r="F7" s="182" t="s">
        <v>76</v>
      </c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4"/>
    </row>
    <row r="8" spans="2:27" ht="24" customHeight="1" x14ac:dyDescent="0.15">
      <c r="B8" s="174" t="s">
        <v>4</v>
      </c>
      <c r="C8" s="175"/>
      <c r="D8" s="175"/>
      <c r="E8" s="175"/>
      <c r="F8" s="2"/>
      <c r="G8" s="176" t="s">
        <v>5</v>
      </c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  <c r="S8" s="176"/>
      <c r="T8" s="3"/>
      <c r="U8" s="177" t="s">
        <v>6</v>
      </c>
      <c r="V8" s="177"/>
      <c r="W8" s="177"/>
      <c r="X8" s="177"/>
      <c r="Y8" s="177"/>
      <c r="Z8" s="177"/>
      <c r="AA8" s="178"/>
    </row>
    <row r="9" spans="2:27" ht="24" customHeight="1" x14ac:dyDescent="0.15">
      <c r="B9" s="174" t="s">
        <v>39</v>
      </c>
      <c r="C9" s="175"/>
      <c r="D9" s="175"/>
      <c r="E9" s="175"/>
      <c r="F9" s="2"/>
      <c r="G9" s="176" t="s">
        <v>40</v>
      </c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  <c r="S9" s="176"/>
      <c r="T9" s="3"/>
      <c r="U9" s="177" t="s">
        <v>41</v>
      </c>
      <c r="V9" s="177"/>
      <c r="W9" s="177"/>
      <c r="X9" s="177"/>
      <c r="Y9" s="177"/>
      <c r="Z9" s="177"/>
      <c r="AA9" s="178"/>
    </row>
    <row r="10" spans="2:27" ht="27" customHeight="1" x14ac:dyDescent="0.15">
      <c r="B10" s="134" t="s">
        <v>7</v>
      </c>
      <c r="C10" s="134"/>
      <c r="D10" s="134"/>
      <c r="E10" s="134"/>
      <c r="F10" s="174" t="s">
        <v>45</v>
      </c>
      <c r="G10" s="175"/>
      <c r="H10" s="175"/>
      <c r="I10" s="175"/>
      <c r="J10" s="188"/>
      <c r="K10" s="189"/>
      <c r="L10" s="4" t="s">
        <v>8</v>
      </c>
      <c r="M10" s="5"/>
      <c r="N10" s="4" t="s">
        <v>9</v>
      </c>
      <c r="O10" s="5"/>
      <c r="P10" s="6" t="s">
        <v>10</v>
      </c>
      <c r="Q10" s="174" t="s">
        <v>11</v>
      </c>
      <c r="R10" s="175"/>
      <c r="S10" s="175"/>
      <c r="T10" s="175"/>
      <c r="U10" s="188"/>
      <c r="V10" s="189"/>
      <c r="W10" s="4" t="s">
        <v>8</v>
      </c>
      <c r="X10" s="5"/>
      <c r="Y10" s="4" t="s">
        <v>9</v>
      </c>
      <c r="Z10" s="5"/>
      <c r="AA10" s="6" t="s">
        <v>10</v>
      </c>
    </row>
    <row r="11" spans="2:27" ht="30.75" customHeight="1" x14ac:dyDescent="0.15">
      <c r="B11" s="190" t="s">
        <v>50</v>
      </c>
      <c r="C11" s="191"/>
      <c r="D11" s="191"/>
      <c r="E11" s="191"/>
      <c r="F11" s="125" t="s">
        <v>53</v>
      </c>
      <c r="G11" s="126"/>
      <c r="H11" s="126"/>
      <c r="I11" s="126"/>
      <c r="J11" s="126"/>
      <c r="K11" s="126"/>
      <c r="L11" s="125" t="s">
        <v>52</v>
      </c>
      <c r="M11" s="196"/>
      <c r="N11" s="196"/>
      <c r="O11" s="196"/>
      <c r="P11" s="197"/>
      <c r="Q11" s="198" t="s">
        <v>46</v>
      </c>
      <c r="R11" s="84"/>
      <c r="S11" s="84"/>
      <c r="T11" s="84"/>
      <c r="U11" s="84"/>
      <c r="V11" s="84"/>
      <c r="W11" s="84"/>
      <c r="X11" s="84"/>
      <c r="Y11" s="84"/>
      <c r="Z11" s="84"/>
      <c r="AA11" s="85"/>
    </row>
    <row r="12" spans="2:27" ht="25.5" customHeight="1" x14ac:dyDescent="0.15">
      <c r="B12" s="192"/>
      <c r="C12" s="193"/>
      <c r="D12" s="193"/>
      <c r="E12" s="193"/>
      <c r="F12" s="199"/>
      <c r="G12" s="200"/>
      <c r="H12" s="200"/>
      <c r="I12" s="200"/>
      <c r="J12" s="200"/>
      <c r="K12" s="18" t="s">
        <v>54</v>
      </c>
      <c r="L12" s="199"/>
      <c r="M12" s="200"/>
      <c r="N12" s="200"/>
      <c r="O12" s="200"/>
      <c r="P12" s="18" t="s">
        <v>54</v>
      </c>
      <c r="Q12" s="201" t="s">
        <v>55</v>
      </c>
      <c r="R12" s="202"/>
      <c r="S12" s="203">
        <f>MIN(F12,L12)</f>
        <v>0</v>
      </c>
      <c r="T12" s="203"/>
      <c r="U12" s="203"/>
      <c r="V12" s="203"/>
      <c r="W12" s="203"/>
      <c r="X12" s="203"/>
      <c r="Y12" s="203"/>
      <c r="Z12" s="203"/>
      <c r="AA12" s="8" t="s">
        <v>54</v>
      </c>
    </row>
    <row r="13" spans="2:27" ht="17.25" customHeight="1" x14ac:dyDescent="0.15">
      <c r="B13" s="192"/>
      <c r="C13" s="193"/>
      <c r="D13" s="193"/>
      <c r="E13" s="193"/>
      <c r="F13" s="19" t="s">
        <v>68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204" t="s">
        <v>12</v>
      </c>
      <c r="R13" s="205"/>
      <c r="S13" s="208">
        <f>IF(S12&lt;=5,70000*S12,70000*5)</f>
        <v>0</v>
      </c>
      <c r="T13" s="208"/>
      <c r="U13" s="208"/>
      <c r="V13" s="208"/>
      <c r="W13" s="208"/>
      <c r="X13" s="208"/>
      <c r="Y13" s="208"/>
      <c r="Z13" s="208"/>
      <c r="AA13" s="85" t="s">
        <v>13</v>
      </c>
    </row>
    <row r="14" spans="2:27" ht="26.25" customHeight="1" x14ac:dyDescent="0.15">
      <c r="B14" s="192"/>
      <c r="C14" s="193"/>
      <c r="D14" s="193"/>
      <c r="E14" s="193"/>
      <c r="F14" s="186" t="s">
        <v>73</v>
      </c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206"/>
      <c r="R14" s="207"/>
      <c r="S14" s="69"/>
      <c r="T14" s="69"/>
      <c r="U14" s="69"/>
      <c r="V14" s="69"/>
      <c r="W14" s="69"/>
      <c r="X14" s="69"/>
      <c r="Y14" s="69"/>
      <c r="Z14" s="69"/>
      <c r="AA14" s="185"/>
    </row>
    <row r="15" spans="2:27" ht="27" customHeight="1" x14ac:dyDescent="0.15">
      <c r="B15" s="194"/>
      <c r="C15" s="195"/>
      <c r="D15" s="195"/>
      <c r="E15" s="195"/>
      <c r="F15" s="209" t="s">
        <v>14</v>
      </c>
      <c r="G15" s="210"/>
      <c r="H15" s="210"/>
      <c r="I15" s="210"/>
      <c r="J15" s="210"/>
      <c r="K15" s="211"/>
      <c r="L15" s="10"/>
      <c r="M15" s="3" t="s">
        <v>15</v>
      </c>
      <c r="N15" s="3"/>
      <c r="O15" s="3" t="s">
        <v>16</v>
      </c>
      <c r="P15" s="3"/>
      <c r="Q15" s="212" t="s">
        <v>17</v>
      </c>
      <c r="R15" s="212"/>
      <c r="S15" s="212"/>
      <c r="T15" s="212"/>
      <c r="U15" s="213"/>
      <c r="V15" s="214"/>
      <c r="W15" s="214"/>
      <c r="X15" s="214"/>
      <c r="Y15" s="214"/>
      <c r="Z15" s="214"/>
      <c r="AA15" s="215"/>
    </row>
    <row r="16" spans="2:27" ht="27" customHeight="1" x14ac:dyDescent="0.15">
      <c r="B16" s="134" t="s">
        <v>18</v>
      </c>
      <c r="C16" s="134"/>
      <c r="D16" s="134"/>
      <c r="E16" s="134"/>
      <c r="F16" s="125" t="s">
        <v>56</v>
      </c>
      <c r="G16" s="196"/>
      <c r="H16" s="196"/>
      <c r="I16" s="196"/>
      <c r="J16" s="196"/>
      <c r="K16" s="197"/>
      <c r="L16" s="126" t="s">
        <v>47</v>
      </c>
      <c r="M16" s="126"/>
      <c r="N16" s="126"/>
      <c r="O16" s="126"/>
      <c r="P16" s="127"/>
      <c r="Q16" s="207" t="s">
        <v>19</v>
      </c>
      <c r="R16" s="126"/>
      <c r="S16" s="126"/>
      <c r="T16" s="126"/>
      <c r="U16" s="126"/>
      <c r="V16" s="126"/>
      <c r="W16" s="126"/>
      <c r="X16" s="126"/>
      <c r="Y16" s="126"/>
      <c r="Z16" s="126"/>
      <c r="AA16" s="127"/>
    </row>
    <row r="17" spans="2:27" ht="27" customHeight="1" x14ac:dyDescent="0.15">
      <c r="B17" s="134"/>
      <c r="C17" s="134"/>
      <c r="D17" s="134"/>
      <c r="E17" s="134"/>
      <c r="F17" s="216">
        <v>6.33</v>
      </c>
      <c r="G17" s="217"/>
      <c r="H17" s="217"/>
      <c r="I17" s="217"/>
      <c r="J17" s="217"/>
      <c r="K17" s="14" t="s">
        <v>48</v>
      </c>
      <c r="L17" s="218">
        <v>2</v>
      </c>
      <c r="M17" s="219"/>
      <c r="N17" s="219"/>
      <c r="O17" s="219"/>
      <c r="P17" s="12" t="s">
        <v>49</v>
      </c>
      <c r="Q17" s="109" t="s">
        <v>57</v>
      </c>
      <c r="R17" s="110"/>
      <c r="S17" s="61">
        <f>F17*L17</f>
        <v>12.66</v>
      </c>
      <c r="T17" s="61"/>
      <c r="U17" s="61"/>
      <c r="V17" s="61"/>
      <c r="W17" s="61"/>
      <c r="X17" s="61"/>
      <c r="Y17" s="61"/>
      <c r="Z17" s="61"/>
      <c r="AA17" s="13" t="s">
        <v>48</v>
      </c>
    </row>
    <row r="18" spans="2:27" ht="27" customHeight="1" x14ac:dyDescent="0.15">
      <c r="B18" s="134"/>
      <c r="C18" s="134"/>
      <c r="D18" s="134"/>
      <c r="E18" s="134"/>
      <c r="F18" s="83" t="s">
        <v>20</v>
      </c>
      <c r="G18" s="223"/>
      <c r="H18" s="223"/>
      <c r="I18" s="223"/>
      <c r="J18" s="223"/>
      <c r="K18" s="223"/>
      <c r="L18" s="207" t="s">
        <v>65</v>
      </c>
      <c r="M18" s="126"/>
      <c r="N18" s="126"/>
      <c r="O18" s="126"/>
      <c r="P18" s="127"/>
      <c r="Q18" s="226" t="s">
        <v>21</v>
      </c>
      <c r="R18" s="227"/>
      <c r="S18" s="228">
        <v>1800000</v>
      </c>
      <c r="T18" s="180"/>
      <c r="U18" s="180"/>
      <c r="V18" s="180"/>
      <c r="W18" s="180"/>
      <c r="X18" s="180"/>
      <c r="Y18" s="180"/>
      <c r="Z18" s="182"/>
      <c r="AA18" s="7" t="s">
        <v>13</v>
      </c>
    </row>
    <row r="19" spans="2:27" ht="27" customHeight="1" x14ac:dyDescent="0.15">
      <c r="B19" s="134"/>
      <c r="C19" s="134"/>
      <c r="D19" s="134"/>
      <c r="E19" s="134"/>
      <c r="F19" s="224"/>
      <c r="G19" s="225"/>
      <c r="H19" s="225"/>
      <c r="I19" s="225"/>
      <c r="J19" s="225"/>
      <c r="K19" s="225"/>
      <c r="L19" s="207" t="s">
        <v>66</v>
      </c>
      <c r="M19" s="126"/>
      <c r="N19" s="126"/>
      <c r="O19" s="126"/>
      <c r="P19" s="127"/>
      <c r="Q19" s="226" t="s">
        <v>22</v>
      </c>
      <c r="R19" s="227"/>
      <c r="S19" s="228">
        <v>200000</v>
      </c>
      <c r="T19" s="180"/>
      <c r="U19" s="180"/>
      <c r="V19" s="180"/>
      <c r="W19" s="180"/>
      <c r="X19" s="180"/>
      <c r="Y19" s="180"/>
      <c r="Z19" s="182"/>
      <c r="AA19" s="7" t="s">
        <v>13</v>
      </c>
    </row>
    <row r="20" spans="2:27" ht="18" customHeight="1" x14ac:dyDescent="0.15">
      <c r="B20" s="134"/>
      <c r="C20" s="134"/>
      <c r="D20" s="134"/>
      <c r="E20" s="134"/>
      <c r="F20" s="198" t="s">
        <v>23</v>
      </c>
      <c r="G20" s="84"/>
      <c r="H20" s="84"/>
      <c r="I20" s="84"/>
      <c r="J20" s="84"/>
      <c r="K20" s="84"/>
      <c r="L20" s="198" t="s">
        <v>67</v>
      </c>
      <c r="M20" s="84"/>
      <c r="N20" s="84"/>
      <c r="O20" s="84"/>
      <c r="P20" s="85"/>
      <c r="Q20" s="206" t="s">
        <v>24</v>
      </c>
      <c r="R20" s="207"/>
      <c r="S20" s="229">
        <f>(S18+S19)/S17</f>
        <v>157977.88309636651</v>
      </c>
      <c r="T20" s="230"/>
      <c r="U20" s="230"/>
      <c r="V20" s="230"/>
      <c r="W20" s="230"/>
      <c r="X20" s="230"/>
      <c r="Y20" s="230"/>
      <c r="Z20" s="231"/>
      <c r="AA20" s="9" t="s">
        <v>13</v>
      </c>
    </row>
    <row r="21" spans="2:27" ht="12.75" customHeight="1" x14ac:dyDescent="0.15">
      <c r="B21" s="134"/>
      <c r="C21" s="134"/>
      <c r="D21" s="134"/>
      <c r="E21" s="134"/>
      <c r="F21" s="205"/>
      <c r="G21" s="220"/>
      <c r="H21" s="220"/>
      <c r="I21" s="220"/>
      <c r="J21" s="220"/>
      <c r="K21" s="220"/>
      <c r="L21" s="205"/>
      <c r="M21" s="220"/>
      <c r="N21" s="220"/>
      <c r="O21" s="220"/>
      <c r="P21" s="185"/>
      <c r="Q21" s="206"/>
      <c r="R21" s="207"/>
      <c r="S21" s="232"/>
      <c r="T21" s="233"/>
      <c r="U21" s="233"/>
      <c r="V21" s="233"/>
      <c r="W21" s="233"/>
      <c r="X21" s="233"/>
      <c r="Y21" s="233"/>
      <c r="Z21" s="233"/>
      <c r="AA21" s="233"/>
    </row>
    <row r="22" spans="2:27" ht="15" customHeight="1" x14ac:dyDescent="0.15">
      <c r="B22" s="134"/>
      <c r="C22" s="134"/>
      <c r="D22" s="134"/>
      <c r="E22" s="134"/>
      <c r="F22" s="198" t="s">
        <v>69</v>
      </c>
      <c r="G22" s="84"/>
      <c r="H22" s="84"/>
      <c r="I22" s="84"/>
      <c r="J22" s="84"/>
      <c r="K22" s="84"/>
      <c r="L22" s="84"/>
      <c r="M22" s="84"/>
      <c r="N22" s="84"/>
      <c r="O22" s="84"/>
      <c r="P22" s="85"/>
      <c r="Q22" s="206" t="s">
        <v>25</v>
      </c>
      <c r="R22" s="207"/>
      <c r="S22" s="221">
        <f>IF(S20&lt;=141000,S17*S20/3,S17*141000/3)</f>
        <v>595020</v>
      </c>
      <c r="T22" s="221"/>
      <c r="U22" s="221"/>
      <c r="V22" s="221"/>
      <c r="W22" s="221"/>
      <c r="X22" s="221"/>
      <c r="Y22" s="221"/>
      <c r="Z22" s="221"/>
      <c r="AA22" s="127" t="s">
        <v>13</v>
      </c>
    </row>
    <row r="23" spans="2:27" ht="27" customHeight="1" x14ac:dyDescent="0.15">
      <c r="B23" s="134"/>
      <c r="C23" s="134"/>
      <c r="D23" s="134"/>
      <c r="E23" s="134"/>
      <c r="F23" s="205"/>
      <c r="G23" s="220"/>
      <c r="H23" s="220"/>
      <c r="I23" s="220"/>
      <c r="J23" s="220"/>
      <c r="K23" s="220"/>
      <c r="L23" s="220"/>
      <c r="M23" s="220"/>
      <c r="N23" s="220"/>
      <c r="O23" s="220"/>
      <c r="P23" s="185"/>
      <c r="Q23" s="206"/>
      <c r="R23" s="207"/>
      <c r="S23" s="222"/>
      <c r="T23" s="222"/>
      <c r="U23" s="222"/>
      <c r="V23" s="222"/>
      <c r="W23" s="222"/>
      <c r="X23" s="222"/>
      <c r="Y23" s="222"/>
      <c r="Z23" s="222"/>
      <c r="AA23" s="127"/>
    </row>
    <row r="24" spans="2:27" ht="23.25" customHeight="1" x14ac:dyDescent="0.15">
      <c r="B24" s="206" t="s">
        <v>26</v>
      </c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35">
        <f>S13+S22</f>
        <v>595020</v>
      </c>
      <c r="R24" s="236"/>
      <c r="S24" s="236"/>
      <c r="T24" s="236"/>
      <c r="U24" s="236"/>
      <c r="V24" s="236"/>
      <c r="W24" s="236"/>
      <c r="X24" s="236"/>
      <c r="Y24" s="236"/>
      <c r="Z24" s="237"/>
      <c r="AA24" s="8" t="s">
        <v>13</v>
      </c>
    </row>
    <row r="25" spans="2:27" ht="29.25" customHeight="1" x14ac:dyDescent="0.15">
      <c r="B25" s="198" t="s">
        <v>58</v>
      </c>
      <c r="C25" s="84"/>
      <c r="D25" s="84"/>
      <c r="E25" s="85"/>
      <c r="F25" s="83" t="s">
        <v>59</v>
      </c>
      <c r="G25" s="84"/>
      <c r="H25" s="84"/>
      <c r="I25" s="84"/>
      <c r="J25" s="84"/>
      <c r="K25" s="84"/>
      <c r="L25" s="125" t="s">
        <v>60</v>
      </c>
      <c r="M25" s="196"/>
      <c r="N25" s="196"/>
      <c r="O25" s="196"/>
      <c r="P25" s="197"/>
      <c r="Q25" s="238" t="s">
        <v>61</v>
      </c>
      <c r="R25" s="239"/>
      <c r="S25" s="239"/>
      <c r="T25" s="240"/>
      <c r="U25" s="241" t="s">
        <v>63</v>
      </c>
      <c r="V25" s="242"/>
      <c r="W25" s="242"/>
      <c r="X25" s="242"/>
      <c r="Y25" s="242"/>
      <c r="Z25" s="242"/>
      <c r="AA25" s="243"/>
    </row>
    <row r="26" spans="2:27" ht="23.25" customHeight="1" x14ac:dyDescent="0.15">
      <c r="B26" s="205"/>
      <c r="C26" s="220"/>
      <c r="D26" s="220"/>
      <c r="E26" s="185"/>
      <c r="F26" s="244"/>
      <c r="G26" s="245"/>
      <c r="H26" s="245"/>
      <c r="I26" s="245"/>
      <c r="J26" s="245"/>
      <c r="K26" s="7" t="s">
        <v>48</v>
      </c>
      <c r="L26" s="245"/>
      <c r="M26" s="245"/>
      <c r="N26" s="245"/>
      <c r="O26" s="245"/>
      <c r="P26" s="7" t="s">
        <v>48</v>
      </c>
      <c r="Q26" s="246"/>
      <c r="R26" s="247"/>
      <c r="S26" s="247"/>
      <c r="T26" s="7" t="s">
        <v>48</v>
      </c>
      <c r="U26" s="241" t="e">
        <f>L26/F26*100</f>
        <v>#DIV/0!</v>
      </c>
      <c r="V26" s="242"/>
      <c r="W26" s="242"/>
      <c r="X26" s="242"/>
      <c r="Y26" s="242"/>
      <c r="Z26" s="242"/>
      <c r="AA26" s="8" t="s">
        <v>62</v>
      </c>
    </row>
    <row r="27" spans="2:27" ht="27" customHeight="1" x14ac:dyDescent="0.15">
      <c r="B27" s="248" t="s">
        <v>27</v>
      </c>
      <c r="C27" s="249"/>
      <c r="D27" s="249"/>
      <c r="E27" s="249"/>
      <c r="F27" s="254" t="s">
        <v>28</v>
      </c>
      <c r="G27" s="255"/>
      <c r="H27" s="255"/>
      <c r="I27" s="255"/>
      <c r="J27" s="255"/>
      <c r="K27" s="256"/>
      <c r="L27" s="15"/>
      <c r="M27" s="3" t="s">
        <v>15</v>
      </c>
      <c r="N27" s="3"/>
      <c r="O27" s="3" t="s">
        <v>16</v>
      </c>
      <c r="P27" s="3"/>
      <c r="Q27" s="257" t="s">
        <v>29</v>
      </c>
      <c r="R27" s="255"/>
      <c r="S27" s="255"/>
      <c r="T27" s="255"/>
      <c r="U27" s="258"/>
      <c r="V27" s="259"/>
      <c r="W27" s="259"/>
      <c r="X27" s="259"/>
      <c r="Y27" s="259"/>
      <c r="Z27" s="259"/>
      <c r="AA27" s="260"/>
    </row>
    <row r="28" spans="2:27" ht="24.75" customHeight="1" x14ac:dyDescent="0.15">
      <c r="B28" s="250"/>
      <c r="C28" s="251"/>
      <c r="D28" s="251"/>
      <c r="E28" s="251"/>
      <c r="F28" s="248" t="s">
        <v>30</v>
      </c>
      <c r="G28" s="249"/>
      <c r="H28" s="249"/>
      <c r="I28" s="249"/>
      <c r="J28" s="249"/>
      <c r="K28" s="261"/>
      <c r="L28" s="263"/>
      <c r="M28" s="264"/>
      <c r="N28" s="264"/>
      <c r="O28" s="264"/>
      <c r="P28" s="264"/>
      <c r="Q28" s="264"/>
      <c r="R28" s="264"/>
      <c r="S28" s="264"/>
      <c r="T28" s="264"/>
      <c r="U28" s="264"/>
      <c r="V28" s="264"/>
      <c r="W28" s="264"/>
      <c r="X28" s="264"/>
      <c r="Y28" s="264"/>
      <c r="Z28" s="264"/>
      <c r="AA28" s="265"/>
    </row>
    <row r="29" spans="2:27" ht="27" customHeight="1" x14ac:dyDescent="0.15">
      <c r="B29" s="250"/>
      <c r="C29" s="251"/>
      <c r="D29" s="251"/>
      <c r="E29" s="251"/>
      <c r="F29" s="252"/>
      <c r="G29" s="253"/>
      <c r="H29" s="253"/>
      <c r="I29" s="253"/>
      <c r="J29" s="253"/>
      <c r="K29" s="262"/>
      <c r="L29" s="266" t="s">
        <v>31</v>
      </c>
      <c r="M29" s="267"/>
      <c r="N29" s="267"/>
      <c r="O29" s="267"/>
      <c r="P29" s="268"/>
      <c r="Q29" s="264"/>
      <c r="R29" s="264"/>
      <c r="S29" s="264"/>
      <c r="T29" s="264"/>
      <c r="U29" s="264"/>
      <c r="V29" s="264"/>
      <c r="W29" s="264"/>
      <c r="X29" s="264"/>
      <c r="Y29" s="264"/>
      <c r="Z29" s="264"/>
      <c r="AA29" s="265"/>
    </row>
    <row r="30" spans="2:27" ht="27" customHeight="1" x14ac:dyDescent="0.15">
      <c r="B30" s="252"/>
      <c r="C30" s="253"/>
      <c r="D30" s="253"/>
      <c r="E30" s="253"/>
      <c r="F30" s="257" t="s">
        <v>32</v>
      </c>
      <c r="G30" s="269"/>
      <c r="H30" s="269"/>
      <c r="I30" s="269"/>
      <c r="J30" s="269"/>
      <c r="K30" s="270"/>
      <c r="L30" s="11"/>
      <c r="M30" s="3" t="s">
        <v>33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15">
      <c r="B31" s="278" t="s">
        <v>43</v>
      </c>
      <c r="C31" s="279"/>
      <c r="D31" s="279"/>
      <c r="E31" s="279"/>
      <c r="F31" s="284" t="s">
        <v>34</v>
      </c>
      <c r="G31" s="285"/>
      <c r="H31" s="285"/>
      <c r="I31" s="285"/>
      <c r="J31" s="285"/>
      <c r="K31" s="286"/>
      <c r="L31" s="287"/>
      <c r="M31" s="288"/>
      <c r="N31" s="288"/>
      <c r="O31" s="288"/>
      <c r="P31" s="288"/>
      <c r="Q31" s="288"/>
      <c r="R31" s="288"/>
      <c r="S31" s="288"/>
      <c r="T31" s="288"/>
      <c r="U31" s="288"/>
      <c r="V31" s="288"/>
      <c r="W31" s="288"/>
      <c r="X31" s="288"/>
      <c r="Y31" s="288"/>
      <c r="Z31" s="288"/>
      <c r="AA31" s="289"/>
    </row>
    <row r="32" spans="2:27" ht="21" customHeight="1" x14ac:dyDescent="0.15">
      <c r="B32" s="280"/>
      <c r="C32" s="281"/>
      <c r="D32" s="281"/>
      <c r="E32" s="281"/>
      <c r="F32" s="290" t="s">
        <v>35</v>
      </c>
      <c r="G32" s="291"/>
      <c r="H32" s="291"/>
      <c r="I32" s="291"/>
      <c r="J32" s="291"/>
      <c r="K32" s="292"/>
      <c r="L32" s="293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5"/>
    </row>
    <row r="33" spans="2:27" ht="21" customHeight="1" x14ac:dyDescent="0.15">
      <c r="B33" s="280"/>
      <c r="C33" s="281"/>
      <c r="D33" s="281"/>
      <c r="E33" s="281"/>
      <c r="F33" s="290" t="s">
        <v>36</v>
      </c>
      <c r="G33" s="291"/>
      <c r="H33" s="291"/>
      <c r="I33" s="291"/>
      <c r="J33" s="291"/>
      <c r="K33" s="292"/>
      <c r="L33" s="271"/>
      <c r="M33" s="272"/>
      <c r="N33" s="272"/>
      <c r="O33" s="272"/>
      <c r="P33" s="272"/>
      <c r="Q33" s="272"/>
      <c r="R33" s="272"/>
      <c r="S33" s="272"/>
      <c r="T33" s="272"/>
      <c r="U33" s="272"/>
      <c r="V33" s="272"/>
      <c r="W33" s="272"/>
      <c r="X33" s="272"/>
      <c r="Y33" s="272"/>
      <c r="Z33" s="272"/>
      <c r="AA33" s="273"/>
    </row>
    <row r="34" spans="2:27" ht="17.25" customHeight="1" x14ac:dyDescent="0.15">
      <c r="B34" s="280"/>
      <c r="C34" s="281"/>
      <c r="D34" s="281"/>
      <c r="E34" s="281"/>
      <c r="F34" s="278" t="s">
        <v>37</v>
      </c>
      <c r="G34" s="279"/>
      <c r="H34" s="279"/>
      <c r="I34" s="279"/>
      <c r="J34" s="279"/>
      <c r="K34" s="296"/>
      <c r="L34" s="298" t="s">
        <v>1</v>
      </c>
      <c r="M34" s="299"/>
      <c r="N34" s="299"/>
      <c r="O34" s="299"/>
      <c r="P34" s="300"/>
      <c r="Q34" s="234" t="s">
        <v>38</v>
      </c>
      <c r="R34" s="234"/>
      <c r="S34" s="234"/>
      <c r="T34" s="234"/>
      <c r="U34" s="234"/>
      <c r="V34" s="234" t="s">
        <v>42</v>
      </c>
      <c r="W34" s="234"/>
      <c r="X34" s="234"/>
      <c r="Y34" s="234"/>
      <c r="Z34" s="234"/>
      <c r="AA34" s="234"/>
    </row>
    <row r="35" spans="2:27" ht="21" customHeight="1" x14ac:dyDescent="0.15">
      <c r="B35" s="282"/>
      <c r="C35" s="283"/>
      <c r="D35" s="283"/>
      <c r="E35" s="283"/>
      <c r="F35" s="282"/>
      <c r="G35" s="283"/>
      <c r="H35" s="283"/>
      <c r="I35" s="283"/>
      <c r="J35" s="283"/>
      <c r="K35" s="297"/>
      <c r="L35" s="271"/>
      <c r="M35" s="272"/>
      <c r="N35" s="272"/>
      <c r="O35" s="272"/>
      <c r="P35" s="273"/>
      <c r="Q35" s="274"/>
      <c r="R35" s="274"/>
      <c r="S35" s="274"/>
      <c r="T35" s="274"/>
      <c r="U35" s="274"/>
      <c r="V35" s="274"/>
      <c r="W35" s="274"/>
      <c r="X35" s="274"/>
      <c r="Y35" s="274"/>
      <c r="Z35" s="274"/>
      <c r="AA35" s="274"/>
    </row>
    <row r="36" spans="2:27" ht="21" customHeight="1" x14ac:dyDescent="0.15">
      <c r="B36" s="275" t="s">
        <v>72</v>
      </c>
      <c r="C36" s="275"/>
      <c r="D36" s="275"/>
      <c r="E36" s="275"/>
      <c r="F36" s="276" t="s">
        <v>70</v>
      </c>
      <c r="G36" s="276"/>
      <c r="H36" s="276"/>
      <c r="I36" s="276"/>
      <c r="J36" s="276"/>
      <c r="K36" s="276"/>
      <c r="L36" s="277" t="s">
        <v>71</v>
      </c>
      <c r="M36" s="27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</row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</sheetData>
  <mergeCells count="97">
    <mergeCell ref="L35:P35"/>
    <mergeCell ref="Q35:U35"/>
    <mergeCell ref="V35:AA35"/>
    <mergeCell ref="B36:E36"/>
    <mergeCell ref="F36:K36"/>
    <mergeCell ref="L36:AA36"/>
    <mergeCell ref="B31:E35"/>
    <mergeCell ref="F31:K31"/>
    <mergeCell ref="L31:AA31"/>
    <mergeCell ref="F32:K32"/>
    <mergeCell ref="L32:AA32"/>
    <mergeCell ref="F33:K33"/>
    <mergeCell ref="L33:AA33"/>
    <mergeCell ref="F34:K35"/>
    <mergeCell ref="L34:P34"/>
    <mergeCell ref="Q34:U34"/>
    <mergeCell ref="F28:K29"/>
    <mergeCell ref="L28:AA28"/>
    <mergeCell ref="L29:P29"/>
    <mergeCell ref="Q29:AA29"/>
    <mergeCell ref="F30:K30"/>
    <mergeCell ref="V34:AA34"/>
    <mergeCell ref="B24:P24"/>
    <mergeCell ref="Q24:Z24"/>
    <mergeCell ref="B25:E26"/>
    <mergeCell ref="F25:K25"/>
    <mergeCell ref="L25:P25"/>
    <mergeCell ref="Q25:T25"/>
    <mergeCell ref="U25:AA25"/>
    <mergeCell ref="F26:J26"/>
    <mergeCell ref="L26:O26"/>
    <mergeCell ref="Q26:S26"/>
    <mergeCell ref="U26:Z26"/>
    <mergeCell ref="B27:E30"/>
    <mergeCell ref="F27:K27"/>
    <mergeCell ref="Q27:T27"/>
    <mergeCell ref="U27:AA27"/>
    <mergeCell ref="F20:K21"/>
    <mergeCell ref="L20:P21"/>
    <mergeCell ref="Q20:R21"/>
    <mergeCell ref="S20:Z20"/>
    <mergeCell ref="S21:AA21"/>
    <mergeCell ref="F18:K19"/>
    <mergeCell ref="L18:P18"/>
    <mergeCell ref="Q18:R18"/>
    <mergeCell ref="S18:Z18"/>
    <mergeCell ref="L19:P19"/>
    <mergeCell ref="Q19:R19"/>
    <mergeCell ref="S19:Z19"/>
    <mergeCell ref="S13:Z14"/>
    <mergeCell ref="F15:K15"/>
    <mergeCell ref="Q15:T15"/>
    <mergeCell ref="U15:AA15"/>
    <mergeCell ref="B16:E23"/>
    <mergeCell ref="F16:K16"/>
    <mergeCell ref="L16:P16"/>
    <mergeCell ref="Q16:AA16"/>
    <mergeCell ref="F17:J17"/>
    <mergeCell ref="L17:O17"/>
    <mergeCell ref="Q17:R17"/>
    <mergeCell ref="F22:P23"/>
    <mergeCell ref="Q22:R23"/>
    <mergeCell ref="S22:Z23"/>
    <mergeCell ref="AA22:AA23"/>
    <mergeCell ref="S17:Z17"/>
    <mergeCell ref="AA13:AA14"/>
    <mergeCell ref="F14:P14"/>
    <mergeCell ref="B10:E10"/>
    <mergeCell ref="F10:I10"/>
    <mergeCell ref="J10:K10"/>
    <mergeCell ref="Q10:T10"/>
    <mergeCell ref="U10:V10"/>
    <mergeCell ref="B11:E15"/>
    <mergeCell ref="F11:K11"/>
    <mergeCell ref="L11:P11"/>
    <mergeCell ref="Q11:AA11"/>
    <mergeCell ref="F12:J12"/>
    <mergeCell ref="L12:O12"/>
    <mergeCell ref="Q12:R12"/>
    <mergeCell ref="S12:Z12"/>
    <mergeCell ref="Q13:R14"/>
    <mergeCell ref="B9:E9"/>
    <mergeCell ref="G9:S9"/>
    <mergeCell ref="U9:AA9"/>
    <mergeCell ref="B3:AA3"/>
    <mergeCell ref="B5:E6"/>
    <mergeCell ref="F5:I5"/>
    <mergeCell ref="J5:P5"/>
    <mergeCell ref="Q5:T5"/>
    <mergeCell ref="U5:AA5"/>
    <mergeCell ref="F6:I6"/>
    <mergeCell ref="J6:AA6"/>
    <mergeCell ref="B7:E7"/>
    <mergeCell ref="F7:AA7"/>
    <mergeCell ref="B8:E8"/>
    <mergeCell ref="G8:S8"/>
    <mergeCell ref="U8:AA8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47625</xdr:rowOff>
                  </from>
                  <to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26</xdr:row>
                    <xdr:rowOff>47625</xdr:rowOff>
                  </from>
                  <to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29</xdr:row>
                    <xdr:rowOff>47625</xdr:rowOff>
                  </from>
                  <to>
                    <xdr:col>12</xdr:col>
                    <xdr:colOff>66675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257175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2F3264-508A-4F34-BC43-CC5FD373FD7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別添様式１</vt:lpstr>
      <vt:lpstr>記載例</vt:lpstr>
      <vt:lpstr>記載例!Print_Area</vt:lpstr>
      <vt:lpstr>別添様式１!Print_Area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阿部　梨子</cp:lastModifiedBy>
  <cp:lastPrinted>2025-09-09T00:34:43Z</cp:lastPrinted>
  <dcterms:created xsi:type="dcterms:W3CDTF">2024-03-01T02:52:50Z</dcterms:created>
  <dcterms:modified xsi:type="dcterms:W3CDTF">2025-09-24T07:53:16Z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