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570" windowHeight="9165" tabRatio="931"/>
  </bookViews>
  <sheets>
    <sheet name="（別表）" sheetId="2" r:id="rId1"/>
    <sheet name="（別紙１） " sheetId="102" r:id="rId2"/>
    <sheet name="（別紙2）整備区分 " sheetId="105" r:id="rId3"/>
    <sheet name="（表1）設置主体等 " sheetId="104" r:id="rId4"/>
    <sheet name="（表2）対象経費" sheetId="95" r:id="rId5"/>
    <sheet name="（表3）社施設 " sheetId="100" r:id="rId6"/>
    <sheet name="（表3-2）社施設 (耐震化) " sheetId="101" r:id="rId7"/>
    <sheet name="（表４）障施設" sheetId="107" r:id="rId8"/>
    <sheet name="（表５）児施設" sheetId="110" r:id="rId9"/>
    <sheet name="様別紙３（申・保）" sheetId="53" r:id="rId10"/>
    <sheet name="様別紙３（申・障）" sheetId="74" r:id="rId11"/>
    <sheet name="様別紙３（申・児）" sheetId="92" r:id="rId12"/>
    <sheet name="様式別紙４（申）" sheetId="70" r:id="rId13"/>
    <sheet name="様別紙５ (実・保)" sheetId="55" r:id="rId14"/>
    <sheet name="様別紙５(実・障)" sheetId="75" r:id="rId15"/>
    <sheet name="様別紙５（実・児）" sheetId="93" r:id="rId16"/>
    <sheet name="様式別紙６（実）" sheetId="71" r:id="rId17"/>
    <sheet name="工事契約金額報告書" sheetId="37" r:id="rId18"/>
    <sheet name="出来高報告書" sheetId="47" r:id="rId19"/>
    <sheet name="出来高検認書" sheetId="48" r:id="rId20"/>
    <sheet name="Sheet1" sheetId="109" r:id="rId21"/>
  </sheets>
  <definedNames>
    <definedName name="_xlnm.Print_Area" localSheetId="3">'（表1）設置主体等 '!$A$1:$E$36</definedName>
    <definedName name="_xlnm.Print_Area" localSheetId="4">'（表2）対象経費'!$A$1:$F$17</definedName>
    <definedName name="_xlnm.Print_Area" localSheetId="5">'（表3）社施設 '!$A:$H</definedName>
    <definedName name="_xlnm.Print_Area" localSheetId="6">'（表3-2）社施設 (耐震化) '!$A$1:$H$12</definedName>
    <definedName name="_xlnm.Print_Area" localSheetId="7">'（表４）障施設'!$A$1:$K$97</definedName>
    <definedName name="_xlnm.Print_Area" localSheetId="8">'（表５）児施設'!$A$1:$H$110</definedName>
    <definedName name="_xlnm.Print_Area" localSheetId="1">'（別紙１） '!$A$2:$F$38</definedName>
    <definedName name="_xlnm.Print_Area" localSheetId="2">'（別紙2）整備区分 '!$A$1:$G$40</definedName>
    <definedName name="_xlnm.Print_Area" localSheetId="0">'（別表）'!$A$1:$D$39</definedName>
    <definedName name="_xlnm.Print_Area" localSheetId="17">工事契約金額報告書!$A$1:$K$33</definedName>
    <definedName name="_xlnm.Print_Area" localSheetId="12">'様式別紙４（申）'!$A:$AG</definedName>
    <definedName name="_xlnm.Print_Area" localSheetId="16">'様式別紙６（実）'!$A$1:$AH$75</definedName>
    <definedName name="_xlnm.Print_Area" localSheetId="15">'様別紙５（実・児）'!$A$1:$S$32</definedName>
  </definedNames>
  <calcPr calcId="145621"/>
</workbook>
</file>

<file path=xl/calcChain.xml><?xml version="1.0" encoding="utf-8"?>
<calcChain xmlns="http://schemas.openxmlformats.org/spreadsheetml/2006/main">
  <c r="G6" i="101" l="1"/>
  <c r="E6" i="101"/>
  <c r="G41" i="100"/>
  <c r="E41" i="100"/>
  <c r="G38" i="100"/>
  <c r="E38" i="100"/>
  <c r="G34" i="100"/>
  <c r="E34" i="100"/>
  <c r="G31" i="100"/>
  <c r="E31" i="100"/>
  <c r="G15" i="100"/>
  <c r="E15" i="100"/>
  <c r="G9" i="100"/>
  <c r="E9" i="100"/>
  <c r="H86" i="110" l="1"/>
  <c r="H85" i="110"/>
  <c r="H84" i="110"/>
  <c r="G82" i="110"/>
  <c r="H81" i="110"/>
  <c r="G80" i="110"/>
  <c r="H79" i="110"/>
  <c r="G77" i="110"/>
  <c r="G76" i="110"/>
  <c r="H75" i="110"/>
  <c r="G74" i="110"/>
  <c r="G73" i="110"/>
  <c r="G72" i="110"/>
  <c r="G71" i="110"/>
  <c r="G70" i="110"/>
  <c r="G69" i="110"/>
  <c r="G67" i="110"/>
  <c r="G66" i="110"/>
  <c r="H65" i="110"/>
  <c r="G64" i="110"/>
  <c r="G63" i="110"/>
  <c r="G62" i="110"/>
  <c r="G61" i="110"/>
  <c r="G60" i="110"/>
  <c r="G59" i="110"/>
  <c r="H57" i="110"/>
  <c r="H56" i="110"/>
  <c r="H54" i="110"/>
  <c r="G48" i="110"/>
  <c r="G47" i="110"/>
  <c r="G46" i="110"/>
  <c r="G45" i="110"/>
  <c r="H44" i="110"/>
  <c r="G43" i="110"/>
  <c r="G42" i="110"/>
  <c r="H41" i="110"/>
  <c r="H40" i="110"/>
  <c r="H39" i="110"/>
  <c r="G38" i="110"/>
  <c r="G37" i="110"/>
  <c r="H36" i="110"/>
  <c r="G35" i="110"/>
  <c r="G34" i="110"/>
  <c r="G33" i="110"/>
  <c r="G32" i="110"/>
  <c r="H31" i="110"/>
  <c r="H30" i="110"/>
  <c r="G29" i="110"/>
  <c r="G28" i="110"/>
  <c r="G27" i="110"/>
  <c r="G26" i="110"/>
  <c r="G25" i="110"/>
  <c r="G24" i="110"/>
  <c r="G23" i="110"/>
  <c r="H22" i="110"/>
  <c r="G21" i="110"/>
  <c r="G20" i="110"/>
  <c r="H19" i="110"/>
  <c r="G18" i="110"/>
  <c r="G17" i="110"/>
  <c r="G16" i="110"/>
  <c r="G15" i="110"/>
  <c r="H14" i="110"/>
  <c r="H13" i="110"/>
  <c r="G12" i="110"/>
  <c r="G11" i="110"/>
  <c r="G10" i="110"/>
  <c r="G9" i="110"/>
  <c r="G8" i="110"/>
  <c r="H7" i="110"/>
  <c r="G6" i="110"/>
  <c r="G5" i="110"/>
  <c r="J74" i="107" l="1"/>
  <c r="H74" i="107"/>
  <c r="J73" i="107"/>
  <c r="J78" i="107" s="1"/>
  <c r="H73" i="107"/>
  <c r="H78" i="107" s="1"/>
  <c r="J72" i="107"/>
  <c r="J77" i="107" s="1"/>
  <c r="H72" i="107"/>
  <c r="H77" i="107" s="1"/>
  <c r="J71" i="107"/>
  <c r="H71" i="107"/>
  <c r="J70" i="107"/>
  <c r="J76" i="107" s="1"/>
  <c r="H70" i="107"/>
  <c r="H76" i="107" s="1"/>
  <c r="J69" i="107"/>
  <c r="H69" i="107"/>
  <c r="J68" i="107"/>
  <c r="H68" i="107"/>
  <c r="J67" i="107"/>
  <c r="H67" i="107"/>
  <c r="J66" i="107"/>
  <c r="H66" i="107"/>
  <c r="J65" i="107"/>
  <c r="H65" i="107"/>
  <c r="J64" i="107"/>
  <c r="H64" i="107"/>
  <c r="J63" i="107"/>
  <c r="H63" i="107"/>
  <c r="J62" i="107"/>
  <c r="H62" i="107"/>
  <c r="J61" i="107"/>
  <c r="H61" i="107"/>
  <c r="J52" i="107"/>
  <c r="H52" i="107"/>
  <c r="J49" i="107"/>
  <c r="H49" i="107"/>
  <c r="J47" i="107"/>
  <c r="H47" i="107"/>
  <c r="J46" i="107"/>
  <c r="H46" i="107"/>
  <c r="J39" i="107"/>
  <c r="J60" i="107" s="1"/>
  <c r="H39" i="107"/>
  <c r="H60" i="107" s="1"/>
  <c r="J38" i="107"/>
  <c r="J58" i="107" s="1"/>
  <c r="H38" i="107"/>
  <c r="H58" i="107" s="1"/>
  <c r="J37" i="107"/>
  <c r="J57" i="107" s="1"/>
  <c r="H37" i="107"/>
  <c r="H57" i="107" s="1"/>
  <c r="J36" i="107"/>
  <c r="J56" i="107" s="1"/>
  <c r="H36" i="107"/>
  <c r="H56" i="107" s="1"/>
  <c r="J35" i="107"/>
  <c r="J41" i="107" s="1"/>
  <c r="H35" i="107"/>
  <c r="H55" i="107" s="1"/>
  <c r="J34" i="107"/>
  <c r="J54" i="107" s="1"/>
  <c r="H34" i="107"/>
  <c r="H54" i="107" s="1"/>
  <c r="J33" i="107"/>
  <c r="J53" i="107" s="1"/>
  <c r="H33" i="107"/>
  <c r="H53" i="107" s="1"/>
  <c r="J43" i="107" l="1"/>
  <c r="J45" i="107"/>
  <c r="J55" i="107"/>
  <c r="H41" i="107"/>
  <c r="H43" i="107"/>
  <c r="H44" i="107"/>
  <c r="H45" i="107"/>
  <c r="J44" i="107"/>
</calcChain>
</file>

<file path=xl/sharedStrings.xml><?xml version="1.0" encoding="utf-8"?>
<sst xmlns="http://schemas.openxmlformats.org/spreadsheetml/2006/main" count="1568" uniqueCount="687">
  <si>
    <t>保護施設等
障害福祉サービス事業所等
児童福祉施設等</t>
    <rPh sb="0" eb="2">
      <t>ホゴ</t>
    </rPh>
    <rPh sb="2" eb="5">
      <t>シセツトウ</t>
    </rPh>
    <rPh sb="6" eb="8">
      <t>ショウガイ</t>
    </rPh>
    <rPh sb="8" eb="10">
      <t>フクシ</t>
    </rPh>
    <rPh sb="14" eb="17">
      <t>ジギョウショ</t>
    </rPh>
    <rPh sb="17" eb="18">
      <t>トウ</t>
    </rPh>
    <rPh sb="19" eb="21">
      <t>ジドウ</t>
    </rPh>
    <phoneticPr fontId="3"/>
  </si>
  <si>
    <t>⑥地域交流スペース(注７）</t>
    <rPh sb="1" eb="3">
      <t>チイキ</t>
    </rPh>
    <rPh sb="3" eb="5">
      <t>コウリュウ</t>
    </rPh>
    <rPh sb="10" eb="11">
      <t>チュウ</t>
    </rPh>
    <phoneticPr fontId="3"/>
  </si>
  <si>
    <t>（注７）</t>
    <rPh sb="1" eb="2">
      <t>チュウ</t>
    </rPh>
    <phoneticPr fontId="3"/>
  </si>
  <si>
    <t>（注８)</t>
    <rPh sb="1" eb="2">
      <t>チュウ</t>
    </rPh>
    <phoneticPr fontId="3"/>
  </si>
  <si>
    <t>児童発達支援事業所</t>
    <rPh sb="0" eb="2">
      <t>ジドウ</t>
    </rPh>
    <rPh sb="2" eb="4">
      <t>ハッタツ</t>
    </rPh>
    <rPh sb="4" eb="6">
      <t>シエン</t>
    </rPh>
    <rPh sb="6" eb="8">
      <t>ジギョウ</t>
    </rPh>
    <rPh sb="8" eb="9">
      <t>ショ</t>
    </rPh>
    <phoneticPr fontId="3"/>
  </si>
  <si>
    <t>放課後等デイサービス事業所</t>
    <rPh sb="0" eb="3">
      <t>ホウカゴ</t>
    </rPh>
    <rPh sb="3" eb="4">
      <t>トウ</t>
    </rPh>
    <rPh sb="10" eb="13">
      <t>ジギョウショ</t>
    </rPh>
    <phoneticPr fontId="3"/>
  </si>
  <si>
    <t>（注８）</t>
    <rPh sb="1" eb="2">
      <t>チュウ</t>
    </rPh>
    <phoneticPr fontId="3"/>
  </si>
  <si>
    <t>（注９）</t>
    <rPh sb="1" eb="2">
      <t>チュウ</t>
    </rPh>
    <phoneticPr fontId="3"/>
  </si>
  <si>
    <t>（注１１）</t>
    <rPh sb="1" eb="2">
      <t>チュウ</t>
    </rPh>
    <phoneticPr fontId="3"/>
  </si>
  <si>
    <t>（注１２）</t>
    <rPh sb="1" eb="2">
      <t>チュウ</t>
    </rPh>
    <phoneticPr fontId="3"/>
  </si>
  <si>
    <t>（注１３）</t>
    <rPh sb="1" eb="2">
      <t>チュウ</t>
    </rPh>
    <phoneticPr fontId="3"/>
  </si>
  <si>
    <t>（障害者（児）関係施設）</t>
    <rPh sb="1" eb="4">
      <t>ショウガイシャ</t>
    </rPh>
    <rPh sb="5" eb="6">
      <t>ジ</t>
    </rPh>
    <rPh sb="7" eb="9">
      <t>カンケイ</t>
    </rPh>
    <rPh sb="9" eb="11">
      <t>シセツ</t>
    </rPh>
    <phoneticPr fontId="3"/>
  </si>
  <si>
    <t>施設の名称　</t>
    <phoneticPr fontId="12"/>
  </si>
  <si>
    <t>算定基準による
算定額</t>
    <phoneticPr fontId="3"/>
  </si>
  <si>
    <t>（２）　大規模修繕、スプリンクラー設備等整備、応急仮設施設整備、防災拠点スペース整備については、各々の算出方法に基づき算出した基準額の合計に３／４を乗じたもの（ただし、千円未満は切り捨て。）をＥ欄に記入すること。</t>
    <rPh sb="4" eb="7">
      <t>ダイキボ</t>
    </rPh>
    <rPh sb="7" eb="9">
      <t>シュウゼン</t>
    </rPh>
    <rPh sb="17" eb="19">
      <t>セツビ</t>
    </rPh>
    <rPh sb="19" eb="20">
      <t>トウ</t>
    </rPh>
    <rPh sb="20" eb="22">
      <t>セイビ</t>
    </rPh>
    <rPh sb="23" eb="25">
      <t>オウキュウ</t>
    </rPh>
    <rPh sb="25" eb="27">
      <t>カセツ</t>
    </rPh>
    <rPh sb="27" eb="31">
      <t>シセツセイビ</t>
    </rPh>
    <rPh sb="48" eb="50">
      <t>オノオノ</t>
    </rPh>
    <rPh sb="51" eb="53">
      <t>サンシュツ</t>
    </rPh>
    <rPh sb="53" eb="55">
      <t>ホウホウ</t>
    </rPh>
    <rPh sb="56" eb="57">
      <t>モト</t>
    </rPh>
    <rPh sb="59" eb="61">
      <t>サンシュツ</t>
    </rPh>
    <rPh sb="63" eb="65">
      <t>キジュン</t>
    </rPh>
    <rPh sb="65" eb="66">
      <t>ガク</t>
    </rPh>
    <rPh sb="67" eb="69">
      <t>ゴウケイ</t>
    </rPh>
    <rPh sb="74" eb="75">
      <t>ジョウ</t>
    </rPh>
    <rPh sb="84" eb="86">
      <t>センエン</t>
    </rPh>
    <rPh sb="86" eb="88">
      <t>ミマン</t>
    </rPh>
    <rPh sb="89" eb="90">
      <t>キ</t>
    </rPh>
    <rPh sb="91" eb="92">
      <t>ス</t>
    </rPh>
    <rPh sb="97" eb="98">
      <t>ラン</t>
    </rPh>
    <rPh sb="99" eb="101">
      <t>キニュウ</t>
    </rPh>
    <phoneticPr fontId="3"/>
  </si>
  <si>
    <t>（婦人保護施設及び児童福祉施設（障害児施設を除く））</t>
    <rPh sb="1" eb="3">
      <t>フジン</t>
    </rPh>
    <rPh sb="3" eb="5">
      <t>ホゴ</t>
    </rPh>
    <rPh sb="5" eb="7">
      <t>シセツ</t>
    </rPh>
    <rPh sb="7" eb="8">
      <t>オヨ</t>
    </rPh>
    <rPh sb="9" eb="11">
      <t>ジドウ</t>
    </rPh>
    <rPh sb="11" eb="13">
      <t>フクシ</t>
    </rPh>
    <rPh sb="13" eb="15">
      <t>シセツ</t>
    </rPh>
    <rPh sb="16" eb="19">
      <t>ショウガイジ</t>
    </rPh>
    <rPh sb="19" eb="21">
      <t>シセツ</t>
    </rPh>
    <rPh sb="22" eb="23">
      <t>ノゾ</t>
    </rPh>
    <phoneticPr fontId="3"/>
  </si>
  <si>
    <t>（２）　大規模修繕、スプリンクラー設備等整備、応急仮設施設整備、防災拠点スペース整備については、各々の算出方法に基づき算出した基準額の合計に３／４を乗じたもの（ただし、千円未満は切り捨て。）をＥ欄に記入すること。</t>
    <phoneticPr fontId="3"/>
  </si>
  <si>
    <t>別紙（５）－３</t>
    <phoneticPr fontId="3"/>
  </si>
  <si>
    <t>Ｆ</t>
    <phoneticPr fontId="3"/>
  </si>
  <si>
    <t>前年度以前から補助を受けている事業（継続事業）については、補助を受けた初年度の交付要綱に定める算定方法及び単価を適用する。</t>
    <rPh sb="0" eb="3">
      <t>ゼンネンド</t>
    </rPh>
    <rPh sb="3" eb="5">
      <t>イゼン</t>
    </rPh>
    <rPh sb="7" eb="9">
      <t>ホジョ</t>
    </rPh>
    <rPh sb="10" eb="11">
      <t>ウ</t>
    </rPh>
    <rPh sb="15" eb="17">
      <t>ジギョウ</t>
    </rPh>
    <rPh sb="18" eb="20">
      <t>ケイゾク</t>
    </rPh>
    <rPh sb="20" eb="22">
      <t>ジギョウ</t>
    </rPh>
    <rPh sb="29" eb="31">
      <t>ホジョ</t>
    </rPh>
    <rPh sb="32" eb="33">
      <t>ウ</t>
    </rPh>
    <rPh sb="35" eb="38">
      <t>ショネンド</t>
    </rPh>
    <rPh sb="39" eb="41">
      <t>コウフ</t>
    </rPh>
    <rPh sb="41" eb="43">
      <t>ヨウコウ</t>
    </rPh>
    <rPh sb="44" eb="45">
      <t>サダ</t>
    </rPh>
    <rPh sb="47" eb="49">
      <t>サンテイ</t>
    </rPh>
    <rPh sb="49" eb="51">
      <t>ホウホウ</t>
    </rPh>
    <rPh sb="51" eb="52">
      <t>オヨ</t>
    </rPh>
    <rPh sb="53" eb="55">
      <t>タンカ</t>
    </rPh>
    <rPh sb="56" eb="58">
      <t>テキヨウ</t>
    </rPh>
    <phoneticPr fontId="3"/>
  </si>
  <si>
    <t>本体</t>
    <rPh sb="0" eb="2">
      <t>ホンタイ</t>
    </rPh>
    <phoneticPr fontId="3"/>
  </si>
  <si>
    <t>１　施設の種別</t>
    <rPh sb="2" eb="4">
      <t>シセツ</t>
    </rPh>
    <rPh sb="5" eb="7">
      <t>シュベツ</t>
    </rPh>
    <phoneticPr fontId="3"/>
  </si>
  <si>
    <t>×入所（増加）定員</t>
    <rPh sb="1" eb="2">
      <t>ニュウ</t>
    </rPh>
    <rPh sb="2" eb="3">
      <t>ショ</t>
    </rPh>
    <rPh sb="4" eb="6">
      <t>ゾウカ</t>
    </rPh>
    <rPh sb="7" eb="9">
      <t>テイイン</t>
    </rPh>
    <phoneticPr fontId="3"/>
  </si>
  <si>
    <t>×利用（増加）定員</t>
    <rPh sb="1" eb="3">
      <t>リヨウ</t>
    </rPh>
    <rPh sb="4" eb="6">
      <t>ゾウカ</t>
    </rPh>
    <rPh sb="7" eb="9">
      <t>テイイン</t>
    </rPh>
    <phoneticPr fontId="3"/>
  </si>
  <si>
    <t>１施設</t>
    <rPh sb="1" eb="3">
      <t>シセツ</t>
    </rPh>
    <phoneticPr fontId="3"/>
  </si>
  <si>
    <t>介護用リフト</t>
    <rPh sb="0" eb="3">
      <t>カイゴヨウ</t>
    </rPh>
    <phoneticPr fontId="3"/>
  </si>
  <si>
    <t>消融雪設備</t>
    <rPh sb="0" eb="1">
      <t>ケ</t>
    </rPh>
    <rPh sb="1" eb="3">
      <t>ユウセツ</t>
    </rPh>
    <rPh sb="3" eb="5">
      <t>セツビ</t>
    </rPh>
    <phoneticPr fontId="3"/>
  </si>
  <si>
    <t>解体撤去工事費</t>
    <rPh sb="0" eb="2">
      <t>カイタイ</t>
    </rPh>
    <rPh sb="2" eb="4">
      <t>テッキョ</t>
    </rPh>
    <rPh sb="4" eb="6">
      <t>コウジ</t>
    </rPh>
    <rPh sb="6" eb="7">
      <t>ヒ</t>
    </rPh>
    <phoneticPr fontId="3"/>
  </si>
  <si>
    <t>仮設施設整備工事費</t>
    <rPh sb="0" eb="2">
      <t>カセツ</t>
    </rPh>
    <rPh sb="2" eb="4">
      <t>シセツ</t>
    </rPh>
    <rPh sb="4" eb="6">
      <t>セイビ</t>
    </rPh>
    <rPh sb="6" eb="9">
      <t>コウジヒ</t>
    </rPh>
    <phoneticPr fontId="3"/>
  </si>
  <si>
    <t>地域交流スペース</t>
    <rPh sb="0" eb="2">
      <t>チイキ</t>
    </rPh>
    <rPh sb="2" eb="4">
      <t>コウリュウ</t>
    </rPh>
    <phoneticPr fontId="3"/>
  </si>
  <si>
    <t>補助率</t>
    <rPh sb="0" eb="3">
      <t>ホジョリツ</t>
    </rPh>
    <phoneticPr fontId="3"/>
  </si>
  <si>
    <t>別紙１のとおり</t>
    <rPh sb="0" eb="2">
      <t>ベッシ</t>
    </rPh>
    <phoneticPr fontId="3"/>
  </si>
  <si>
    <t>１施設種別</t>
    <rPh sb="1" eb="3">
      <t>シセツ</t>
    </rPh>
    <rPh sb="3" eb="5">
      <t>シュベツ</t>
    </rPh>
    <phoneticPr fontId="3"/>
  </si>
  <si>
    <t>２設置主体</t>
    <rPh sb="1" eb="3">
      <t>セッチ</t>
    </rPh>
    <rPh sb="3" eb="5">
      <t>シュタイ</t>
    </rPh>
    <phoneticPr fontId="3"/>
  </si>
  <si>
    <t>母子家庭等子育て支援室を整備する場合</t>
    <rPh sb="0" eb="2">
      <t>ボシ</t>
    </rPh>
    <rPh sb="2" eb="4">
      <t>カテイ</t>
    </rPh>
    <rPh sb="4" eb="5">
      <t>トウ</t>
    </rPh>
    <rPh sb="5" eb="7">
      <t>コソダ</t>
    </rPh>
    <rPh sb="8" eb="10">
      <t>シエン</t>
    </rPh>
    <rPh sb="10" eb="11">
      <t>シツ</t>
    </rPh>
    <rPh sb="12" eb="14">
      <t>セイビ</t>
    </rPh>
    <rPh sb="16" eb="18">
      <t>バアイ</t>
    </rPh>
    <phoneticPr fontId="3"/>
  </si>
  <si>
    <t>児童養護施設</t>
    <rPh sb="0" eb="2">
      <t>ジドウ</t>
    </rPh>
    <rPh sb="2" eb="4">
      <t>ヨウゴ</t>
    </rPh>
    <rPh sb="4" eb="6">
      <t>シセツ</t>
    </rPh>
    <phoneticPr fontId="3"/>
  </si>
  <si>
    <t>児童家庭支援センター</t>
    <rPh sb="0" eb="2">
      <t>ジドウ</t>
    </rPh>
    <rPh sb="2" eb="4">
      <t>カテイ</t>
    </rPh>
    <rPh sb="4" eb="6">
      <t>シエン</t>
    </rPh>
    <phoneticPr fontId="3"/>
  </si>
  <si>
    <t>２　基準額（創設、増築、増改築、改築）</t>
    <rPh sb="2" eb="4">
      <t>キジュン</t>
    </rPh>
    <rPh sb="4" eb="5">
      <t>ガク</t>
    </rPh>
    <rPh sb="6" eb="8">
      <t>ソウセツ</t>
    </rPh>
    <rPh sb="9" eb="11">
      <t>ゾウチク</t>
    </rPh>
    <rPh sb="12" eb="15">
      <t>ゾウカイチク</t>
    </rPh>
    <rPh sb="16" eb="18">
      <t>カイチク</t>
    </rPh>
    <phoneticPr fontId="3"/>
  </si>
  <si>
    <t>市・町</t>
    <rPh sb="0" eb="1">
      <t>シ</t>
    </rPh>
    <rPh sb="2" eb="3">
      <t>マチ</t>
    </rPh>
    <phoneticPr fontId="3"/>
  </si>
  <si>
    <t>社会福祉法人</t>
    <rPh sb="0" eb="2">
      <t>シャカイ</t>
    </rPh>
    <rPh sb="2" eb="4">
      <t>フクシ</t>
    </rPh>
    <rPh sb="4" eb="6">
      <t>ホウジン</t>
    </rPh>
    <phoneticPr fontId="3"/>
  </si>
  <si>
    <t>日本赤十字社</t>
    <rPh sb="0" eb="2">
      <t>ニホン</t>
    </rPh>
    <rPh sb="2" eb="5">
      <t>セキジュウジ</t>
    </rPh>
    <rPh sb="5" eb="6">
      <t>シャ</t>
    </rPh>
    <phoneticPr fontId="3"/>
  </si>
  <si>
    <t>市・町・社会福祉法人</t>
    <rPh sb="0" eb="1">
      <t>シ</t>
    </rPh>
    <rPh sb="2" eb="3">
      <t>マチ</t>
    </rPh>
    <rPh sb="4" eb="6">
      <t>シャカイ</t>
    </rPh>
    <rPh sb="6" eb="8">
      <t>フクシ</t>
    </rPh>
    <rPh sb="8" eb="10">
      <t>ホウジン</t>
    </rPh>
    <phoneticPr fontId="3"/>
  </si>
  <si>
    <t>点字図書館</t>
    <rPh sb="0" eb="2">
      <t>テンジ</t>
    </rPh>
    <rPh sb="2" eb="5">
      <t>トショカン</t>
    </rPh>
    <phoneticPr fontId="3"/>
  </si>
  <si>
    <t>児童厚生施設</t>
    <rPh sb="0" eb="2">
      <t>ジドウ</t>
    </rPh>
    <rPh sb="2" eb="4">
      <t>コウセイ</t>
    </rPh>
    <rPh sb="4" eb="6">
      <t>シセツ</t>
    </rPh>
    <phoneticPr fontId="3"/>
  </si>
  <si>
    <t>都市部は、「社会福祉施設等施設整備費における都市部特例割増単価の取扱いについて（平成17年10月5日社援発第1005012号）」により、都市部特例割増加算後の単価であること。</t>
    <rPh sb="0" eb="3">
      <t>トシブ</t>
    </rPh>
    <rPh sb="6" eb="8">
      <t>シャカイ</t>
    </rPh>
    <rPh sb="8" eb="10">
      <t>フクシ</t>
    </rPh>
    <rPh sb="10" eb="12">
      <t>シセツ</t>
    </rPh>
    <rPh sb="12" eb="13">
      <t>トウ</t>
    </rPh>
    <rPh sb="13" eb="15">
      <t>シセツ</t>
    </rPh>
    <rPh sb="15" eb="17">
      <t>セイビ</t>
    </rPh>
    <rPh sb="17" eb="18">
      <t>ヒ</t>
    </rPh>
    <rPh sb="22" eb="25">
      <t>トシブ</t>
    </rPh>
    <rPh sb="25" eb="27">
      <t>トクレイ</t>
    </rPh>
    <rPh sb="27" eb="29">
      <t>ワリマシ</t>
    </rPh>
    <rPh sb="29" eb="31">
      <t>タンカ</t>
    </rPh>
    <rPh sb="32" eb="34">
      <t>トリアツカ</t>
    </rPh>
    <rPh sb="40" eb="42">
      <t>ヘイセイ</t>
    </rPh>
    <rPh sb="44" eb="45">
      <t>ネン</t>
    </rPh>
    <rPh sb="47" eb="48">
      <t>ツキ</t>
    </rPh>
    <rPh sb="49" eb="50">
      <t>ニチ</t>
    </rPh>
    <rPh sb="50" eb="51">
      <t>シャ</t>
    </rPh>
    <rPh sb="51" eb="52">
      <t>エン</t>
    </rPh>
    <rPh sb="52" eb="53">
      <t>ハツ</t>
    </rPh>
    <rPh sb="53" eb="54">
      <t>ダイ</t>
    </rPh>
    <rPh sb="61" eb="62">
      <t>ゴウ</t>
    </rPh>
    <rPh sb="68" eb="71">
      <t>トシブ</t>
    </rPh>
    <rPh sb="71" eb="73">
      <t>トクレイ</t>
    </rPh>
    <rPh sb="73" eb="75">
      <t>ワリマシ</t>
    </rPh>
    <rPh sb="75" eb="77">
      <t>カサン</t>
    </rPh>
    <rPh sb="77" eb="78">
      <t>ゴ</t>
    </rPh>
    <rPh sb="79" eb="81">
      <t>タンカ</t>
    </rPh>
    <phoneticPr fontId="3"/>
  </si>
  <si>
    <t>２　施設整備費にかかる事業計画</t>
    <rPh sb="2" eb="4">
      <t>シセツ</t>
    </rPh>
    <rPh sb="4" eb="7">
      <t>セイビヒ</t>
    </rPh>
    <rPh sb="11" eb="13">
      <t>ジギョウ</t>
    </rPh>
    <rPh sb="13" eb="15">
      <t>ケイカク</t>
    </rPh>
    <phoneticPr fontId="3"/>
  </si>
  <si>
    <t>　(1) 施設の規模及び構造</t>
    <rPh sb="5" eb="7">
      <t>シセツ</t>
    </rPh>
    <rPh sb="8" eb="10">
      <t>キボ</t>
    </rPh>
    <rPh sb="10" eb="11">
      <t>オヨ</t>
    </rPh>
    <rPh sb="12" eb="14">
      <t>コウゾウ</t>
    </rPh>
    <phoneticPr fontId="3"/>
  </si>
  <si>
    <t>　　ア　整備事業（解体撤去工事費・仮設施設工事を除く。）</t>
    <rPh sb="4" eb="6">
      <t>セイビ</t>
    </rPh>
    <rPh sb="6" eb="8">
      <t>ジギョウ</t>
    </rPh>
    <rPh sb="9" eb="11">
      <t>カイタイ</t>
    </rPh>
    <rPh sb="11" eb="13">
      <t>テッキョ</t>
    </rPh>
    <rPh sb="13" eb="16">
      <t>コウジヒ</t>
    </rPh>
    <rPh sb="17" eb="19">
      <t>カセツ</t>
    </rPh>
    <rPh sb="19" eb="21">
      <t>シセツ</t>
    </rPh>
    <rPh sb="21" eb="23">
      <t>コウジ</t>
    </rPh>
    <rPh sb="24" eb="25">
      <t>ノゾ</t>
    </rPh>
    <phoneticPr fontId="3"/>
  </si>
  <si>
    <t>　　　(ｱ) 敷地面積</t>
    <rPh sb="7" eb="9">
      <t>シキチ</t>
    </rPh>
    <rPh sb="9" eb="11">
      <t>メンセキ</t>
    </rPh>
    <phoneticPr fontId="3"/>
  </si>
  <si>
    <t>対象施設等については、「社会福祉施設等施設整備費における介護用リフト等特殊附帯工事の取扱いについて（平成17年10月5日社援発第1005008号）」及び「地方改善施設整備費における国庫補助金の算定方法等の取扱いについて（平成18年10月10日社援発第1010002号）」による。</t>
    <rPh sb="0" eb="2">
      <t>タイショウ</t>
    </rPh>
    <rPh sb="2" eb="4">
      <t>シセツ</t>
    </rPh>
    <rPh sb="4" eb="5">
      <t>トウ</t>
    </rPh>
    <rPh sb="12" eb="14">
      <t>シャカイ</t>
    </rPh>
    <rPh sb="14" eb="16">
      <t>フクシ</t>
    </rPh>
    <rPh sb="16" eb="18">
      <t>シセツ</t>
    </rPh>
    <rPh sb="18" eb="19">
      <t>トウ</t>
    </rPh>
    <rPh sb="19" eb="21">
      <t>シセツ</t>
    </rPh>
    <rPh sb="21" eb="24">
      <t>セイビヒ</t>
    </rPh>
    <rPh sb="28" eb="31">
      <t>カイゴヨウ</t>
    </rPh>
    <rPh sb="34" eb="35">
      <t>トウ</t>
    </rPh>
    <rPh sb="35" eb="37">
      <t>トクシュ</t>
    </rPh>
    <rPh sb="37" eb="39">
      <t>フタイ</t>
    </rPh>
    <rPh sb="39" eb="41">
      <t>コウジ</t>
    </rPh>
    <rPh sb="42" eb="44">
      <t>トリアツカ</t>
    </rPh>
    <rPh sb="50" eb="52">
      <t>ヘイセイ</t>
    </rPh>
    <rPh sb="54" eb="55">
      <t>ネン</t>
    </rPh>
    <rPh sb="57" eb="58">
      <t>ガツ</t>
    </rPh>
    <rPh sb="59" eb="60">
      <t>ニチ</t>
    </rPh>
    <rPh sb="60" eb="61">
      <t>シャ</t>
    </rPh>
    <rPh sb="61" eb="62">
      <t>エン</t>
    </rPh>
    <rPh sb="62" eb="63">
      <t>ハツ</t>
    </rPh>
    <rPh sb="63" eb="64">
      <t>ダイ</t>
    </rPh>
    <rPh sb="71" eb="72">
      <t>ゴウ</t>
    </rPh>
    <rPh sb="74" eb="75">
      <t>オヨ</t>
    </rPh>
    <rPh sb="77" eb="79">
      <t>チホウ</t>
    </rPh>
    <rPh sb="79" eb="81">
      <t>カイゼン</t>
    </rPh>
    <rPh sb="81" eb="83">
      <t>シセツ</t>
    </rPh>
    <rPh sb="83" eb="86">
      <t>セイビヒ</t>
    </rPh>
    <rPh sb="90" eb="92">
      <t>コッコ</t>
    </rPh>
    <rPh sb="92" eb="95">
      <t>ホジョキン</t>
    </rPh>
    <rPh sb="96" eb="98">
      <t>サンテイ</t>
    </rPh>
    <rPh sb="98" eb="100">
      <t>ホウホウ</t>
    </rPh>
    <rPh sb="100" eb="101">
      <t>トウ</t>
    </rPh>
    <rPh sb="102" eb="104">
      <t>トリアツカ</t>
    </rPh>
    <phoneticPr fontId="3"/>
  </si>
  <si>
    <t>　　　(ｲ) 敷地の所有関係（自己所有地、借地、買収（予定）地の別）</t>
    <rPh sb="7" eb="9">
      <t>シキチ</t>
    </rPh>
    <rPh sb="10" eb="12">
      <t>ショユウ</t>
    </rPh>
    <rPh sb="12" eb="14">
      <t>カンケイ</t>
    </rPh>
    <rPh sb="15" eb="17">
      <t>ジコ</t>
    </rPh>
    <rPh sb="17" eb="20">
      <t>ショユウチ</t>
    </rPh>
    <rPh sb="21" eb="23">
      <t>シャクチ</t>
    </rPh>
    <rPh sb="24" eb="26">
      <t>バイシュウ</t>
    </rPh>
    <rPh sb="27" eb="29">
      <t>ヨテイ</t>
    </rPh>
    <rPh sb="30" eb="31">
      <t>チ</t>
    </rPh>
    <rPh sb="32" eb="33">
      <t>ベツ</t>
    </rPh>
    <phoneticPr fontId="3"/>
  </si>
  <si>
    <t>　　　(ｳ) 施設整備の区分（創設、拡張等の別）</t>
    <rPh sb="7" eb="9">
      <t>シセツ</t>
    </rPh>
    <rPh sb="9" eb="11">
      <t>セイビ</t>
    </rPh>
    <rPh sb="12" eb="14">
      <t>クブン</t>
    </rPh>
    <rPh sb="15" eb="17">
      <t>ソウセツ</t>
    </rPh>
    <rPh sb="18" eb="20">
      <t>カクチョウ</t>
    </rPh>
    <rPh sb="20" eb="21">
      <t>ナド</t>
    </rPh>
    <rPh sb="22" eb="23">
      <t>ベツ</t>
    </rPh>
    <phoneticPr fontId="3"/>
  </si>
  <si>
    <t>　　　(ｴ) 建物の面積</t>
    <rPh sb="7" eb="9">
      <t>タテモノ</t>
    </rPh>
    <rPh sb="10" eb="12">
      <t>メンセキ</t>
    </rPh>
    <phoneticPr fontId="3"/>
  </si>
  <si>
    <t>各室ごとに室名及び面積を明らかにした表を添付すること。</t>
    <rPh sb="0" eb="2">
      <t>カクシツ</t>
    </rPh>
    <rPh sb="5" eb="6">
      <t>シツ</t>
    </rPh>
    <rPh sb="6" eb="7">
      <t>ナ</t>
    </rPh>
    <rPh sb="7" eb="8">
      <t>オヨ</t>
    </rPh>
    <rPh sb="9" eb="11">
      <t>メンセキ</t>
    </rPh>
    <rPh sb="12" eb="13">
      <t>アキ</t>
    </rPh>
    <rPh sb="18" eb="19">
      <t>ヒョウ</t>
    </rPh>
    <rPh sb="20" eb="22">
      <t>テンプ</t>
    </rPh>
    <phoneticPr fontId="3"/>
  </si>
  <si>
    <t>なお、拡張及び改造等の場合は、既存建物との関係を明示すること。</t>
    <rPh sb="9" eb="10">
      <t>ナド</t>
    </rPh>
    <rPh sb="11" eb="13">
      <t>バアイ</t>
    </rPh>
    <rPh sb="15" eb="17">
      <t>キゾン</t>
    </rPh>
    <rPh sb="17" eb="19">
      <t>タテモノ</t>
    </rPh>
    <rPh sb="21" eb="23">
      <t>カンケイ</t>
    </rPh>
    <rPh sb="24" eb="26">
      <t>メイジ</t>
    </rPh>
    <phoneticPr fontId="3"/>
  </si>
  <si>
    <t>なお、拡張及び改造等の場合は、既存建物との関係を図面上で明示すること。</t>
    <rPh sb="18" eb="19">
      <t>モノ</t>
    </rPh>
    <rPh sb="21" eb="23">
      <t>カンケイ</t>
    </rPh>
    <rPh sb="24" eb="26">
      <t>ズメン</t>
    </rPh>
    <rPh sb="26" eb="27">
      <t>ジョウ</t>
    </rPh>
    <rPh sb="28" eb="30">
      <t>メイジ</t>
    </rPh>
    <phoneticPr fontId="3"/>
  </si>
  <si>
    <t>　　イ　解体撤去工事（既存施設に係るもの）</t>
    <rPh sb="4" eb="6">
      <t>カイタイ</t>
    </rPh>
    <rPh sb="6" eb="8">
      <t>テッキョ</t>
    </rPh>
    <rPh sb="8" eb="10">
      <t>コウジ</t>
    </rPh>
    <rPh sb="11" eb="13">
      <t>キゾン</t>
    </rPh>
    <rPh sb="13" eb="15">
      <t>シセツ</t>
    </rPh>
    <rPh sb="16" eb="17">
      <t>カカ</t>
    </rPh>
    <phoneticPr fontId="3"/>
  </si>
  <si>
    <t>　　　(ｱ) 建物の面積</t>
    <rPh sb="7" eb="9">
      <t>タテモノ</t>
    </rPh>
    <rPh sb="10" eb="12">
      <t>メンセキ</t>
    </rPh>
    <phoneticPr fontId="3"/>
  </si>
  <si>
    <t>　　　(ｲ) 建物の構造（</t>
    <rPh sb="7" eb="9">
      <t>タテモノ</t>
    </rPh>
    <rPh sb="10" eb="12">
      <t>コウゾウ</t>
    </rPh>
    <phoneticPr fontId="3"/>
  </si>
  <si>
    <t>　　　(ｳ) 建築年月日</t>
    <rPh sb="7" eb="9">
      <t>ケンチク</t>
    </rPh>
    <rPh sb="9" eb="12">
      <t>ネンガッピ</t>
    </rPh>
    <phoneticPr fontId="3"/>
  </si>
  <si>
    <t>創設</t>
    <rPh sb="0" eb="2">
      <t>ソウセツ</t>
    </rPh>
    <phoneticPr fontId="3"/>
  </si>
  <si>
    <t>定員4人～10人</t>
    <rPh sb="0" eb="2">
      <t>テイイン</t>
    </rPh>
    <rPh sb="3" eb="4">
      <t>ニン</t>
    </rPh>
    <rPh sb="7" eb="8">
      <t>ニン</t>
    </rPh>
    <phoneticPr fontId="3"/>
  </si>
  <si>
    <t>建築面積が基準面積を下回るときは当該建築面積を基準面積とする。建築単価に０．３３を乗じた額が基準単価を下回るときは当該建築単価に０．３３を乗じた額を基準単価とする。</t>
    <rPh sb="0" eb="2">
      <t>ケンチク</t>
    </rPh>
    <rPh sb="2" eb="4">
      <t>メンセキ</t>
    </rPh>
    <rPh sb="5" eb="7">
      <t>キジュン</t>
    </rPh>
    <rPh sb="7" eb="9">
      <t>メンセキ</t>
    </rPh>
    <rPh sb="10" eb="12">
      <t>シタマワ</t>
    </rPh>
    <rPh sb="16" eb="18">
      <t>トウガイ</t>
    </rPh>
    <rPh sb="18" eb="20">
      <t>ケンチク</t>
    </rPh>
    <rPh sb="20" eb="22">
      <t>メンセキ</t>
    </rPh>
    <rPh sb="23" eb="25">
      <t>キジュン</t>
    </rPh>
    <rPh sb="25" eb="27">
      <t>メンセキ</t>
    </rPh>
    <rPh sb="31" eb="33">
      <t>ケンチク</t>
    </rPh>
    <rPh sb="33" eb="35">
      <t>タンカ</t>
    </rPh>
    <rPh sb="41" eb="42">
      <t>ジョウ</t>
    </rPh>
    <rPh sb="44" eb="45">
      <t>ガク</t>
    </rPh>
    <rPh sb="46" eb="48">
      <t>キジュン</t>
    </rPh>
    <rPh sb="48" eb="50">
      <t>タンカ</t>
    </rPh>
    <rPh sb="51" eb="53">
      <t>シタマワ</t>
    </rPh>
    <rPh sb="57" eb="59">
      <t>トウガイ</t>
    </rPh>
    <rPh sb="59" eb="61">
      <t>ケンチク</t>
    </rPh>
    <rPh sb="61" eb="63">
      <t>タンカ</t>
    </rPh>
    <rPh sb="69" eb="70">
      <t>ジョウ</t>
    </rPh>
    <rPh sb="72" eb="73">
      <t>ガク</t>
    </rPh>
    <rPh sb="74" eb="76">
      <t>キジュン</t>
    </rPh>
    <rPh sb="76" eb="78">
      <t>タンカ</t>
    </rPh>
    <phoneticPr fontId="3"/>
  </si>
  <si>
    <t>婦人保護施設、乳児院、母子生活支援施設、児童養護施設、情緒障害児短期治療施設で一時保護委託を受け入れるための整備をする場合には、当該本体及び初度設備相当加算（一人当たり）の交付基礎点数を適用する。</t>
    <rPh sb="0" eb="2">
      <t>フジン</t>
    </rPh>
    <rPh sb="2" eb="4">
      <t>ホゴ</t>
    </rPh>
    <rPh sb="4" eb="6">
      <t>シセツ</t>
    </rPh>
    <rPh sb="7" eb="10">
      <t>ニュウジイン</t>
    </rPh>
    <rPh sb="11" eb="13">
      <t>ボシ</t>
    </rPh>
    <rPh sb="13" eb="15">
      <t>セイカツ</t>
    </rPh>
    <rPh sb="15" eb="17">
      <t>シエン</t>
    </rPh>
    <rPh sb="17" eb="19">
      <t>シセツ</t>
    </rPh>
    <rPh sb="20" eb="22">
      <t>ジドウ</t>
    </rPh>
    <rPh sb="22" eb="24">
      <t>ヨウゴ</t>
    </rPh>
    <rPh sb="24" eb="26">
      <t>シセツ</t>
    </rPh>
    <rPh sb="27" eb="29">
      <t>ジョウチョ</t>
    </rPh>
    <rPh sb="29" eb="32">
      <t>ショウガイジ</t>
    </rPh>
    <rPh sb="39" eb="41">
      <t>イチジ</t>
    </rPh>
    <rPh sb="41" eb="43">
      <t>ホゴ</t>
    </rPh>
    <rPh sb="43" eb="45">
      <t>イタク</t>
    </rPh>
    <rPh sb="46" eb="47">
      <t>ウ</t>
    </rPh>
    <rPh sb="48" eb="49">
      <t>イ</t>
    </rPh>
    <rPh sb="54" eb="56">
      <t>セイビ</t>
    </rPh>
    <rPh sb="59" eb="61">
      <t>バアイ</t>
    </rPh>
    <rPh sb="64" eb="66">
      <t>トウガイ</t>
    </rPh>
    <rPh sb="66" eb="68">
      <t>ホンタイ</t>
    </rPh>
    <rPh sb="68" eb="69">
      <t>オヨ</t>
    </rPh>
    <rPh sb="70" eb="72">
      <t>ショド</t>
    </rPh>
    <rPh sb="72" eb="74">
      <t>セツビ</t>
    </rPh>
    <rPh sb="74" eb="76">
      <t>ソウトウ</t>
    </rPh>
    <rPh sb="76" eb="78">
      <t>カサン</t>
    </rPh>
    <rPh sb="79" eb="81">
      <t>ヒトリ</t>
    </rPh>
    <rPh sb="81" eb="82">
      <t>ア</t>
    </rPh>
    <rPh sb="86" eb="88">
      <t>コウフ</t>
    </rPh>
    <rPh sb="88" eb="90">
      <t>キソ</t>
    </rPh>
    <rPh sb="90" eb="92">
      <t>テンスウ</t>
    </rPh>
    <rPh sb="93" eb="95">
      <t>テキヨウ</t>
    </rPh>
    <phoneticPr fontId="3"/>
  </si>
  <si>
    <t>社会福祉施設等施設整備補助事業</t>
    <rPh sb="0" eb="2">
      <t>シャカイ</t>
    </rPh>
    <rPh sb="2" eb="4">
      <t>フクシ</t>
    </rPh>
    <rPh sb="4" eb="6">
      <t>シセツ</t>
    </rPh>
    <rPh sb="6" eb="7">
      <t>トウ</t>
    </rPh>
    <rPh sb="7" eb="9">
      <t>シセツ</t>
    </rPh>
    <rPh sb="9" eb="11">
      <t>セイビ</t>
    </rPh>
    <rPh sb="11" eb="13">
      <t>ホジョ</t>
    </rPh>
    <rPh sb="13" eb="15">
      <t>ジギョウ</t>
    </rPh>
    <phoneticPr fontId="3"/>
  </si>
  <si>
    <t>施設整備に必要な工事費または工事請負費（工事請負費と同等と認められる委託費、分担金及び適当と認められる購入費等を含み、別紙１に定める補助事業の対象外となる費用を除く。）、工事事務費（工事施工のため直接必要な事務に要する費用であって、旅費・消耗品費・通信運搬費・印刷製本費及び設計監督料等をいい、その額は工事費または工事請負費の2.6％に相当する額を限度額とする。以下同じ）</t>
    <rPh sb="10" eb="11">
      <t>ヒ</t>
    </rPh>
    <rPh sb="51" eb="54">
      <t>コウニュウヒ</t>
    </rPh>
    <rPh sb="54" eb="55">
      <t>トウ</t>
    </rPh>
    <rPh sb="56" eb="57">
      <t>フク</t>
    </rPh>
    <rPh sb="59" eb="61">
      <t>ベッシ</t>
    </rPh>
    <rPh sb="63" eb="64">
      <t>サダ</t>
    </rPh>
    <rPh sb="66" eb="68">
      <t>ホジョ</t>
    </rPh>
    <rPh sb="68" eb="70">
      <t>ジギョウ</t>
    </rPh>
    <rPh sb="71" eb="74">
      <t>タイショウガイ</t>
    </rPh>
    <rPh sb="77" eb="79">
      <t>ヒヨウ</t>
    </rPh>
    <rPh sb="80" eb="81">
      <t>ノゾ</t>
    </rPh>
    <phoneticPr fontId="3"/>
  </si>
  <si>
    <t>別紙（３）－３</t>
    <phoneticPr fontId="3"/>
  </si>
  <si>
    <t>事　　業　　計　　画　　書</t>
    <rPh sb="0" eb="1">
      <t>コト</t>
    </rPh>
    <rPh sb="3" eb="4">
      <t>ギョウ</t>
    </rPh>
    <rPh sb="6" eb="7">
      <t>ケイ</t>
    </rPh>
    <rPh sb="9" eb="10">
      <t>ガ</t>
    </rPh>
    <rPh sb="12" eb="13">
      <t>ショ</t>
    </rPh>
    <phoneticPr fontId="3"/>
  </si>
  <si>
    <t>別　　表（第２条関係）</t>
    <phoneticPr fontId="3"/>
  </si>
  <si>
    <t>施　　設　　整　　備　　精　　算　　額　　内　　訳</t>
    <rPh sb="12" eb="13">
      <t>セイ</t>
    </rPh>
    <rPh sb="15" eb="16">
      <t>ザン</t>
    </rPh>
    <phoneticPr fontId="3"/>
  </si>
  <si>
    <t>事　業　実　績　報　告　書</t>
    <rPh sb="0" eb="1">
      <t>コト</t>
    </rPh>
    <rPh sb="2" eb="3">
      <t>ギョウ</t>
    </rPh>
    <rPh sb="4" eb="5">
      <t>ジツ</t>
    </rPh>
    <rPh sb="6" eb="7">
      <t>ツムギ</t>
    </rPh>
    <rPh sb="8" eb="9">
      <t>ホウ</t>
    </rPh>
    <rPh sb="10" eb="11">
      <t>コク</t>
    </rPh>
    <rPh sb="12" eb="13">
      <t>ショ</t>
    </rPh>
    <phoneticPr fontId="3"/>
  </si>
  <si>
    <t>　　　(ｵ) 処分（取りこわし）年月日</t>
    <rPh sb="7" eb="9">
      <t>ショブン</t>
    </rPh>
    <rPh sb="10" eb="11">
      <t>ト</t>
    </rPh>
    <rPh sb="16" eb="19">
      <t>ネンガッピ</t>
    </rPh>
    <phoneticPr fontId="3"/>
  </si>
  <si>
    <t>　　ウ　仮設施設工事</t>
    <rPh sb="4" eb="6">
      <t>カセツ</t>
    </rPh>
    <rPh sb="6" eb="8">
      <t>シセツ</t>
    </rPh>
    <rPh sb="8" eb="10">
      <t>コウジ</t>
    </rPh>
    <phoneticPr fontId="3"/>
  </si>
  <si>
    <t>　(2) 整備費内訳</t>
    <rPh sb="5" eb="8">
      <t>セイビヒ</t>
    </rPh>
    <rPh sb="8" eb="10">
      <t>ウチワケ</t>
    </rPh>
    <phoneticPr fontId="3"/>
  </si>
  <si>
    <t>　ア　主体工事費</t>
    <rPh sb="3" eb="5">
      <t>シュタイ</t>
    </rPh>
    <rPh sb="5" eb="8">
      <t>コウジヒ</t>
    </rPh>
    <phoneticPr fontId="3"/>
  </si>
  <si>
    <t>　イ　工事事務費</t>
    <rPh sb="3" eb="5">
      <t>コウジ</t>
    </rPh>
    <rPh sb="5" eb="7">
      <t>ジム</t>
    </rPh>
    <rPh sb="7" eb="8">
      <t>ヒ</t>
    </rPh>
    <phoneticPr fontId="3"/>
  </si>
  <si>
    <t>　ウ　小計（本体工事費）</t>
    <rPh sb="3" eb="5">
      <t>ショウケイ</t>
    </rPh>
    <rPh sb="6" eb="8">
      <t>ホンタイ</t>
    </rPh>
    <rPh sb="8" eb="11">
      <t>コウジヒ</t>
    </rPh>
    <phoneticPr fontId="3"/>
  </si>
  <si>
    <t>　エ　介護用リフト等特殊附帯工事費</t>
    <rPh sb="3" eb="6">
      <t>カイゴヨウ</t>
    </rPh>
    <rPh sb="9" eb="10">
      <t>トウ</t>
    </rPh>
    <rPh sb="10" eb="12">
      <t>トクシュ</t>
    </rPh>
    <rPh sb="12" eb="14">
      <t>フタイ</t>
    </rPh>
    <rPh sb="14" eb="17">
      <t>コウジヒ</t>
    </rPh>
    <phoneticPr fontId="3"/>
  </si>
  <si>
    <t>　キ　解体撤去工事費及び</t>
    <rPh sb="3" eb="5">
      <t>カイタイ</t>
    </rPh>
    <rPh sb="5" eb="7">
      <t>テッキョ</t>
    </rPh>
    <rPh sb="7" eb="9">
      <t>コウジ</t>
    </rPh>
    <rPh sb="9" eb="10">
      <t>ヒ</t>
    </rPh>
    <rPh sb="10" eb="11">
      <t>オヨ</t>
    </rPh>
    <phoneticPr fontId="3"/>
  </si>
  <si>
    <t>　　　仮設施設整備工事費</t>
    <rPh sb="3" eb="5">
      <t>カセツ</t>
    </rPh>
    <rPh sb="5" eb="7">
      <t>シセツ</t>
    </rPh>
    <rPh sb="7" eb="9">
      <t>セイビ</t>
    </rPh>
    <rPh sb="9" eb="12">
      <t>コウジヒ</t>
    </rPh>
    <phoneticPr fontId="3"/>
  </si>
  <si>
    <t>　（解体撤去工事費）</t>
    <rPh sb="2" eb="4">
      <t>カイタイ</t>
    </rPh>
    <rPh sb="4" eb="6">
      <t>テッキョ</t>
    </rPh>
    <rPh sb="6" eb="9">
      <t>コウジヒ</t>
    </rPh>
    <phoneticPr fontId="3"/>
  </si>
  <si>
    <t>　（仮設施設整備工事費）</t>
    <rPh sb="2" eb="4">
      <t>カセツ</t>
    </rPh>
    <rPh sb="4" eb="6">
      <t>シセツ</t>
    </rPh>
    <rPh sb="6" eb="8">
      <t>セイビ</t>
    </rPh>
    <rPh sb="8" eb="11">
      <t>コウジヒ</t>
    </rPh>
    <phoneticPr fontId="3"/>
  </si>
  <si>
    <t>　ク　その他工事費</t>
    <rPh sb="5" eb="6">
      <t>タ</t>
    </rPh>
    <rPh sb="6" eb="9">
      <t>コウジヒ</t>
    </rPh>
    <phoneticPr fontId="3"/>
  </si>
  <si>
    <t>　ケ　地域交流スペース</t>
    <rPh sb="3" eb="5">
      <t>チイキ</t>
    </rPh>
    <rPh sb="5" eb="7">
      <t>コウリュウ</t>
    </rPh>
    <phoneticPr fontId="3"/>
  </si>
  <si>
    <t>　コ　合　　計</t>
    <rPh sb="3" eb="4">
      <t>ゴウ</t>
    </rPh>
    <rPh sb="6" eb="7">
      <t>ケイ</t>
    </rPh>
    <phoneticPr fontId="3"/>
  </si>
  <si>
    <t>　(3) 財源内訳</t>
    <rPh sb="5" eb="7">
      <t>ザイゲン</t>
    </rPh>
    <rPh sb="7" eb="9">
      <t>ウチワケ</t>
    </rPh>
    <phoneticPr fontId="3"/>
  </si>
  <si>
    <t>　ア　国庫負担（補助）金</t>
    <rPh sb="3" eb="5">
      <t>コッコ</t>
    </rPh>
    <rPh sb="5" eb="7">
      <t>フタン</t>
    </rPh>
    <rPh sb="8" eb="10">
      <t>ホジョ</t>
    </rPh>
    <rPh sb="11" eb="12">
      <t>キン</t>
    </rPh>
    <phoneticPr fontId="3"/>
  </si>
  <si>
    <t>　イ　県費補助金</t>
    <rPh sb="3" eb="5">
      <t>ケンピ</t>
    </rPh>
    <rPh sb="5" eb="8">
      <t>ホジョキン</t>
    </rPh>
    <phoneticPr fontId="3"/>
  </si>
  <si>
    <t>　ウ　市（町）補助金</t>
    <rPh sb="3" eb="4">
      <t>シ</t>
    </rPh>
    <rPh sb="5" eb="6">
      <t>マチ</t>
    </rPh>
    <rPh sb="7" eb="10">
      <t>ホジョキン</t>
    </rPh>
    <phoneticPr fontId="3"/>
  </si>
  <si>
    <t>　エ　設置者負担金</t>
    <rPh sb="3" eb="5">
      <t>セッチ</t>
    </rPh>
    <rPh sb="5" eb="6">
      <t>シャ</t>
    </rPh>
    <rPh sb="6" eb="9">
      <t>フタンキン</t>
    </rPh>
    <phoneticPr fontId="3"/>
  </si>
  <si>
    <t>（内訳）一般財源</t>
    <rPh sb="1" eb="3">
      <t>ウチワケ</t>
    </rPh>
    <rPh sb="4" eb="6">
      <t>イッパン</t>
    </rPh>
    <rPh sb="6" eb="8">
      <t>ザイゲン</t>
    </rPh>
    <phoneticPr fontId="3"/>
  </si>
  <si>
    <t>借入金</t>
    <rPh sb="0" eb="3">
      <t>カリイレキン</t>
    </rPh>
    <phoneticPr fontId="3"/>
  </si>
  <si>
    <t>　オ　合　　計</t>
    <rPh sb="3" eb="4">
      <t>ゴウ</t>
    </rPh>
    <rPh sb="6" eb="7">
      <t>ケイ</t>
    </rPh>
    <phoneticPr fontId="3"/>
  </si>
  <si>
    <t>　(4) 施工計画</t>
    <rPh sb="5" eb="7">
      <t>セコウ</t>
    </rPh>
    <rPh sb="7" eb="9">
      <t>ケイカク</t>
    </rPh>
    <phoneticPr fontId="3"/>
  </si>
  <si>
    <t>　イ　契約年月日</t>
    <rPh sb="3" eb="5">
      <t>ケイヤク</t>
    </rPh>
    <rPh sb="5" eb="8">
      <t>ネンガッピ</t>
    </rPh>
    <phoneticPr fontId="3"/>
  </si>
  <si>
    <t>　ウ　着工年月日</t>
    <rPh sb="3" eb="5">
      <t>チャッコウ</t>
    </rPh>
    <rPh sb="5" eb="8">
      <t>ネンガッピ</t>
    </rPh>
    <phoneticPr fontId="3"/>
  </si>
  <si>
    <t>　エ　竣工年月日</t>
    <rPh sb="3" eb="5">
      <t>シュンコウ</t>
    </rPh>
    <rPh sb="5" eb="8">
      <t>ネンガッピ</t>
    </rPh>
    <phoneticPr fontId="3"/>
  </si>
  <si>
    <t>　オ　事業開始年月日</t>
    <rPh sb="3" eb="5">
      <t>ジギョウ</t>
    </rPh>
    <rPh sb="5" eb="7">
      <t>カイシ</t>
    </rPh>
    <rPh sb="7" eb="10">
      <t>ネンガッピ</t>
    </rPh>
    <phoneticPr fontId="3"/>
  </si>
  <si>
    <t>　カ　解体撤去工事関係</t>
    <rPh sb="3" eb="5">
      <t>カイタイ</t>
    </rPh>
    <rPh sb="5" eb="7">
      <t>テッキョ</t>
    </rPh>
    <rPh sb="7" eb="9">
      <t>コウジ</t>
    </rPh>
    <rPh sb="9" eb="11">
      <t>カンケイ</t>
    </rPh>
    <phoneticPr fontId="3"/>
  </si>
  <si>
    <t>　　(ｱ) 直営・請負の別</t>
    <rPh sb="6" eb="8">
      <t>チョクエイ</t>
    </rPh>
    <rPh sb="9" eb="11">
      <t>ウケオイ</t>
    </rPh>
    <rPh sb="12" eb="13">
      <t>ベツ</t>
    </rPh>
    <phoneticPr fontId="3"/>
  </si>
  <si>
    <t>　　(ｲ) 着工年月日</t>
    <rPh sb="6" eb="8">
      <t>チャッコウ</t>
    </rPh>
    <rPh sb="8" eb="11">
      <t>ネンガッピ</t>
    </rPh>
    <phoneticPr fontId="3"/>
  </si>
  <si>
    <t>　　(ｳ) 完了年月日</t>
    <rPh sb="6" eb="8">
      <t>カンリョウ</t>
    </rPh>
    <rPh sb="8" eb="11">
      <t>ネンガッピ</t>
    </rPh>
    <phoneticPr fontId="3"/>
  </si>
  <si>
    <t>　キ　仮設施設工事関係</t>
    <rPh sb="3" eb="5">
      <t>カセツ</t>
    </rPh>
    <rPh sb="5" eb="7">
      <t>シセツ</t>
    </rPh>
    <rPh sb="7" eb="9">
      <t>コウジ</t>
    </rPh>
    <rPh sb="9" eb="11">
      <t>カンケイ</t>
    </rPh>
    <phoneticPr fontId="3"/>
  </si>
  <si>
    <t>　　(ｱ) 直営・請負・賃貸借の別</t>
    <rPh sb="6" eb="8">
      <t>チョクエイ</t>
    </rPh>
    <rPh sb="9" eb="11">
      <t>ウケオイ</t>
    </rPh>
    <rPh sb="12" eb="15">
      <t>チンタイシャク</t>
    </rPh>
    <rPh sb="16" eb="17">
      <t>ベツ</t>
    </rPh>
    <phoneticPr fontId="3"/>
  </si>
  <si>
    <t>（直営　・　請負　・　賃貸借）</t>
    <rPh sb="1" eb="3">
      <t>チョクエイ</t>
    </rPh>
    <rPh sb="6" eb="8">
      <t>ウケオイ</t>
    </rPh>
    <rPh sb="11" eb="14">
      <t>チンタイシャク</t>
    </rPh>
    <phoneticPr fontId="3"/>
  </si>
  <si>
    <t>　　(ｲ) 工事期間</t>
    <rPh sb="6" eb="8">
      <t>コウジ</t>
    </rPh>
    <rPh sb="8" eb="10">
      <t>キカン</t>
    </rPh>
    <phoneticPr fontId="3"/>
  </si>
  <si>
    <t>　　(ｳ) 仮設施設の使用期間</t>
    <rPh sb="6" eb="8">
      <t>カセツ</t>
    </rPh>
    <rPh sb="8" eb="10">
      <t>シセツ</t>
    </rPh>
    <rPh sb="11" eb="13">
      <t>シヨウ</t>
    </rPh>
    <rPh sb="13" eb="15">
      <t>キカン</t>
    </rPh>
    <phoneticPr fontId="3"/>
  </si>
  <si>
    <t>　(5) その他参考事項</t>
    <rPh sb="7" eb="8">
      <t>タ</t>
    </rPh>
    <rPh sb="8" eb="10">
      <t>サンコウ</t>
    </rPh>
    <rPh sb="10" eb="12">
      <t>ジコウ</t>
    </rPh>
    <phoneticPr fontId="3"/>
  </si>
  <si>
    <t>　　　(ｲ) 敷地の所有関係（自己所有地、借地、買収地の別）</t>
    <rPh sb="7" eb="9">
      <t>シキチ</t>
    </rPh>
    <rPh sb="10" eb="12">
      <t>ショユウ</t>
    </rPh>
    <rPh sb="12" eb="14">
      <t>カンケイ</t>
    </rPh>
    <rPh sb="15" eb="17">
      <t>ジコ</t>
    </rPh>
    <rPh sb="17" eb="20">
      <t>ショユウチ</t>
    </rPh>
    <rPh sb="21" eb="23">
      <t>シャクチ</t>
    </rPh>
    <rPh sb="24" eb="26">
      <t>バイシュウ</t>
    </rPh>
    <rPh sb="26" eb="27">
      <t>チ</t>
    </rPh>
    <rPh sb="28" eb="29">
      <t>ベツ</t>
    </rPh>
    <phoneticPr fontId="3"/>
  </si>
  <si>
    <t>　(2) 支出済事業費総額</t>
    <rPh sb="5" eb="7">
      <t>シシュツ</t>
    </rPh>
    <rPh sb="7" eb="8">
      <t>ズミ</t>
    </rPh>
    <rPh sb="8" eb="11">
      <t>ジギョウヒ</t>
    </rPh>
    <rPh sb="11" eb="13">
      <t>ソウガク</t>
    </rPh>
    <phoneticPr fontId="3"/>
  </si>
  <si>
    <t>（注）　工事費仕様書、支出済工事費費目別内訳書、工事事務費費目別内訳書</t>
    <rPh sb="1" eb="2">
      <t>チュウ</t>
    </rPh>
    <rPh sb="4" eb="6">
      <t>コウジ</t>
    </rPh>
    <rPh sb="6" eb="7">
      <t>ヒ</t>
    </rPh>
    <rPh sb="7" eb="10">
      <t>シヨウショ</t>
    </rPh>
    <rPh sb="11" eb="13">
      <t>シシュツ</t>
    </rPh>
    <rPh sb="13" eb="14">
      <t>スミ</t>
    </rPh>
    <rPh sb="14" eb="17">
      <t>コウジヒ</t>
    </rPh>
    <rPh sb="17" eb="19">
      <t>ヒモク</t>
    </rPh>
    <rPh sb="19" eb="20">
      <t>ベツ</t>
    </rPh>
    <rPh sb="20" eb="23">
      <t>ウチワケショ</t>
    </rPh>
    <rPh sb="24" eb="26">
      <t>コウジ</t>
    </rPh>
    <rPh sb="26" eb="29">
      <t>ジムヒ</t>
    </rPh>
    <rPh sb="29" eb="31">
      <t>ヒモク</t>
    </rPh>
    <rPh sb="31" eb="32">
      <t>ベツ</t>
    </rPh>
    <rPh sb="32" eb="35">
      <t>ウチワケショ</t>
    </rPh>
    <phoneticPr fontId="3"/>
  </si>
  <si>
    <t>を添付すること。</t>
  </si>
  <si>
    <t>　ア　契約年月日</t>
    <rPh sb="3" eb="5">
      <t>ケイヤク</t>
    </rPh>
    <rPh sb="5" eb="8">
      <t>ネンガッピ</t>
    </rPh>
    <phoneticPr fontId="3"/>
  </si>
  <si>
    <t>　ウ　竣工年月日</t>
    <rPh sb="3" eb="5">
      <t>シュンコウ</t>
    </rPh>
    <rPh sb="5" eb="8">
      <t>ネンガッピ</t>
    </rPh>
    <phoneticPr fontId="3"/>
  </si>
  <si>
    <t>（指定期日）　　　　</t>
    <phoneticPr fontId="3"/>
  </si>
  <si>
    <t>　平成２０年７月１１日厚生労働省告示第３８４号「補助事業等により取得し、又は効用の増加した財産の処分制限期間」に定める期間。</t>
    <rPh sb="1" eb="3">
      <t>ヘイセイ</t>
    </rPh>
    <rPh sb="5" eb="6">
      <t>ネン</t>
    </rPh>
    <rPh sb="7" eb="8">
      <t>ツキ</t>
    </rPh>
    <rPh sb="10" eb="11">
      <t>ニチ</t>
    </rPh>
    <rPh sb="11" eb="13">
      <t>コウセイ</t>
    </rPh>
    <rPh sb="13" eb="16">
      <t>ロウドウショウ</t>
    </rPh>
    <rPh sb="16" eb="18">
      <t>コクジ</t>
    </rPh>
    <rPh sb="18" eb="19">
      <t>ダイ</t>
    </rPh>
    <rPh sb="22" eb="23">
      <t>ゴウ</t>
    </rPh>
    <rPh sb="24" eb="26">
      <t>ホジョ</t>
    </rPh>
    <rPh sb="26" eb="28">
      <t>ジギョウ</t>
    </rPh>
    <rPh sb="28" eb="29">
      <t>トウ</t>
    </rPh>
    <rPh sb="32" eb="34">
      <t>シュトク</t>
    </rPh>
    <rPh sb="36" eb="37">
      <t>マタ</t>
    </rPh>
    <rPh sb="38" eb="40">
      <t>コウヨウ</t>
    </rPh>
    <rPh sb="41" eb="43">
      <t>ゾウカ</t>
    </rPh>
    <rPh sb="45" eb="47">
      <t>ザイサン</t>
    </rPh>
    <rPh sb="48" eb="50">
      <t>ショブン</t>
    </rPh>
    <rPh sb="50" eb="52">
      <t>セイゲン</t>
    </rPh>
    <rPh sb="52" eb="54">
      <t>キカン</t>
    </rPh>
    <rPh sb="56" eb="57">
      <t>サダ</t>
    </rPh>
    <rPh sb="59" eb="61">
      <t>キカン</t>
    </rPh>
    <phoneticPr fontId="3"/>
  </si>
  <si>
    <t>※３</t>
    <phoneticPr fontId="3"/>
  </si>
  <si>
    <t>※４</t>
    <phoneticPr fontId="3"/>
  </si>
  <si>
    <t>※５</t>
    <phoneticPr fontId="3"/>
  </si>
  <si>
    <t>障害福祉サービス事業所等
共同生活援助事業所等</t>
    <rPh sb="0" eb="2">
      <t>ショウガイ</t>
    </rPh>
    <rPh sb="2" eb="4">
      <t>フクシ</t>
    </rPh>
    <rPh sb="8" eb="11">
      <t>ジギョウショ</t>
    </rPh>
    <rPh sb="11" eb="12">
      <t>トウ</t>
    </rPh>
    <rPh sb="13" eb="15">
      <t>キョウドウ</t>
    </rPh>
    <rPh sb="15" eb="17">
      <t>セイカツ</t>
    </rPh>
    <rPh sb="17" eb="19">
      <t>エンジョ</t>
    </rPh>
    <rPh sb="19" eb="22">
      <t>ジギョウショ</t>
    </rPh>
    <rPh sb="22" eb="23">
      <t>トウ</t>
    </rPh>
    <phoneticPr fontId="3"/>
  </si>
  <si>
    <t>　表２の第２欄に定める対象経費の実支出額の合計額と総事業費から寄付金その他の収入額を控除した額とを比較して少ない方の額と、表１の第３欄に定める基準額の合計額とを比較して少ないほうの額（1,000円未満の端数は切捨て）を交付額とする。</t>
    <rPh sb="21" eb="23">
      <t>ゴウケイ</t>
    </rPh>
    <rPh sb="23" eb="24">
      <t>ガク</t>
    </rPh>
    <rPh sb="75" eb="77">
      <t>ゴウケイ</t>
    </rPh>
    <rPh sb="77" eb="78">
      <t>ガク</t>
    </rPh>
    <phoneticPr fontId="3"/>
  </si>
  <si>
    <t>避難スペース整備工事費</t>
    <rPh sb="0" eb="2">
      <t>ヒナン</t>
    </rPh>
    <phoneticPr fontId="3"/>
  </si>
  <si>
    <t>避難スペースの整備に必要な工事費又は工事請負費及び工事事務費</t>
    <rPh sb="0" eb="2">
      <t>ヒナン</t>
    </rPh>
    <phoneticPr fontId="3"/>
  </si>
  <si>
    <t>エレベーター等設置整備加算</t>
    <rPh sb="6" eb="7">
      <t>トウ</t>
    </rPh>
    <rPh sb="7" eb="9">
      <t>セッチ</t>
    </rPh>
    <rPh sb="9" eb="11">
      <t>セイビ</t>
    </rPh>
    <rPh sb="11" eb="13">
      <t>カサン</t>
    </rPh>
    <phoneticPr fontId="3"/>
  </si>
  <si>
    <t>　エ　事業開始年月日</t>
    <rPh sb="3" eb="5">
      <t>ジギョウ</t>
    </rPh>
    <rPh sb="5" eb="7">
      <t>カイシ</t>
    </rPh>
    <rPh sb="7" eb="10">
      <t>ネンガッピ</t>
    </rPh>
    <phoneticPr fontId="3"/>
  </si>
  <si>
    <t>　オ　解体撤去工事関係</t>
    <rPh sb="3" eb="5">
      <t>カイタイ</t>
    </rPh>
    <rPh sb="5" eb="7">
      <t>テッキョ</t>
    </rPh>
    <rPh sb="7" eb="9">
      <t>コウジ</t>
    </rPh>
    <rPh sb="9" eb="11">
      <t>カンケイ</t>
    </rPh>
    <phoneticPr fontId="3"/>
  </si>
  <si>
    <t>　　(ｱ) 着工年月日</t>
    <rPh sb="6" eb="8">
      <t>チャッコウ</t>
    </rPh>
    <rPh sb="8" eb="11">
      <t>ネンガッピ</t>
    </rPh>
    <phoneticPr fontId="3"/>
  </si>
  <si>
    <t>　　(ｲ) 完了年月日</t>
    <rPh sb="6" eb="8">
      <t>カンリョウ</t>
    </rPh>
    <rPh sb="8" eb="11">
      <t>ネンガッピ</t>
    </rPh>
    <phoneticPr fontId="3"/>
  </si>
  <si>
    <t>　カ　仮設施設工事関係</t>
    <rPh sb="3" eb="5">
      <t>カセツ</t>
    </rPh>
    <rPh sb="5" eb="7">
      <t>シセツ</t>
    </rPh>
    <rPh sb="7" eb="9">
      <t>コウジ</t>
    </rPh>
    <rPh sb="9" eb="11">
      <t>カンケイ</t>
    </rPh>
    <phoneticPr fontId="3"/>
  </si>
  <si>
    <t>　　(ｱ) 工事期間</t>
    <rPh sb="6" eb="8">
      <t>コウジ</t>
    </rPh>
    <rPh sb="8" eb="10">
      <t>キカン</t>
    </rPh>
    <phoneticPr fontId="3"/>
  </si>
  <si>
    <t>　　(ｲ) 仮設施設の使用期間</t>
    <rPh sb="6" eb="8">
      <t>カセツ</t>
    </rPh>
    <rPh sb="8" eb="10">
      <t>シセツ</t>
    </rPh>
    <rPh sb="11" eb="13">
      <t>シヨウ</t>
    </rPh>
    <rPh sb="13" eb="15">
      <t>キカン</t>
    </rPh>
    <phoneticPr fontId="3"/>
  </si>
  <si>
    <t>　(4) その他参考事項</t>
    <rPh sb="7" eb="8">
      <t>タ</t>
    </rPh>
    <rPh sb="8" eb="10">
      <t>サンコウ</t>
    </rPh>
    <rPh sb="10" eb="12">
      <t>ジコウ</t>
    </rPh>
    <phoneticPr fontId="3"/>
  </si>
  <si>
    <t>対象施設等については、「社会福祉施設等施設整備費における地域福祉の推進等を図るためのスペース（地域交流スペース）の整備について（平成17年10月5日社援発第1005014号）」による。</t>
    <rPh sb="0" eb="2">
      <t>タイショウ</t>
    </rPh>
    <rPh sb="2" eb="4">
      <t>シセツ</t>
    </rPh>
    <rPh sb="4" eb="5">
      <t>トウ</t>
    </rPh>
    <rPh sb="12" eb="14">
      <t>シャカイ</t>
    </rPh>
    <rPh sb="14" eb="16">
      <t>フクシ</t>
    </rPh>
    <rPh sb="16" eb="18">
      <t>シセツ</t>
    </rPh>
    <rPh sb="18" eb="19">
      <t>トウ</t>
    </rPh>
    <rPh sb="19" eb="21">
      <t>シセツ</t>
    </rPh>
    <rPh sb="21" eb="24">
      <t>セイビヒ</t>
    </rPh>
    <rPh sb="28" eb="30">
      <t>チイキ</t>
    </rPh>
    <rPh sb="30" eb="32">
      <t>フクシ</t>
    </rPh>
    <rPh sb="33" eb="35">
      <t>スイシン</t>
    </rPh>
    <rPh sb="35" eb="36">
      <t>ナド</t>
    </rPh>
    <rPh sb="37" eb="38">
      <t>ハカ</t>
    </rPh>
    <rPh sb="47" eb="49">
      <t>チイキ</t>
    </rPh>
    <rPh sb="49" eb="51">
      <t>コウリュウ</t>
    </rPh>
    <rPh sb="57" eb="59">
      <t>セイビ</t>
    </rPh>
    <rPh sb="64" eb="66">
      <t>ヘイセイ</t>
    </rPh>
    <rPh sb="68" eb="69">
      <t>ネン</t>
    </rPh>
    <rPh sb="71" eb="72">
      <t>ガツ</t>
    </rPh>
    <rPh sb="73" eb="74">
      <t>ニチ</t>
    </rPh>
    <rPh sb="74" eb="75">
      <t>シャ</t>
    </rPh>
    <rPh sb="75" eb="76">
      <t>エン</t>
    </rPh>
    <rPh sb="76" eb="77">
      <t>ハツ</t>
    </rPh>
    <rPh sb="77" eb="78">
      <t>ダイ</t>
    </rPh>
    <rPh sb="85" eb="86">
      <t>ゴウ</t>
    </rPh>
    <phoneticPr fontId="3"/>
  </si>
  <si>
    <t>初度設備相当加算</t>
    <rPh sb="0" eb="1">
      <t>ショ</t>
    </rPh>
    <rPh sb="1" eb="2">
      <t>ド</t>
    </rPh>
    <rPh sb="2" eb="4">
      <t>セツビ</t>
    </rPh>
    <rPh sb="4" eb="6">
      <t>ソウトウ</t>
    </rPh>
    <rPh sb="6" eb="8">
      <t>カサン</t>
    </rPh>
    <phoneticPr fontId="3"/>
  </si>
  <si>
    <t>訓練室等整備加算</t>
    <rPh sb="0" eb="2">
      <t>クンレン</t>
    </rPh>
    <rPh sb="2" eb="3">
      <t>シツ</t>
    </rPh>
    <rPh sb="3" eb="4">
      <t>トウ</t>
    </rPh>
    <rPh sb="4" eb="6">
      <t>セイビ</t>
    </rPh>
    <rPh sb="6" eb="8">
      <t>カサン</t>
    </rPh>
    <phoneticPr fontId="3"/>
  </si>
  <si>
    <t>給食部門整備加算</t>
    <rPh sb="0" eb="2">
      <t>キュウショク</t>
    </rPh>
    <rPh sb="2" eb="4">
      <t>ブモン</t>
    </rPh>
    <rPh sb="4" eb="6">
      <t>セイビ</t>
    </rPh>
    <rPh sb="6" eb="8">
      <t>カサン</t>
    </rPh>
    <phoneticPr fontId="3"/>
  </si>
  <si>
    <t>個室整備加算</t>
    <rPh sb="0" eb="2">
      <t>コシツ</t>
    </rPh>
    <rPh sb="2" eb="4">
      <t>セイビ</t>
    </rPh>
    <rPh sb="4" eb="6">
      <t>カサン</t>
    </rPh>
    <phoneticPr fontId="3"/>
  </si>
  <si>
    <t>標準型</t>
    <rPh sb="0" eb="3">
      <t>ヒョウジュンガタ</t>
    </rPh>
    <phoneticPr fontId="3"/>
  </si>
  <si>
    <t>隣保館を増築（拡張）する場合の単価</t>
    <rPh sb="0" eb="2">
      <t>リンポ</t>
    </rPh>
    <rPh sb="2" eb="3">
      <t>カン</t>
    </rPh>
    <rPh sb="4" eb="6">
      <t>ゾウチク</t>
    </rPh>
    <rPh sb="7" eb="9">
      <t>カクチョウ</t>
    </rPh>
    <rPh sb="12" eb="14">
      <t>バアイ</t>
    </rPh>
    <rPh sb="15" eb="17">
      <t>タンカ</t>
    </rPh>
    <phoneticPr fontId="3"/>
  </si>
  <si>
    <t>（障害者・児童関係施設以外の施設）</t>
    <rPh sb="1" eb="4">
      <t>ショウガイシャ</t>
    </rPh>
    <rPh sb="5" eb="7">
      <t>ジドウ</t>
    </rPh>
    <rPh sb="7" eb="9">
      <t>カンケイ</t>
    </rPh>
    <rPh sb="9" eb="11">
      <t>シセツ</t>
    </rPh>
    <rPh sb="11" eb="13">
      <t>イガイ</t>
    </rPh>
    <rPh sb="14" eb="16">
      <t>シセツ</t>
    </rPh>
    <phoneticPr fontId="3"/>
  </si>
  <si>
    <t>選定額</t>
    <rPh sb="0" eb="2">
      <t>センテイ</t>
    </rPh>
    <rPh sb="2" eb="3">
      <t>ガク</t>
    </rPh>
    <phoneticPr fontId="3"/>
  </si>
  <si>
    <t>Ｈ(=F×Ｇ)円</t>
    <rPh sb="7" eb="8">
      <t>エン</t>
    </rPh>
    <phoneticPr fontId="3"/>
  </si>
  <si>
    <t>Ｉ(=Ｈ×8%)円</t>
    <rPh sb="8" eb="9">
      <t>エン</t>
    </rPh>
    <phoneticPr fontId="3"/>
  </si>
  <si>
    <t>Ｊ(=H+I)円</t>
    <rPh sb="7" eb="8">
      <t>エン</t>
    </rPh>
    <phoneticPr fontId="3"/>
  </si>
  <si>
    <t>増築（拡張）面積</t>
    <rPh sb="0" eb="2">
      <t>ゾウチク</t>
    </rPh>
    <rPh sb="3" eb="5">
      <t>カクチョウ</t>
    </rPh>
    <rPh sb="6" eb="8">
      <t>メンセキ</t>
    </rPh>
    <phoneticPr fontId="3"/>
  </si>
  <si>
    <t>初度設備相当加算(30人以下）</t>
    <rPh sb="0" eb="1">
      <t>ショ</t>
    </rPh>
    <rPh sb="1" eb="2">
      <t>ド</t>
    </rPh>
    <rPh sb="2" eb="4">
      <t>セツビ</t>
    </rPh>
    <rPh sb="4" eb="6">
      <t>ソウトウ</t>
    </rPh>
    <rPh sb="6" eb="8">
      <t>カサン</t>
    </rPh>
    <rPh sb="11" eb="12">
      <t>ニン</t>
    </rPh>
    <rPh sb="12" eb="14">
      <t>イカ</t>
    </rPh>
    <phoneticPr fontId="3"/>
  </si>
  <si>
    <t>初度設備相当加算(30人を超える部分）</t>
    <rPh sb="0" eb="1">
      <t>ショ</t>
    </rPh>
    <rPh sb="1" eb="2">
      <t>ド</t>
    </rPh>
    <rPh sb="2" eb="4">
      <t>セツビ</t>
    </rPh>
    <rPh sb="4" eb="6">
      <t>ソウトウ</t>
    </rPh>
    <rPh sb="6" eb="8">
      <t>カサン</t>
    </rPh>
    <rPh sb="11" eb="12">
      <t>ニン</t>
    </rPh>
    <rPh sb="13" eb="14">
      <t>コ</t>
    </rPh>
    <rPh sb="16" eb="18">
      <t>ブブン</t>
    </rPh>
    <phoneticPr fontId="3"/>
  </si>
  <si>
    <t>植栽、花壇、庭園、遊歩道、歩行訓練場及び温室等の整備に必要な工事費又は工事請負費</t>
    <rPh sb="0" eb="1">
      <t>ショク</t>
    </rPh>
    <rPh sb="1" eb="2">
      <t>サイ</t>
    </rPh>
    <rPh sb="3" eb="5">
      <t>カダン</t>
    </rPh>
    <rPh sb="6" eb="8">
      <t>テイエン</t>
    </rPh>
    <rPh sb="9" eb="12">
      <t>ユウホドウ</t>
    </rPh>
    <rPh sb="13" eb="15">
      <t>ホコウ</t>
    </rPh>
    <rPh sb="15" eb="17">
      <t>クンレン</t>
    </rPh>
    <rPh sb="17" eb="18">
      <t>ジョウ</t>
    </rPh>
    <rPh sb="18" eb="19">
      <t>オヨ</t>
    </rPh>
    <rPh sb="20" eb="22">
      <t>オンシツ</t>
    </rPh>
    <rPh sb="22" eb="23">
      <t>トウ</t>
    </rPh>
    <rPh sb="24" eb="26">
      <t>セイビ</t>
    </rPh>
    <rPh sb="27" eb="29">
      <t>ヒツヨウ</t>
    </rPh>
    <rPh sb="30" eb="33">
      <t>コウジヒ</t>
    </rPh>
    <rPh sb="33" eb="34">
      <t>マタ</t>
    </rPh>
    <rPh sb="35" eb="37">
      <t>コウジ</t>
    </rPh>
    <rPh sb="37" eb="39">
      <t>ウケオイ</t>
    </rPh>
    <rPh sb="39" eb="40">
      <t>ヒ</t>
    </rPh>
    <phoneticPr fontId="3"/>
  </si>
  <si>
    <t>施設と一体的に整備され、かつ、施設に固定されるもの、及び設備を整備することにより施設の設計に影響を及ぼすものである授産設備、リハビリ設備、職業訓練設備、職業補導設備、難聴幼児訓練設備、ＡＬＳ等居室を整備する際の特殊介護設備を整備するための機械器具購入費及び機械器具設置にかかる工事費又は工事請負費</t>
    <rPh sb="0" eb="2">
      <t>シセツ</t>
    </rPh>
    <rPh sb="3" eb="6">
      <t>イッタイテキ</t>
    </rPh>
    <rPh sb="7" eb="9">
      <t>セイビ</t>
    </rPh>
    <rPh sb="15" eb="17">
      <t>シセツ</t>
    </rPh>
    <rPh sb="18" eb="20">
      <t>コテイ</t>
    </rPh>
    <rPh sb="26" eb="27">
      <t>オヨ</t>
    </rPh>
    <rPh sb="28" eb="30">
      <t>セツビ</t>
    </rPh>
    <rPh sb="31" eb="33">
      <t>セイビ</t>
    </rPh>
    <rPh sb="40" eb="42">
      <t>シセツ</t>
    </rPh>
    <rPh sb="43" eb="45">
      <t>セッケイ</t>
    </rPh>
    <rPh sb="46" eb="48">
      <t>エイキョウ</t>
    </rPh>
    <rPh sb="49" eb="50">
      <t>オヨ</t>
    </rPh>
    <rPh sb="112" eb="114">
      <t>セイビ</t>
    </rPh>
    <rPh sb="119" eb="121">
      <t>キカイ</t>
    </rPh>
    <rPh sb="121" eb="123">
      <t>キグ</t>
    </rPh>
    <rPh sb="123" eb="126">
      <t>コウニュウヒ</t>
    </rPh>
    <rPh sb="126" eb="127">
      <t>オヨ</t>
    </rPh>
    <rPh sb="128" eb="130">
      <t>キカイ</t>
    </rPh>
    <rPh sb="130" eb="132">
      <t>キグ</t>
    </rPh>
    <rPh sb="132" eb="134">
      <t>セッチ</t>
    </rPh>
    <rPh sb="138" eb="141">
      <t>コウジヒ</t>
    </rPh>
    <rPh sb="141" eb="142">
      <t>マタ</t>
    </rPh>
    <rPh sb="143" eb="145">
      <t>コウジ</t>
    </rPh>
    <rPh sb="145" eb="147">
      <t>ウケオイ</t>
    </rPh>
    <rPh sb="147" eb="148">
      <t>ヒ</t>
    </rPh>
    <phoneticPr fontId="3"/>
  </si>
  <si>
    <t>子育て短期支援事業のための居室等を整備する場合</t>
    <rPh sb="0" eb="2">
      <t>コソダ</t>
    </rPh>
    <rPh sb="3" eb="5">
      <t>タンキ</t>
    </rPh>
    <rPh sb="5" eb="7">
      <t>シエン</t>
    </rPh>
    <rPh sb="7" eb="9">
      <t>ジギョウ</t>
    </rPh>
    <rPh sb="13" eb="15">
      <t>キョシツ</t>
    </rPh>
    <rPh sb="15" eb="16">
      <t>トウ</t>
    </rPh>
    <rPh sb="17" eb="19">
      <t>セイビ</t>
    </rPh>
    <rPh sb="21" eb="23">
      <t>バアイ</t>
    </rPh>
    <phoneticPr fontId="3"/>
  </si>
  <si>
    <t>対象施設等については、「余裕教室を活用した児童福祉施設等への改築整備の促進について（平成20年6月12日雇児発第0612009号）」による。</t>
    <rPh sb="0" eb="2">
      <t>タイショウ</t>
    </rPh>
    <rPh sb="2" eb="4">
      <t>シセツ</t>
    </rPh>
    <rPh sb="4" eb="5">
      <t>トウ</t>
    </rPh>
    <rPh sb="12" eb="14">
      <t>ヨユウ</t>
    </rPh>
    <rPh sb="14" eb="16">
      <t>キョウシツ</t>
    </rPh>
    <rPh sb="17" eb="19">
      <t>カツヨウ</t>
    </rPh>
    <rPh sb="21" eb="23">
      <t>ジドウ</t>
    </rPh>
    <rPh sb="23" eb="25">
      <t>フクシ</t>
    </rPh>
    <rPh sb="25" eb="27">
      <t>シセツ</t>
    </rPh>
    <rPh sb="27" eb="28">
      <t>ナド</t>
    </rPh>
    <rPh sb="30" eb="32">
      <t>カイチク</t>
    </rPh>
    <rPh sb="32" eb="34">
      <t>セイビ</t>
    </rPh>
    <rPh sb="35" eb="37">
      <t>ソクシン</t>
    </rPh>
    <rPh sb="42" eb="44">
      <t>ヘイセイ</t>
    </rPh>
    <rPh sb="46" eb="47">
      <t>ネン</t>
    </rPh>
    <rPh sb="48" eb="49">
      <t>ガツ</t>
    </rPh>
    <rPh sb="51" eb="52">
      <t>ニチ</t>
    </rPh>
    <rPh sb="52" eb="53">
      <t>ヤトイ</t>
    </rPh>
    <rPh sb="53" eb="54">
      <t>ジ</t>
    </rPh>
    <rPh sb="54" eb="55">
      <t>パツ</t>
    </rPh>
    <rPh sb="55" eb="56">
      <t>ダイ</t>
    </rPh>
    <rPh sb="63" eb="64">
      <t>ゴウ</t>
    </rPh>
    <phoneticPr fontId="3"/>
  </si>
  <si>
    <t>対象施設等については、「次世代育成支援対策施設整備交付金における解体撤去工事費及び仮設施設整備工事費の取扱いについて（平成20年6月12日雇児発第0612007号）」による。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カイタイ</t>
    </rPh>
    <rPh sb="34" eb="36">
      <t>テッキョ</t>
    </rPh>
    <rPh sb="36" eb="38">
      <t>コウジ</t>
    </rPh>
    <rPh sb="38" eb="39">
      <t>ヒ</t>
    </rPh>
    <rPh sb="39" eb="40">
      <t>オヨ</t>
    </rPh>
    <rPh sb="41" eb="43">
      <t>カセツ</t>
    </rPh>
    <rPh sb="43" eb="45">
      <t>シセツ</t>
    </rPh>
    <rPh sb="45" eb="47">
      <t>セイビ</t>
    </rPh>
    <rPh sb="47" eb="50">
      <t>コウジヒ</t>
    </rPh>
    <rPh sb="51" eb="53">
      <t>トリアツカ</t>
    </rPh>
    <phoneticPr fontId="3"/>
  </si>
  <si>
    <t>対象施設等については、「次世代育成支援対策施設整備交付金における地域福祉の推進等を図るためのスペース（地域交流スペース）の整備について（平成20年6月12日雇児発第0612008号）」による。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チイキ</t>
    </rPh>
    <rPh sb="34" eb="36">
      <t>フクシ</t>
    </rPh>
    <rPh sb="37" eb="39">
      <t>スイシン</t>
    </rPh>
    <rPh sb="39" eb="40">
      <t>ナド</t>
    </rPh>
    <rPh sb="41" eb="42">
      <t>ハカ</t>
    </rPh>
    <rPh sb="51" eb="53">
      <t>チイキ</t>
    </rPh>
    <rPh sb="53" eb="55">
      <t>コウリュウ</t>
    </rPh>
    <rPh sb="61" eb="63">
      <t>セイビ</t>
    </rPh>
    <phoneticPr fontId="3"/>
  </si>
  <si>
    <t>対象施設等については、「次世代育成支援対策施設整備交付金におけるスプリンクラー設備等の取扱いについて
（平成20年6月12日雇児発第0612003号）」による。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9" eb="41">
      <t>セツビ</t>
    </rPh>
    <rPh sb="41" eb="42">
      <t>ナド</t>
    </rPh>
    <rPh sb="43" eb="45">
      <t>トリアツカ</t>
    </rPh>
    <phoneticPr fontId="3"/>
  </si>
  <si>
    <t>　発注者（委託者）社会福祉法人○○○会と請負者（受託者）株式会社△△△建設は◇◇◇施設建設工事に係る工事請負契約（設計監理委託契約）を次のとおり締結し施工するとともに、国庫補助金（又は県単独補助金）についてもこれに基づき算定したことを報告する。</t>
    <rPh sb="1" eb="3">
      <t>ハッチュウ</t>
    </rPh>
    <rPh sb="3" eb="4">
      <t>シャ</t>
    </rPh>
    <rPh sb="5" eb="8">
      <t>イタクシャ</t>
    </rPh>
    <rPh sb="9" eb="11">
      <t>シャカイ</t>
    </rPh>
    <rPh sb="11" eb="13">
      <t>フクシ</t>
    </rPh>
    <rPh sb="13" eb="15">
      <t>ホウジン</t>
    </rPh>
    <rPh sb="18" eb="19">
      <t>カイ</t>
    </rPh>
    <rPh sb="20" eb="22">
      <t>ウケオイ</t>
    </rPh>
    <rPh sb="22" eb="23">
      <t>シャ</t>
    </rPh>
    <rPh sb="24" eb="27">
      <t>ジュタクシャ</t>
    </rPh>
    <rPh sb="28" eb="32">
      <t>カブシキガイシャ</t>
    </rPh>
    <rPh sb="35" eb="37">
      <t>ケンセツ</t>
    </rPh>
    <rPh sb="41" eb="43">
      <t>シセツ</t>
    </rPh>
    <rPh sb="43" eb="45">
      <t>ケンセツ</t>
    </rPh>
    <rPh sb="45" eb="47">
      <t>コウジ</t>
    </rPh>
    <rPh sb="48" eb="49">
      <t>カカ</t>
    </rPh>
    <rPh sb="50" eb="52">
      <t>コウジ</t>
    </rPh>
    <rPh sb="52" eb="54">
      <t>ウケオイ</t>
    </rPh>
    <rPh sb="54" eb="56">
      <t>ケイヤク</t>
    </rPh>
    <rPh sb="57" eb="59">
      <t>セッケイ</t>
    </rPh>
    <rPh sb="59" eb="61">
      <t>カンリ</t>
    </rPh>
    <rPh sb="61" eb="63">
      <t>イタク</t>
    </rPh>
    <rPh sb="63" eb="65">
      <t>ケイヤク</t>
    </rPh>
    <rPh sb="67" eb="68">
      <t>ツギ</t>
    </rPh>
    <rPh sb="72" eb="74">
      <t>テイケツ</t>
    </rPh>
    <rPh sb="75" eb="77">
      <t>セコウ</t>
    </rPh>
    <rPh sb="84" eb="86">
      <t>コッコ</t>
    </rPh>
    <rPh sb="86" eb="89">
      <t>ホジョキン</t>
    </rPh>
    <rPh sb="90" eb="91">
      <t>マタ</t>
    </rPh>
    <rPh sb="92" eb="93">
      <t>ケン</t>
    </rPh>
    <rPh sb="93" eb="95">
      <t>タンドク</t>
    </rPh>
    <rPh sb="95" eb="98">
      <t>ホジョキン</t>
    </rPh>
    <rPh sb="107" eb="108">
      <t>モト</t>
    </rPh>
    <rPh sb="110" eb="112">
      <t>サンテイ</t>
    </rPh>
    <rPh sb="117" eb="119">
      <t>ホウコク</t>
    </rPh>
    <phoneticPr fontId="3"/>
  </si>
  <si>
    <t>資源有効活用整備費</t>
    <rPh sb="0" eb="2">
      <t>シゲン</t>
    </rPh>
    <rPh sb="2" eb="4">
      <t>ユウコウ</t>
    </rPh>
    <rPh sb="4" eb="6">
      <t>カツヨウ</t>
    </rPh>
    <rPh sb="6" eb="8">
      <t>セイビ</t>
    </rPh>
    <rPh sb="8" eb="9">
      <t>ヒ</t>
    </rPh>
    <phoneticPr fontId="3"/>
  </si>
  <si>
    <t>児童福祉施設</t>
    <rPh sb="0" eb="2">
      <t>ジドウ</t>
    </rPh>
    <rPh sb="2" eb="4">
      <t>フクシ</t>
    </rPh>
    <rPh sb="4" eb="6">
      <t>シセツ</t>
    </rPh>
    <phoneticPr fontId="3"/>
  </si>
  <si>
    <t>２対象経費</t>
    <rPh sb="1" eb="3">
      <t>タイショウ</t>
    </rPh>
    <rPh sb="3" eb="5">
      <t>ケイヒ</t>
    </rPh>
    <phoneticPr fontId="3"/>
  </si>
  <si>
    <t>都　　市　　部　　（注２）</t>
    <rPh sb="0" eb="1">
      <t>ミヤコ</t>
    </rPh>
    <rPh sb="3" eb="4">
      <t>シ</t>
    </rPh>
    <rPh sb="6" eb="7">
      <t>ブ</t>
    </rPh>
    <rPh sb="10" eb="11">
      <t>チュウ</t>
    </rPh>
    <phoneticPr fontId="3"/>
  </si>
  <si>
    <t>①主体工事費　　（注３）</t>
    <rPh sb="1" eb="3">
      <t>シュタイ</t>
    </rPh>
    <rPh sb="3" eb="6">
      <t>コウジヒ</t>
    </rPh>
    <rPh sb="9" eb="10">
      <t>チュウ</t>
    </rPh>
    <phoneticPr fontId="3"/>
  </si>
  <si>
    <t>（注１）特別の事情による場合は、これらによらず知事が承認した額とする。</t>
    <rPh sb="1" eb="2">
      <t>チュウ</t>
    </rPh>
    <rPh sb="4" eb="6">
      <t>トクベツ</t>
    </rPh>
    <rPh sb="7" eb="9">
      <t>ジジョウ</t>
    </rPh>
    <rPh sb="12" eb="14">
      <t>バアイ</t>
    </rPh>
    <rPh sb="23" eb="25">
      <t>チジ</t>
    </rPh>
    <rPh sb="26" eb="28">
      <t>ショウニン</t>
    </rPh>
    <rPh sb="30" eb="31">
      <t>ガク</t>
    </rPh>
    <phoneticPr fontId="3"/>
  </si>
  <si>
    <t>（注２）交付額は対象経費の実支出額を限度とする。</t>
    <rPh sb="1" eb="2">
      <t>チュウ</t>
    </rPh>
    <rPh sb="4" eb="7">
      <t>コウフガク</t>
    </rPh>
    <rPh sb="8" eb="10">
      <t>タイショウ</t>
    </rPh>
    <rPh sb="10" eb="12">
      <t>ケイヒ</t>
    </rPh>
    <rPh sb="13" eb="14">
      <t>ジツ</t>
    </rPh>
    <rPh sb="14" eb="17">
      <t>シシュツガク</t>
    </rPh>
    <rPh sb="18" eb="20">
      <t>ゲンド</t>
    </rPh>
    <phoneticPr fontId="3"/>
  </si>
  <si>
    <t>増加定員</t>
    <rPh sb="0" eb="2">
      <t>ゾウカ</t>
    </rPh>
    <rPh sb="2" eb="4">
      <t>テイイン</t>
    </rPh>
    <phoneticPr fontId="3"/>
  </si>
  <si>
    <t>合計</t>
    <rPh sb="0" eb="2">
      <t>ゴウケイ</t>
    </rPh>
    <phoneticPr fontId="3"/>
  </si>
  <si>
    <t>建築面積</t>
    <rPh sb="0" eb="2">
      <t>ケンチク</t>
    </rPh>
    <rPh sb="2" eb="4">
      <t>メンセキ</t>
    </rPh>
    <phoneticPr fontId="3"/>
  </si>
  <si>
    <t>延面積</t>
    <rPh sb="0" eb="1">
      <t>ノベ</t>
    </rPh>
    <rPh sb="1" eb="3">
      <t>メンセキ</t>
    </rPh>
    <phoneticPr fontId="3"/>
  </si>
  <si>
    <t>階建</t>
    <rPh sb="0" eb="1">
      <t>カイ</t>
    </rPh>
    <rPh sb="1" eb="2">
      <t>ケン</t>
    </rPh>
    <phoneticPr fontId="3"/>
  </si>
  <si>
    <t>（注）既存施設の解体撤去工事がわかるものを添付すること。</t>
    <rPh sb="1" eb="2">
      <t>チュウ</t>
    </rPh>
    <rPh sb="3" eb="5">
      <t>キゾン</t>
    </rPh>
    <rPh sb="5" eb="7">
      <t>シセツ</t>
    </rPh>
    <rPh sb="8" eb="10">
      <t>カイタイ</t>
    </rPh>
    <rPh sb="10" eb="12">
      <t>テッキョ</t>
    </rPh>
    <rPh sb="12" eb="14">
      <t>コウジ</t>
    </rPh>
    <rPh sb="21" eb="23">
      <t>テンプ</t>
    </rPh>
    <phoneticPr fontId="3"/>
  </si>
  <si>
    <t>（注）</t>
    <rPh sb="1" eb="2">
      <t>チュウ</t>
    </rPh>
    <phoneticPr fontId="3"/>
  </si>
  <si>
    <t>各室ごとに室名及び面積を明らかにした表を添付すること。</t>
    <rPh sb="0" eb="2">
      <t>カクシツ</t>
    </rPh>
    <rPh sb="5" eb="6">
      <t>シツ</t>
    </rPh>
    <rPh sb="6" eb="7">
      <t>メイ</t>
    </rPh>
    <rPh sb="7" eb="8">
      <t>オヨ</t>
    </rPh>
    <rPh sb="9" eb="11">
      <t>メンセキ</t>
    </rPh>
    <rPh sb="12" eb="13">
      <t>アキ</t>
    </rPh>
    <rPh sb="18" eb="19">
      <t>ヒョウ</t>
    </rPh>
    <rPh sb="20" eb="22">
      <t>テンプ</t>
    </rPh>
    <phoneticPr fontId="3"/>
  </si>
  <si>
    <t>配置図及び各階平面図を添付すること。</t>
    <rPh sb="0" eb="2">
      <t>ハイチ</t>
    </rPh>
    <rPh sb="2" eb="3">
      <t>ズ</t>
    </rPh>
    <rPh sb="3" eb="4">
      <t>オヨ</t>
    </rPh>
    <rPh sb="5" eb="7">
      <t>カクカイ</t>
    </rPh>
    <rPh sb="7" eb="10">
      <t>ヘイメンズ</t>
    </rPh>
    <rPh sb="11" eb="13">
      <t>テンプ</t>
    </rPh>
    <phoneticPr fontId="3"/>
  </si>
  <si>
    <t>円</t>
    <rPh sb="0" eb="1">
      <t>エン</t>
    </rPh>
    <phoneticPr fontId="3"/>
  </si>
  <si>
    <t>　（資源有効活用整備費）</t>
    <rPh sb="2" eb="4">
      <t>シゲン</t>
    </rPh>
    <rPh sb="4" eb="6">
      <t>ユウコウ</t>
    </rPh>
    <rPh sb="6" eb="8">
      <t>カツヨウ</t>
    </rPh>
    <rPh sb="8" eb="10">
      <t>セイビ</t>
    </rPh>
    <rPh sb="10" eb="11">
      <t>ヒ</t>
    </rPh>
    <phoneticPr fontId="3"/>
  </si>
  <si>
    <t>　（民間社会福祉施設特別整備費）</t>
    <rPh sb="2" eb="4">
      <t>ミンカン</t>
    </rPh>
    <rPh sb="4" eb="8">
      <t>シャカイフクシ</t>
    </rPh>
    <rPh sb="8" eb="10">
      <t>シセツ</t>
    </rPh>
    <rPh sb="10" eb="12">
      <t>トクベツ</t>
    </rPh>
    <rPh sb="12" eb="15">
      <t>セイビヒ</t>
    </rPh>
    <phoneticPr fontId="3"/>
  </si>
  <si>
    <t>　（消融雪設備費）</t>
    <rPh sb="2" eb="5">
      <t>ショウユウセツ</t>
    </rPh>
    <rPh sb="5" eb="8">
      <t>セツビヒ</t>
    </rPh>
    <phoneticPr fontId="3"/>
  </si>
  <si>
    <t>　（介護用リフト工事費）</t>
    <rPh sb="2" eb="5">
      <t>カイゴヨウ</t>
    </rPh>
    <rPh sb="8" eb="11">
      <t>コウジヒ</t>
    </rPh>
    <phoneticPr fontId="3"/>
  </si>
  <si>
    <t>　（特殊浴槽工事費）</t>
    <rPh sb="2" eb="4">
      <t>トクシュ</t>
    </rPh>
    <rPh sb="4" eb="6">
      <t>ヨクソウ</t>
    </rPh>
    <rPh sb="6" eb="9">
      <t>コウジヒ</t>
    </rPh>
    <phoneticPr fontId="3"/>
  </si>
  <si>
    <t>（注）　　工事費目別内訳書を添付すること。</t>
    <rPh sb="1" eb="2">
      <t>チュウ</t>
    </rPh>
    <rPh sb="5" eb="7">
      <t>コウジ</t>
    </rPh>
    <rPh sb="7" eb="9">
      <t>ヒモク</t>
    </rPh>
    <rPh sb="9" eb="10">
      <t>ベツ</t>
    </rPh>
    <rPh sb="10" eb="13">
      <t>ウチワケショ</t>
    </rPh>
    <rPh sb="14" eb="16">
      <t>テンプ</t>
    </rPh>
    <phoneticPr fontId="3"/>
  </si>
  <si>
    <t>寄付金</t>
    <rPh sb="0" eb="3">
      <t>キフキン</t>
    </rPh>
    <phoneticPr fontId="3"/>
  </si>
  <si>
    <t>地方債</t>
    <rPh sb="0" eb="3">
      <t>チホウサイ</t>
    </rPh>
    <phoneticPr fontId="3"/>
  </si>
  <si>
    <t>（直営　・　請負）</t>
    <rPh sb="1" eb="3">
      <t>チョクエイ</t>
    </rPh>
    <rPh sb="6" eb="8">
      <t>ウケオイ</t>
    </rPh>
    <phoneticPr fontId="3"/>
  </si>
  <si>
    <t>（事前着工承認日</t>
    <rPh sb="1" eb="3">
      <t>ジゼン</t>
    </rPh>
    <rPh sb="3" eb="5">
      <t>チャッコウ</t>
    </rPh>
    <rPh sb="5" eb="7">
      <t>ショウニン</t>
    </rPh>
    <rPh sb="7" eb="8">
      <t>ビ</t>
    </rPh>
    <phoneticPr fontId="3"/>
  </si>
  <si>
    <t>２  施設（設備加算分含む）整備費基準額</t>
    <rPh sb="3" eb="5">
      <t>シセツ</t>
    </rPh>
    <rPh sb="6" eb="8">
      <t>セツビ</t>
    </rPh>
    <rPh sb="8" eb="10">
      <t>カサン</t>
    </rPh>
    <rPh sb="10" eb="11">
      <t>ブン</t>
    </rPh>
    <rPh sb="11" eb="12">
      <t>フク</t>
    </rPh>
    <rPh sb="14" eb="17">
      <t>セイビヒ</t>
    </rPh>
    <rPh sb="17" eb="19">
      <t>キジュン</t>
    </rPh>
    <rPh sb="19" eb="20">
      <t>ガク</t>
    </rPh>
    <phoneticPr fontId="3"/>
  </si>
  <si>
    <t>（創設、増築、増改築、改築）</t>
    <rPh sb="1" eb="3">
      <t>ソウセツ</t>
    </rPh>
    <rPh sb="4" eb="6">
      <t>ゾウチク</t>
    </rPh>
    <rPh sb="7" eb="10">
      <t>ゾウカイチク</t>
    </rPh>
    <rPh sb="11" eb="13">
      <t>カイチク</t>
    </rPh>
    <phoneticPr fontId="3"/>
  </si>
  <si>
    <t>年齢延長児を受け入れるための居室等を整備する場合</t>
    <rPh sb="0" eb="2">
      <t>ネンレイ</t>
    </rPh>
    <rPh sb="2" eb="4">
      <t>エンチョウ</t>
    </rPh>
    <rPh sb="4" eb="5">
      <t>ジ</t>
    </rPh>
    <rPh sb="6" eb="7">
      <t>ウ</t>
    </rPh>
    <rPh sb="8" eb="9">
      <t>イ</t>
    </rPh>
    <rPh sb="14" eb="16">
      <t>キョシツ</t>
    </rPh>
    <rPh sb="16" eb="17">
      <t>トウ</t>
    </rPh>
    <rPh sb="18" eb="20">
      <t>セイビ</t>
    </rPh>
    <rPh sb="22" eb="24">
      <t>バアイ</t>
    </rPh>
    <phoneticPr fontId="3"/>
  </si>
  <si>
    <t>乳児を受け入れるためのほふく室又は養育室等を整備する場合</t>
    <rPh sb="0" eb="2">
      <t>ニュウジ</t>
    </rPh>
    <rPh sb="3" eb="4">
      <t>ウ</t>
    </rPh>
    <rPh sb="5" eb="6">
      <t>イ</t>
    </rPh>
    <rPh sb="14" eb="15">
      <t>シツ</t>
    </rPh>
    <rPh sb="15" eb="16">
      <t>マタ</t>
    </rPh>
    <rPh sb="17" eb="19">
      <t>ヨウイク</t>
    </rPh>
    <rPh sb="19" eb="20">
      <t>シツ</t>
    </rPh>
    <rPh sb="20" eb="21">
      <t>ナド</t>
    </rPh>
    <rPh sb="22" eb="24">
      <t>セイビ</t>
    </rPh>
    <rPh sb="26" eb="28">
      <t>バアイ</t>
    </rPh>
    <phoneticPr fontId="3"/>
  </si>
  <si>
    <t>補助額は国交付金交付基礎点数（１点＝千円）による。なお、基礎点数が改正された場合はそれに準ずる。</t>
    <rPh sb="0" eb="3">
      <t>ホジョガク</t>
    </rPh>
    <rPh sb="4" eb="5">
      <t>クニ</t>
    </rPh>
    <rPh sb="5" eb="8">
      <t>コウフキン</t>
    </rPh>
    <rPh sb="8" eb="10">
      <t>コウフ</t>
    </rPh>
    <rPh sb="10" eb="12">
      <t>キソ</t>
    </rPh>
    <rPh sb="12" eb="14">
      <t>テンスウ</t>
    </rPh>
    <rPh sb="16" eb="17">
      <t>テン</t>
    </rPh>
    <rPh sb="18" eb="20">
      <t>センエン</t>
    </rPh>
    <rPh sb="28" eb="30">
      <t>キソ</t>
    </rPh>
    <rPh sb="30" eb="32">
      <t>テンスウ</t>
    </rPh>
    <rPh sb="33" eb="35">
      <t>カイセイ</t>
    </rPh>
    <rPh sb="38" eb="40">
      <t>バアイ</t>
    </rPh>
    <rPh sb="44" eb="45">
      <t>ジュン</t>
    </rPh>
    <phoneticPr fontId="3"/>
  </si>
  <si>
    <t>大規模修繕及びその他特別な工事費については、知事が承認した額とする。</t>
    <rPh sb="0" eb="3">
      <t>ダイキボ</t>
    </rPh>
    <rPh sb="3" eb="5">
      <t>シュウゼン</t>
    </rPh>
    <rPh sb="5" eb="6">
      <t>オヨ</t>
    </rPh>
    <rPh sb="9" eb="10">
      <t>タ</t>
    </rPh>
    <rPh sb="10" eb="12">
      <t>トクベツ</t>
    </rPh>
    <rPh sb="13" eb="16">
      <t>コウジヒ</t>
    </rPh>
    <rPh sb="22" eb="24">
      <t>チジ</t>
    </rPh>
    <rPh sb="25" eb="27">
      <t>ショウニン</t>
    </rPh>
    <rPh sb="29" eb="30">
      <t>ガク</t>
    </rPh>
    <phoneticPr fontId="3"/>
  </si>
  <si>
    <t>隣保館等：隣保館、ホームレス自立支援センター</t>
    <rPh sb="16" eb="18">
      <t>シエン</t>
    </rPh>
    <phoneticPr fontId="3"/>
  </si>
  <si>
    <t>施設と一体的に整備され、かつ、施設に固定されるもの、及び設備を整備することにより施設の設計に影響を及ぼすものである設備を整備するための機械器具購入費及び機械器具設置にかかる工事費又は工事請負費</t>
    <rPh sb="0" eb="2">
      <t>シセツ</t>
    </rPh>
    <rPh sb="3" eb="6">
      <t>イッタイテキ</t>
    </rPh>
    <rPh sb="7" eb="9">
      <t>セイビ</t>
    </rPh>
    <rPh sb="15" eb="17">
      <t>シセツ</t>
    </rPh>
    <rPh sb="18" eb="20">
      <t>コテイ</t>
    </rPh>
    <rPh sb="26" eb="27">
      <t>オヨ</t>
    </rPh>
    <rPh sb="28" eb="30">
      <t>セツビ</t>
    </rPh>
    <rPh sb="31" eb="33">
      <t>セイビ</t>
    </rPh>
    <rPh sb="40" eb="42">
      <t>シセツ</t>
    </rPh>
    <rPh sb="43" eb="45">
      <t>セッケイ</t>
    </rPh>
    <rPh sb="46" eb="48">
      <t>エイキョウ</t>
    </rPh>
    <rPh sb="49" eb="50">
      <t>オヨ</t>
    </rPh>
    <rPh sb="57" eb="59">
      <t>セツビ</t>
    </rPh>
    <rPh sb="60" eb="62">
      <t>セイビ</t>
    </rPh>
    <rPh sb="67" eb="69">
      <t>キカイ</t>
    </rPh>
    <rPh sb="69" eb="71">
      <t>キグ</t>
    </rPh>
    <rPh sb="71" eb="74">
      <t>コウニュウヒ</t>
    </rPh>
    <rPh sb="74" eb="75">
      <t>オヨ</t>
    </rPh>
    <rPh sb="76" eb="78">
      <t>キカイ</t>
    </rPh>
    <rPh sb="78" eb="80">
      <t>キグ</t>
    </rPh>
    <rPh sb="80" eb="82">
      <t>セッチ</t>
    </rPh>
    <rPh sb="86" eb="89">
      <t>コウジヒ</t>
    </rPh>
    <rPh sb="89" eb="90">
      <t>マタ</t>
    </rPh>
    <rPh sb="91" eb="93">
      <t>コウジ</t>
    </rPh>
    <rPh sb="93" eb="95">
      <t>ウケオイ</t>
    </rPh>
    <rPh sb="95" eb="96">
      <t>ヒ</t>
    </rPh>
    <phoneticPr fontId="3"/>
  </si>
  <si>
    <t>造</t>
    <rPh sb="0" eb="1">
      <t>ツク</t>
    </rPh>
    <phoneticPr fontId="3"/>
  </si>
  <si>
    <t>合　　　　　　　　　計</t>
    <rPh sb="0" eb="1">
      <t>ゴウ</t>
    </rPh>
    <rPh sb="10" eb="11">
      <t>ケイ</t>
    </rPh>
    <phoneticPr fontId="3"/>
  </si>
  <si>
    <t>隣保館等については、9,500,000円とする。</t>
    <rPh sb="0" eb="2">
      <t>リンポ</t>
    </rPh>
    <rPh sb="2" eb="3">
      <t>カン</t>
    </rPh>
    <rPh sb="3" eb="4">
      <t>トウ</t>
    </rPh>
    <rPh sb="19" eb="20">
      <t>エン</t>
    </rPh>
    <phoneticPr fontId="3"/>
  </si>
  <si>
    <t>　(1) 施設の名称及び所在地</t>
    <rPh sb="5" eb="7">
      <t>シセツ</t>
    </rPh>
    <rPh sb="8" eb="10">
      <t>メイショウ</t>
    </rPh>
    <rPh sb="10" eb="11">
      <t>オヨ</t>
    </rPh>
    <rPh sb="12" eb="15">
      <t>ショザイチ</t>
    </rPh>
    <phoneticPr fontId="3"/>
  </si>
  <si>
    <t>　(2) 施設の種類</t>
    <rPh sb="5" eb="7">
      <t>シセツ</t>
    </rPh>
    <rPh sb="8" eb="10">
      <t>シュルイ</t>
    </rPh>
    <phoneticPr fontId="3"/>
  </si>
  <si>
    <t>　(3) 事業の目的及び効果</t>
    <rPh sb="5" eb="7">
      <t>ジギョウ</t>
    </rPh>
    <rPh sb="8" eb="10">
      <t>モクテキ</t>
    </rPh>
    <rPh sb="10" eb="11">
      <t>オヨ</t>
    </rPh>
    <rPh sb="12" eb="14">
      <t>コウカ</t>
    </rPh>
    <phoneticPr fontId="3"/>
  </si>
  <si>
    <t>　(4) 設置主体及び経営主体</t>
    <rPh sb="5" eb="7">
      <t>セッチ</t>
    </rPh>
    <rPh sb="7" eb="9">
      <t>シュタイ</t>
    </rPh>
    <rPh sb="9" eb="10">
      <t>オヨ</t>
    </rPh>
    <rPh sb="11" eb="13">
      <t>ケイエイ</t>
    </rPh>
    <rPh sb="13" eb="15">
      <t>シュタイ</t>
    </rPh>
    <phoneticPr fontId="3"/>
  </si>
  <si>
    <t>　(5) 入所（利用）定員</t>
    <rPh sb="5" eb="6">
      <t>ニュウ</t>
    </rPh>
    <rPh sb="6" eb="7">
      <t>ショ</t>
    </rPh>
    <rPh sb="8" eb="10">
      <t>リヨウ</t>
    </rPh>
    <rPh sb="11" eb="13">
      <t>テイイン</t>
    </rPh>
    <phoneticPr fontId="3"/>
  </si>
  <si>
    <t>　ア　直営・請負の別</t>
    <rPh sb="3" eb="5">
      <t>チョクエイ</t>
    </rPh>
    <rPh sb="6" eb="8">
      <t>ウケオイ</t>
    </rPh>
    <rPh sb="9" eb="10">
      <t>ベツ</t>
    </rPh>
    <phoneticPr fontId="3"/>
  </si>
  <si>
    <t>　イ　着工年月日</t>
    <rPh sb="3" eb="5">
      <t>チャッコウ</t>
    </rPh>
    <rPh sb="5" eb="8">
      <t>ネンガッピ</t>
    </rPh>
    <phoneticPr fontId="3"/>
  </si>
  <si>
    <t>合　　　　　計</t>
    <rPh sb="0" eb="1">
      <t>ゴウ</t>
    </rPh>
    <rPh sb="6" eb="7">
      <t>ケイ</t>
    </rPh>
    <phoneticPr fontId="3"/>
  </si>
  <si>
    <t>その他明記されていないものについては、国庫補助基準に準じる。</t>
    <rPh sb="2" eb="3">
      <t>タ</t>
    </rPh>
    <rPh sb="3" eb="5">
      <t>メイキ</t>
    </rPh>
    <rPh sb="19" eb="21">
      <t>コッコ</t>
    </rPh>
    <rPh sb="21" eb="23">
      <t>ホジョ</t>
    </rPh>
    <rPh sb="23" eb="25">
      <t>キジュン</t>
    </rPh>
    <rPh sb="26" eb="27">
      <t>ジュン</t>
    </rPh>
    <phoneticPr fontId="3"/>
  </si>
  <si>
    <t>表２　</t>
    <rPh sb="0" eb="1">
      <t>ヒョウ</t>
    </rPh>
    <phoneticPr fontId="3"/>
  </si>
  <si>
    <t>（指定期日）　　　　</t>
  </si>
  <si>
    <t>別に通知する日</t>
  </si>
  <si>
    <t>（軽微な経費配分の変更）　</t>
  </si>
  <si>
    <t>（軽微な事業内容の変更）</t>
  </si>
  <si>
    <t>建物に固定して一体的に整備される水の循環、再利用、生ごみ等処理、ソーラー等の整備に必要な工事費又は工事請負費</t>
    <phoneticPr fontId="3"/>
  </si>
  <si>
    <t>相談支援、障害児相談支援（各事業のみの整備の場合）</t>
    <rPh sb="0" eb="2">
      <t>ソウダン</t>
    </rPh>
    <rPh sb="2" eb="4">
      <t>シエン</t>
    </rPh>
    <rPh sb="5" eb="8">
      <t>ショウガイジ</t>
    </rPh>
    <rPh sb="8" eb="10">
      <t>ソウダン</t>
    </rPh>
    <rPh sb="10" eb="12">
      <t>シエン</t>
    </rPh>
    <rPh sb="13" eb="16">
      <t>カクジギョウ</t>
    </rPh>
    <rPh sb="19" eb="21">
      <t>セイビ</t>
    </rPh>
    <rPh sb="22" eb="24">
      <t>バアイ</t>
    </rPh>
    <phoneticPr fontId="3"/>
  </si>
  <si>
    <t>居宅介護、保育所等訪問支援（各事業のみの整備の場合）</t>
    <rPh sb="0" eb="2">
      <t>キョタク</t>
    </rPh>
    <rPh sb="2" eb="4">
      <t>カイゴ</t>
    </rPh>
    <rPh sb="5" eb="8">
      <t>ホイクショ</t>
    </rPh>
    <rPh sb="8" eb="9">
      <t>トウ</t>
    </rPh>
    <rPh sb="9" eb="11">
      <t>ホウモン</t>
    </rPh>
    <rPh sb="11" eb="13">
      <t>シエン</t>
    </rPh>
    <rPh sb="14" eb="17">
      <t>カクジギョウ</t>
    </rPh>
    <rPh sb="20" eb="22">
      <t>セイビ</t>
    </rPh>
    <rPh sb="23" eb="25">
      <t>バアイ</t>
    </rPh>
    <phoneticPr fontId="3"/>
  </si>
  <si>
    <t>対象施設等については、「次世代育成支援対策施設整備交付金における特殊附帯工事の取扱いについて（平成20年6月12日雇児発第0612004号）」による。</t>
    <rPh sb="0" eb="2">
      <t>タイショウ</t>
    </rPh>
    <rPh sb="2" eb="4">
      <t>シセツ</t>
    </rPh>
    <rPh sb="4" eb="5">
      <t>トウ</t>
    </rPh>
    <rPh sb="12" eb="15">
      <t>ジセダイ</t>
    </rPh>
    <rPh sb="15" eb="17">
      <t>イクセイ</t>
    </rPh>
    <rPh sb="17" eb="19">
      <t>シエン</t>
    </rPh>
    <rPh sb="19" eb="21">
      <t>タイサク</t>
    </rPh>
    <rPh sb="21" eb="23">
      <t>シセツ</t>
    </rPh>
    <rPh sb="23" eb="25">
      <t>セイビ</t>
    </rPh>
    <rPh sb="25" eb="28">
      <t>コウフキン</t>
    </rPh>
    <rPh sb="32" eb="34">
      <t>トクシュ</t>
    </rPh>
    <rPh sb="34" eb="36">
      <t>フタイ</t>
    </rPh>
    <rPh sb="36" eb="38">
      <t>コウジ</t>
    </rPh>
    <rPh sb="39" eb="41">
      <t>トリアツカ</t>
    </rPh>
    <rPh sb="47" eb="49">
      <t>ヘイセイ</t>
    </rPh>
    <rPh sb="51" eb="52">
      <t>ネン</t>
    </rPh>
    <rPh sb="53" eb="54">
      <t>ガツ</t>
    </rPh>
    <rPh sb="56" eb="57">
      <t>ニチ</t>
    </rPh>
    <rPh sb="57" eb="58">
      <t>ヤトイ</t>
    </rPh>
    <rPh sb="58" eb="59">
      <t>ジ</t>
    </rPh>
    <rPh sb="59" eb="60">
      <t>ハツ</t>
    </rPh>
    <rPh sb="60" eb="61">
      <t>ダイ</t>
    </rPh>
    <rPh sb="68" eb="69">
      <t>ゴウ</t>
    </rPh>
    <phoneticPr fontId="3"/>
  </si>
  <si>
    <t>３　補助率</t>
    <rPh sb="2" eb="5">
      <t>ホジョリツ</t>
    </rPh>
    <phoneticPr fontId="3"/>
  </si>
  <si>
    <t>補助額は国庫補助単価による。なお、国庫補助単価が改定された場合はそれに準ずる。</t>
    <rPh sb="0" eb="3">
      <t>ホジョガク</t>
    </rPh>
    <rPh sb="4" eb="6">
      <t>コッコ</t>
    </rPh>
    <rPh sb="6" eb="8">
      <t>ホジョ</t>
    </rPh>
    <rPh sb="8" eb="10">
      <t>タンカ</t>
    </rPh>
    <rPh sb="17" eb="19">
      <t>コッコ</t>
    </rPh>
    <rPh sb="19" eb="21">
      <t>ホジョ</t>
    </rPh>
    <rPh sb="21" eb="23">
      <t>タンカ</t>
    </rPh>
    <rPh sb="24" eb="26">
      <t>カイテイ</t>
    </rPh>
    <rPh sb="29" eb="31">
      <t>バアイ</t>
    </rPh>
    <rPh sb="35" eb="36">
      <t>ジュン</t>
    </rPh>
    <phoneticPr fontId="3"/>
  </si>
  <si>
    <t>施設の名称　</t>
    <phoneticPr fontId="12"/>
  </si>
  <si>
    <t>Ｅ円</t>
    <rPh sb="1" eb="2">
      <t>エン</t>
    </rPh>
    <phoneticPr fontId="3"/>
  </si>
  <si>
    <t>Ｇ円</t>
    <rPh sb="1" eb="2">
      <t>エン</t>
    </rPh>
    <phoneticPr fontId="3"/>
  </si>
  <si>
    <t>施　　設　　整　　備　　費　　計</t>
    <rPh sb="0" eb="1">
      <t>シ</t>
    </rPh>
    <rPh sb="3" eb="4">
      <t>セツ</t>
    </rPh>
    <rPh sb="6" eb="7">
      <t>タダシ</t>
    </rPh>
    <rPh sb="9" eb="10">
      <t>ソナエ</t>
    </rPh>
    <rPh sb="12" eb="13">
      <t>ヒ</t>
    </rPh>
    <rPh sb="15" eb="16">
      <t>ケイ</t>
    </rPh>
    <phoneticPr fontId="3"/>
  </si>
  <si>
    <t>（３）　算出にあたっては、本体、その他工事別とし、小計を設けること。</t>
    <rPh sb="4" eb="6">
      <t>サンシュツ</t>
    </rPh>
    <rPh sb="13" eb="15">
      <t>ホンタイ</t>
    </rPh>
    <rPh sb="18" eb="19">
      <t>タ</t>
    </rPh>
    <rPh sb="19" eb="21">
      <t>コウジ</t>
    </rPh>
    <rPh sb="21" eb="22">
      <t>ベツ</t>
    </rPh>
    <rPh sb="25" eb="27">
      <t>ショウケイ</t>
    </rPh>
    <rPh sb="28" eb="29">
      <t>モウ</t>
    </rPh>
    <phoneticPr fontId="3"/>
  </si>
  <si>
    <t>（４）　Ａ欄～Ｄ欄の施設種別毎の内訳の金額については、Ｅ欄の内訳を県費補助基本額とした場合には、記入は不要である。ただし、地域交流スペースの整備及び介護用リフト等特殊附帯工事を行う場合については、当該部分に係るＡ欄～Ｄ欄の内訳を必ず記入すること。</t>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4" eb="115">
      <t>カナラ</t>
    </rPh>
    <rPh sb="116" eb="118">
      <t>キニュウ</t>
    </rPh>
    <phoneticPr fontId="3"/>
  </si>
  <si>
    <t>（５）　Ａ欄～Ｄ欄及びＥ欄、Ｆ欄の施設整備費計の欄については、内訳の金額の記入の有無に関係なく必ず記入すること。</t>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</si>
  <si>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t>（注）宿所提供施設については、利用世帯数及び利用定員を記入すること。</t>
    <rPh sb="1" eb="2">
      <t>チュウ</t>
    </rPh>
    <rPh sb="3" eb="5">
      <t>シュクショ</t>
    </rPh>
    <rPh sb="5" eb="7">
      <t>テイキョウ</t>
    </rPh>
    <rPh sb="7" eb="9">
      <t>シセツ</t>
    </rPh>
    <rPh sb="15" eb="17">
      <t>リヨウ</t>
    </rPh>
    <rPh sb="17" eb="20">
      <t>セタイスウ</t>
    </rPh>
    <rPh sb="20" eb="21">
      <t>オヨ</t>
    </rPh>
    <rPh sb="22" eb="24">
      <t>リヨウ</t>
    </rPh>
    <rPh sb="24" eb="26">
      <t>テイイン</t>
    </rPh>
    <rPh sb="27" eb="29">
      <t>キニュウ</t>
    </rPh>
    <phoneticPr fontId="3"/>
  </si>
  <si>
    <t>Ｈ円</t>
    <rPh sb="1" eb="2">
      <t>エン</t>
    </rPh>
    <phoneticPr fontId="3"/>
  </si>
  <si>
    <t>Ｉ円</t>
    <rPh sb="1" eb="2">
      <t>エン</t>
    </rPh>
    <phoneticPr fontId="3"/>
  </si>
  <si>
    <t>施　設　整　備　精　算　額　内　訳</t>
    <rPh sb="8" eb="9">
      <t>セイ</t>
    </rPh>
    <rPh sb="10" eb="11">
      <t>ザン</t>
    </rPh>
    <phoneticPr fontId="3"/>
  </si>
  <si>
    <t>３　整備費基準額</t>
    <rPh sb="2" eb="5">
      <t>セイビヒ</t>
    </rPh>
    <rPh sb="5" eb="8">
      <t>キジュンガク</t>
    </rPh>
    <phoneticPr fontId="3"/>
  </si>
  <si>
    <t>兵庫県知事　　様</t>
    <rPh sb="0" eb="2">
      <t>ヒョウゴ</t>
    </rPh>
    <rPh sb="2" eb="5">
      <t>ケンチジ</t>
    </rPh>
    <rPh sb="7" eb="8">
      <t>サマ</t>
    </rPh>
    <phoneticPr fontId="3"/>
  </si>
  <si>
    <t>市町長名又は</t>
    <rPh sb="0" eb="2">
      <t>シチョウ</t>
    </rPh>
    <rPh sb="2" eb="3">
      <t>チョウ</t>
    </rPh>
    <rPh sb="3" eb="4">
      <t>ナ</t>
    </rPh>
    <rPh sb="4" eb="5">
      <t>マタ</t>
    </rPh>
    <phoneticPr fontId="3"/>
  </si>
  <si>
    <t>法人代表者氏名</t>
    <rPh sb="0" eb="2">
      <t>ホウジン</t>
    </rPh>
    <rPh sb="2" eb="5">
      <t>ダイヒョウシャ</t>
    </rPh>
    <rPh sb="5" eb="7">
      <t>シメイ</t>
    </rPh>
    <phoneticPr fontId="3"/>
  </si>
  <si>
    <t>印</t>
    <rPh sb="0" eb="1">
      <t>イン</t>
    </rPh>
    <phoneticPr fontId="3"/>
  </si>
  <si>
    <t>上記事業について、別紙内訳書のとおり</t>
    <rPh sb="0" eb="2">
      <t>ジョウキ</t>
    </rPh>
    <rPh sb="2" eb="4">
      <t>ジギョウ</t>
    </rPh>
    <rPh sb="9" eb="11">
      <t>ベッシ</t>
    </rPh>
    <rPh sb="11" eb="14">
      <t>ウチワケショ</t>
    </rPh>
    <phoneticPr fontId="3"/>
  </si>
  <si>
    <t>完成していることを</t>
    <rPh sb="0" eb="2">
      <t>カンセイ</t>
    </rPh>
    <phoneticPr fontId="3"/>
  </si>
  <si>
    <t>完成見込であることを</t>
    <rPh sb="0" eb="2">
      <t>カンセイ</t>
    </rPh>
    <rPh sb="2" eb="4">
      <t>ミコ</t>
    </rPh>
    <phoneticPr fontId="3"/>
  </si>
  <si>
    <t>認めます。</t>
    <rPh sb="0" eb="1">
      <t>ミト</t>
    </rPh>
    <phoneticPr fontId="3"/>
  </si>
  <si>
    <t>検査員職氏名</t>
    <rPh sb="0" eb="3">
      <t>ケンサイン</t>
    </rPh>
    <rPh sb="3" eb="4">
      <t>ショク</t>
    </rPh>
    <rPh sb="4" eb="6">
      <t>シメイ</t>
    </rPh>
    <phoneticPr fontId="3"/>
  </si>
  <si>
    <t>整　　　備　　　内　　　容</t>
    <rPh sb="0" eb="1">
      <t>タダシ</t>
    </rPh>
    <rPh sb="4" eb="5">
      <t>ソナエ</t>
    </rPh>
    <rPh sb="8" eb="9">
      <t>ナイ</t>
    </rPh>
    <rPh sb="12" eb="13">
      <t>カタチ</t>
    </rPh>
    <phoneticPr fontId="3"/>
  </si>
  <si>
    <t>　　</t>
    <phoneticPr fontId="20"/>
  </si>
  <si>
    <t>病児・病後児保育施設　（注４）</t>
    <rPh sb="0" eb="2">
      <t>ビョウジ</t>
    </rPh>
    <rPh sb="3" eb="6">
      <t>ビョウゴジ</t>
    </rPh>
    <rPh sb="6" eb="8">
      <t>ホイク</t>
    </rPh>
    <rPh sb="8" eb="10">
      <t>シセツ</t>
    </rPh>
    <rPh sb="12" eb="13">
      <t>チュウ</t>
    </rPh>
    <phoneticPr fontId="3"/>
  </si>
  <si>
    <t>(6) 大規模修繕等</t>
    <rPh sb="4" eb="7">
      <t>ダイキボ</t>
    </rPh>
    <rPh sb="7" eb="9">
      <t>シュウゼン</t>
    </rPh>
    <rPh sb="9" eb="10">
      <t>トウ</t>
    </rPh>
    <phoneticPr fontId="3"/>
  </si>
  <si>
    <t>(2) 増　　　築</t>
    <rPh sb="4" eb="5">
      <t>ゾウ</t>
    </rPh>
    <rPh sb="8" eb="9">
      <t>チク</t>
    </rPh>
    <phoneticPr fontId="3"/>
  </si>
  <si>
    <t>(1) 創　　　設</t>
    <rPh sb="4" eb="5">
      <t>キズ</t>
    </rPh>
    <rPh sb="8" eb="9">
      <t>セツ</t>
    </rPh>
    <phoneticPr fontId="3"/>
  </si>
  <si>
    <t>(3) 増　改　築</t>
    <rPh sb="4" eb="5">
      <t>ゾウ</t>
    </rPh>
    <rPh sb="6" eb="7">
      <t>アラタ</t>
    </rPh>
    <rPh sb="8" eb="9">
      <t>チク</t>
    </rPh>
    <phoneticPr fontId="3"/>
  </si>
  <si>
    <t>(4) 改　　　築</t>
    <rPh sb="4" eb="5">
      <t>アラタ</t>
    </rPh>
    <rPh sb="8" eb="9">
      <t>チク</t>
    </rPh>
    <phoneticPr fontId="3"/>
  </si>
  <si>
    <t>(5) 拡　　　張</t>
    <rPh sb="4" eb="5">
      <t>ヒロム</t>
    </rPh>
    <rPh sb="8" eb="9">
      <t>ハリ</t>
    </rPh>
    <phoneticPr fontId="3"/>
  </si>
  <si>
    <t>解体撤去に必要な工事費又は工事請負費</t>
    <rPh sb="0" eb="2">
      <t>カイタイ</t>
    </rPh>
    <rPh sb="2" eb="4">
      <t>テッキョ</t>
    </rPh>
    <rPh sb="5" eb="7">
      <t>ヒツヨウ</t>
    </rPh>
    <rPh sb="8" eb="11">
      <t>コウジヒ</t>
    </rPh>
    <rPh sb="11" eb="12">
      <t>マタ</t>
    </rPh>
    <rPh sb="13" eb="15">
      <t>コウジ</t>
    </rPh>
    <rPh sb="15" eb="17">
      <t>ウケオイ</t>
    </rPh>
    <rPh sb="17" eb="18">
      <t>ヒ</t>
    </rPh>
    <phoneticPr fontId="3"/>
  </si>
  <si>
    <t>仮設施設整備に必要な賃借料、工事費又は工事請負費</t>
    <rPh sb="0" eb="2">
      <t>カセツ</t>
    </rPh>
    <rPh sb="2" eb="4">
      <t>シセツ</t>
    </rPh>
    <rPh sb="4" eb="6">
      <t>セイビ</t>
    </rPh>
    <rPh sb="7" eb="9">
      <t>ヒツヨウ</t>
    </rPh>
    <rPh sb="10" eb="13">
      <t>チンシャクリョウ</t>
    </rPh>
    <rPh sb="14" eb="17">
      <t>コウジヒ</t>
    </rPh>
    <rPh sb="17" eb="18">
      <t>マタ</t>
    </rPh>
    <rPh sb="19" eb="21">
      <t>コウジ</t>
    </rPh>
    <rPh sb="21" eb="23">
      <t>ウケオイ</t>
    </rPh>
    <rPh sb="23" eb="24">
      <t>ヒ</t>
    </rPh>
    <phoneticPr fontId="3"/>
  </si>
  <si>
    <t>地域交流スペースの整備に必要な工事費又は工事請負費及び工事事務費</t>
    <rPh sb="0" eb="2">
      <t>チイキ</t>
    </rPh>
    <rPh sb="2" eb="4">
      <t>コウリュウ</t>
    </rPh>
    <rPh sb="9" eb="11">
      <t>セイビ</t>
    </rPh>
    <rPh sb="12" eb="14">
      <t>ヒツヨウ</t>
    </rPh>
    <rPh sb="15" eb="18">
      <t>コウジヒ</t>
    </rPh>
    <rPh sb="18" eb="19">
      <t>マタ</t>
    </rPh>
    <rPh sb="20" eb="22">
      <t>コウジ</t>
    </rPh>
    <rPh sb="22" eb="24">
      <t>ウケオイ</t>
    </rPh>
    <rPh sb="24" eb="25">
      <t>ヒ</t>
    </rPh>
    <rPh sb="25" eb="26">
      <t>オヨ</t>
    </rPh>
    <rPh sb="27" eb="29">
      <t>コウジ</t>
    </rPh>
    <rPh sb="29" eb="32">
      <t>ジムヒ</t>
    </rPh>
    <phoneticPr fontId="3"/>
  </si>
  <si>
    <t>都市部は、「社会福祉施設等施設整備費における都市部特例割増単価の取扱いについて（平成17年10月5日社援発第1005012号）」により、都市部特例割増加算後の単価である。</t>
    <rPh sb="0" eb="3">
      <t>トシブ</t>
    </rPh>
    <rPh sb="6" eb="8">
      <t>シャカイ</t>
    </rPh>
    <rPh sb="8" eb="10">
      <t>フクシ</t>
    </rPh>
    <rPh sb="10" eb="12">
      <t>シセツ</t>
    </rPh>
    <rPh sb="12" eb="13">
      <t>トウ</t>
    </rPh>
    <rPh sb="13" eb="15">
      <t>シセツ</t>
    </rPh>
    <rPh sb="15" eb="17">
      <t>セイビ</t>
    </rPh>
    <rPh sb="17" eb="18">
      <t>ヒ</t>
    </rPh>
    <rPh sb="22" eb="25">
      <t>トシブ</t>
    </rPh>
    <rPh sb="25" eb="27">
      <t>トクレイ</t>
    </rPh>
    <rPh sb="27" eb="29">
      <t>ワリマシ</t>
    </rPh>
    <rPh sb="29" eb="31">
      <t>タンカ</t>
    </rPh>
    <rPh sb="32" eb="34">
      <t>トリアツカ</t>
    </rPh>
    <rPh sb="40" eb="42">
      <t>ヘイセイ</t>
    </rPh>
    <rPh sb="44" eb="45">
      <t>ネン</t>
    </rPh>
    <rPh sb="47" eb="48">
      <t>ツキ</t>
    </rPh>
    <rPh sb="49" eb="50">
      <t>ニチ</t>
    </rPh>
    <rPh sb="50" eb="51">
      <t>シャ</t>
    </rPh>
    <rPh sb="51" eb="52">
      <t>エン</t>
    </rPh>
    <rPh sb="52" eb="53">
      <t>ハツ</t>
    </rPh>
    <rPh sb="53" eb="54">
      <t>ダイ</t>
    </rPh>
    <rPh sb="61" eb="62">
      <t>ゴウ</t>
    </rPh>
    <rPh sb="68" eb="71">
      <t>トシブ</t>
    </rPh>
    <rPh sb="71" eb="73">
      <t>トクレイ</t>
    </rPh>
    <rPh sb="73" eb="75">
      <t>ワリマシ</t>
    </rPh>
    <rPh sb="75" eb="77">
      <t>カサン</t>
    </rPh>
    <rPh sb="77" eb="78">
      <t>ゴ</t>
    </rPh>
    <rPh sb="79" eb="81">
      <t>タンカ</t>
    </rPh>
    <phoneticPr fontId="3"/>
  </si>
  <si>
    <t>建物に固定して一体的に居室や浴室等に整備する介護のための天井走行型介護用リフトの整備に必要な工事費、又は工事請負費</t>
    <rPh sb="0" eb="2">
      <t>タテモノ</t>
    </rPh>
    <rPh sb="3" eb="5">
      <t>コテイ</t>
    </rPh>
    <rPh sb="7" eb="10">
      <t>イッタイテキ</t>
    </rPh>
    <rPh sb="11" eb="13">
      <t>キョシツ</t>
    </rPh>
    <rPh sb="14" eb="16">
      <t>ヨクシツ</t>
    </rPh>
    <rPh sb="16" eb="17">
      <t>トウ</t>
    </rPh>
    <rPh sb="18" eb="20">
      <t>セイビ</t>
    </rPh>
    <rPh sb="22" eb="24">
      <t>カイゴ</t>
    </rPh>
    <rPh sb="28" eb="30">
      <t>テンジョウ</t>
    </rPh>
    <rPh sb="30" eb="32">
      <t>ソウコウ</t>
    </rPh>
    <rPh sb="32" eb="33">
      <t>ガタ</t>
    </rPh>
    <rPh sb="33" eb="36">
      <t>カイゴヨウ</t>
    </rPh>
    <rPh sb="40" eb="42">
      <t>セイビ</t>
    </rPh>
    <rPh sb="43" eb="45">
      <t>ヒツヨウ</t>
    </rPh>
    <rPh sb="46" eb="49">
      <t>コウジヒ</t>
    </rPh>
    <rPh sb="50" eb="51">
      <t>マタ</t>
    </rPh>
    <rPh sb="52" eb="54">
      <t>コウジ</t>
    </rPh>
    <rPh sb="54" eb="56">
      <t>ウケオイ</t>
    </rPh>
    <rPh sb="56" eb="57">
      <t>ヒ</t>
    </rPh>
    <phoneticPr fontId="3"/>
  </si>
  <si>
    <t>建物に固定して一体的に整備する介護職員の業務の効率化及び負担の軽減のための特殊浴槽の整備に必要な工事費、又は工事請負費</t>
    <rPh sb="15" eb="17">
      <t>カイゴ</t>
    </rPh>
    <rPh sb="17" eb="19">
      <t>ショクイン</t>
    </rPh>
    <rPh sb="20" eb="22">
      <t>ギョウム</t>
    </rPh>
    <rPh sb="23" eb="26">
      <t>コウリツカ</t>
    </rPh>
    <rPh sb="26" eb="27">
      <t>オヨ</t>
    </rPh>
    <rPh sb="28" eb="30">
      <t>フタン</t>
    </rPh>
    <rPh sb="31" eb="33">
      <t>ケイゲン</t>
    </rPh>
    <rPh sb="37" eb="39">
      <t>トクシュ</t>
    </rPh>
    <rPh sb="39" eb="41">
      <t>ヨクソウ</t>
    </rPh>
    <rPh sb="42" eb="44">
      <t>セイビ</t>
    </rPh>
    <rPh sb="45" eb="47">
      <t>ヒツヨウ</t>
    </rPh>
    <rPh sb="48" eb="51">
      <t>コウジヒ</t>
    </rPh>
    <rPh sb="52" eb="53">
      <t>マタ</t>
    </rPh>
    <rPh sb="54" eb="56">
      <t>コウジ</t>
    </rPh>
    <rPh sb="56" eb="58">
      <t>ウケオイ</t>
    </rPh>
    <rPh sb="58" eb="59">
      <t>ヒ</t>
    </rPh>
    <phoneticPr fontId="3"/>
  </si>
  <si>
    <t>建物に固定して一体的に整備する消融雪設備の整備に必要な工事費、又は工事請負費</t>
    <rPh sb="15" eb="16">
      <t>ケ</t>
    </rPh>
    <rPh sb="16" eb="18">
      <t>ユウセツ</t>
    </rPh>
    <rPh sb="18" eb="20">
      <t>セツビ</t>
    </rPh>
    <rPh sb="21" eb="23">
      <t>セイビ</t>
    </rPh>
    <rPh sb="24" eb="26">
      <t>ヒツヨウ</t>
    </rPh>
    <rPh sb="27" eb="30">
      <t>コウジヒ</t>
    </rPh>
    <rPh sb="31" eb="32">
      <t>マタ</t>
    </rPh>
    <rPh sb="33" eb="35">
      <t>コウジ</t>
    </rPh>
    <rPh sb="35" eb="37">
      <t>ウケオイ</t>
    </rPh>
    <rPh sb="37" eb="38">
      <t>ヒ</t>
    </rPh>
    <phoneticPr fontId="3"/>
  </si>
  <si>
    <t>既存施設におけるスプリンクラー設備設置にかかる必要な工事費又は工事請負費</t>
    <rPh sb="0" eb="2">
      <t>キゾン</t>
    </rPh>
    <rPh sb="2" eb="4">
      <t>シセツ</t>
    </rPh>
    <rPh sb="15" eb="17">
      <t>セツビ</t>
    </rPh>
    <rPh sb="17" eb="19">
      <t>セッチ</t>
    </rPh>
    <rPh sb="23" eb="25">
      <t>ヒツヨウ</t>
    </rPh>
    <rPh sb="26" eb="29">
      <t>コウジヒ</t>
    </rPh>
    <rPh sb="29" eb="30">
      <t>マタ</t>
    </rPh>
    <rPh sb="31" eb="33">
      <t>コウジ</t>
    </rPh>
    <rPh sb="33" eb="35">
      <t>ウケオイ</t>
    </rPh>
    <rPh sb="35" eb="36">
      <t>ヒ</t>
    </rPh>
    <phoneticPr fontId="3"/>
  </si>
  <si>
    <t>②特殊附帯工事費</t>
    <rPh sb="1" eb="3">
      <t>トクシュ</t>
    </rPh>
    <rPh sb="3" eb="5">
      <t>フタイ</t>
    </rPh>
    <rPh sb="5" eb="8">
      <t>コウジヒ</t>
    </rPh>
    <phoneticPr fontId="3"/>
  </si>
  <si>
    <t>障害福祉サービス事業所等</t>
    <rPh sb="0" eb="2">
      <t>ショウガイ</t>
    </rPh>
    <rPh sb="2" eb="4">
      <t>フクシ</t>
    </rPh>
    <rPh sb="8" eb="11">
      <t>ジギョウショ</t>
    </rPh>
    <rPh sb="11" eb="12">
      <t>トウ</t>
    </rPh>
    <phoneticPr fontId="3"/>
  </si>
  <si>
    <t>障害福祉サービス事業所</t>
    <rPh sb="0" eb="2">
      <t>ショウガイ</t>
    </rPh>
    <rPh sb="2" eb="4">
      <t>フクシ</t>
    </rPh>
    <rPh sb="8" eb="11">
      <t>ジギョウショ</t>
    </rPh>
    <phoneticPr fontId="3"/>
  </si>
  <si>
    <t>障害者支援施設</t>
    <rPh sb="0" eb="3">
      <t>ショウガイシャ</t>
    </rPh>
    <rPh sb="3" eb="5">
      <t>シエン</t>
    </rPh>
    <rPh sb="5" eb="7">
      <t>シセツ</t>
    </rPh>
    <phoneticPr fontId="3"/>
  </si>
  <si>
    <t>身体障害者社会参加支援施設</t>
    <rPh sb="0" eb="2">
      <t>シンタイ</t>
    </rPh>
    <rPh sb="2" eb="5">
      <t>ショウガイシャ</t>
    </rPh>
    <rPh sb="5" eb="7">
      <t>シャカイ</t>
    </rPh>
    <rPh sb="7" eb="9">
      <t>サンカ</t>
    </rPh>
    <rPh sb="9" eb="11">
      <t>シエン</t>
    </rPh>
    <rPh sb="11" eb="13">
      <t>シセツ</t>
    </rPh>
    <phoneticPr fontId="3"/>
  </si>
  <si>
    <t>福祉ホーム</t>
    <rPh sb="0" eb="2">
      <t>フクシ</t>
    </rPh>
    <phoneticPr fontId="3"/>
  </si>
  <si>
    <t>交付決定額</t>
    <rPh sb="0" eb="2">
      <t>コウフ</t>
    </rPh>
    <rPh sb="2" eb="4">
      <t>ケッテイ</t>
    </rPh>
    <rPh sb="4" eb="5">
      <t>ガク</t>
    </rPh>
    <phoneticPr fontId="3"/>
  </si>
  <si>
    <t>Ｍ円</t>
    <rPh sb="1" eb="2">
      <t>エン</t>
    </rPh>
    <phoneticPr fontId="3"/>
  </si>
  <si>
    <t>Ｎ円</t>
    <rPh sb="1" eb="2">
      <t>エン</t>
    </rPh>
    <phoneticPr fontId="3"/>
  </si>
  <si>
    <t>保護施設</t>
    <rPh sb="0" eb="2">
      <t>ホゴ</t>
    </rPh>
    <rPh sb="2" eb="4">
      <t>シセツ</t>
    </rPh>
    <phoneticPr fontId="3"/>
  </si>
  <si>
    <t>1施設</t>
    <rPh sb="1" eb="3">
      <t>シセツ</t>
    </rPh>
    <phoneticPr fontId="3"/>
  </si>
  <si>
    <t>防災拠点型</t>
    <rPh sb="0" eb="2">
      <t>ボウサイ</t>
    </rPh>
    <rPh sb="2" eb="5">
      <t>キョテンガタ</t>
    </rPh>
    <phoneticPr fontId="3"/>
  </si>
  <si>
    <t>（注６）</t>
    <rPh sb="1" eb="2">
      <t>チュウ</t>
    </rPh>
    <phoneticPr fontId="3"/>
  </si>
  <si>
    <t>別紙②</t>
    <rPh sb="0" eb="2">
      <t>ベッシ</t>
    </rPh>
    <phoneticPr fontId="3"/>
  </si>
  <si>
    <t>工事種別</t>
    <rPh sb="0" eb="2">
      <t>コウジ</t>
    </rPh>
    <rPh sb="2" eb="4">
      <t>シュベツ</t>
    </rPh>
    <phoneticPr fontId="3"/>
  </si>
  <si>
    <t>工事金額</t>
    <rPh sb="0" eb="2">
      <t>コウジ</t>
    </rPh>
    <rPh sb="2" eb="4">
      <t>キンガク</t>
    </rPh>
    <phoneticPr fontId="3"/>
  </si>
  <si>
    <t>出来高（見込）金額</t>
    <rPh sb="0" eb="3">
      <t>デキダカ</t>
    </rPh>
    <rPh sb="4" eb="6">
      <t>ミコ</t>
    </rPh>
    <rPh sb="7" eb="9">
      <t>キンガク</t>
    </rPh>
    <phoneticPr fontId="3"/>
  </si>
  <si>
    <t>出来高（見込）歩合</t>
    <rPh sb="0" eb="3">
      <t>デキダカ</t>
    </rPh>
    <rPh sb="4" eb="6">
      <t>ミコ</t>
    </rPh>
    <rPh sb="7" eb="9">
      <t>ブアイ</t>
    </rPh>
    <phoneticPr fontId="3"/>
  </si>
  <si>
    <t>備考</t>
    <rPh sb="0" eb="2">
      <t>ビコウ</t>
    </rPh>
    <phoneticPr fontId="3"/>
  </si>
  <si>
    <t>％</t>
    <phoneticPr fontId="3"/>
  </si>
  <si>
    <t>工事出来高（見込）報告書</t>
    <rPh sb="0" eb="2">
      <t>コウジ</t>
    </rPh>
    <rPh sb="2" eb="5">
      <t>デキダカ</t>
    </rPh>
    <rPh sb="6" eb="8">
      <t>ミコ</t>
    </rPh>
    <rPh sb="9" eb="12">
      <t>ホウコクショ</t>
    </rPh>
    <phoneticPr fontId="3"/>
  </si>
  <si>
    <t>１．補助事業名</t>
    <rPh sb="2" eb="4">
      <t>ホジョ</t>
    </rPh>
    <rPh sb="4" eb="6">
      <t>ジギョウ</t>
    </rPh>
    <rPh sb="6" eb="7">
      <t>メイ</t>
    </rPh>
    <phoneticPr fontId="3"/>
  </si>
  <si>
    <t>２．工事金額</t>
    <rPh sb="2" eb="4">
      <t>コウジ</t>
    </rPh>
    <rPh sb="4" eb="6">
      <t>キンガク</t>
    </rPh>
    <phoneticPr fontId="3"/>
  </si>
  <si>
    <t>３．出来高金額</t>
    <rPh sb="2" eb="5">
      <t>デキダカ</t>
    </rPh>
    <rPh sb="5" eb="7">
      <t>キンガク</t>
    </rPh>
    <phoneticPr fontId="3"/>
  </si>
  <si>
    <t>４．出来高歩合</t>
    <rPh sb="2" eb="5">
      <t>デキダカ</t>
    </rPh>
    <rPh sb="5" eb="7">
      <t>ブアイ</t>
    </rPh>
    <phoneticPr fontId="3"/>
  </si>
  <si>
    <t>５．出来高見込額</t>
    <rPh sb="2" eb="5">
      <t>デキダカ</t>
    </rPh>
    <rPh sb="5" eb="7">
      <t>ミコ</t>
    </rPh>
    <rPh sb="7" eb="8">
      <t>ガク</t>
    </rPh>
    <phoneticPr fontId="3"/>
  </si>
  <si>
    <t>６．出来高見込歩合</t>
    <rPh sb="2" eb="5">
      <t>デキダカ</t>
    </rPh>
    <rPh sb="5" eb="7">
      <t>ミコ</t>
    </rPh>
    <rPh sb="7" eb="9">
      <t>ブアイ</t>
    </rPh>
    <phoneticPr fontId="3"/>
  </si>
  <si>
    <t>７．出来高（見込）内訳</t>
    <rPh sb="2" eb="5">
      <t>デキダカ</t>
    </rPh>
    <rPh sb="6" eb="8">
      <t>ミコ</t>
    </rPh>
    <rPh sb="9" eb="11">
      <t>ウチワケ</t>
    </rPh>
    <phoneticPr fontId="3"/>
  </si>
  <si>
    <t>金</t>
    <rPh sb="0" eb="1">
      <t>キン</t>
    </rPh>
    <phoneticPr fontId="3"/>
  </si>
  <si>
    <t>％</t>
    <phoneticPr fontId="3"/>
  </si>
  <si>
    <t>上記のとおり相違ないことを出来高検認（見込）書を添付のうえ報告します。</t>
    <rPh sb="0" eb="2">
      <t>ジョウキ</t>
    </rPh>
    <rPh sb="6" eb="8">
      <t>ソウイ</t>
    </rPh>
    <rPh sb="13" eb="16">
      <t>デキダカ</t>
    </rPh>
    <rPh sb="16" eb="18">
      <t>ケンニン</t>
    </rPh>
    <rPh sb="19" eb="21">
      <t>ミコ</t>
    </rPh>
    <rPh sb="22" eb="23">
      <t>ショ</t>
    </rPh>
    <rPh sb="24" eb="26">
      <t>テンプ</t>
    </rPh>
    <rPh sb="29" eb="31">
      <t>ホウコク</t>
    </rPh>
    <phoneticPr fontId="3"/>
  </si>
  <si>
    <t>年度</t>
    <rPh sb="0" eb="2">
      <t>ネンド</t>
    </rPh>
    <phoneticPr fontId="3"/>
  </si>
  <si>
    <t>病児・病後児保育事業のための保育室等を整備する場合</t>
    <rPh sb="0" eb="2">
      <t>ビョウジ</t>
    </rPh>
    <rPh sb="3" eb="6">
      <t>ビョウゴジ</t>
    </rPh>
    <rPh sb="6" eb="8">
      <t>ホイク</t>
    </rPh>
    <rPh sb="8" eb="10">
      <t>ジギョウ</t>
    </rPh>
    <rPh sb="14" eb="17">
      <t>ホイクシツ</t>
    </rPh>
    <rPh sb="17" eb="18">
      <t>トウ</t>
    </rPh>
    <rPh sb="19" eb="21">
      <t>セイビ</t>
    </rPh>
    <rPh sb="23" eb="25">
      <t>バアイ</t>
    </rPh>
    <phoneticPr fontId="3"/>
  </si>
  <si>
    <t>利用定員20人以下</t>
    <rPh sb="0" eb="2">
      <t>リヨウ</t>
    </rPh>
    <rPh sb="2" eb="4">
      <t>テイイン</t>
    </rPh>
    <rPh sb="6" eb="7">
      <t>ニン</t>
    </rPh>
    <rPh sb="7" eb="9">
      <t>イカ</t>
    </rPh>
    <phoneticPr fontId="3"/>
  </si>
  <si>
    <t>利用定員21人～40人</t>
    <rPh sb="0" eb="2">
      <t>リヨウ</t>
    </rPh>
    <rPh sb="2" eb="4">
      <t>テイイン</t>
    </rPh>
    <rPh sb="6" eb="7">
      <t>ニン</t>
    </rPh>
    <rPh sb="10" eb="11">
      <t>ニン</t>
    </rPh>
    <phoneticPr fontId="3"/>
  </si>
  <si>
    <t>就労・訓練事業等整備加算（注４）</t>
    <rPh sb="0" eb="2">
      <t>シュウロウ</t>
    </rPh>
    <rPh sb="3" eb="5">
      <t>クンレン</t>
    </rPh>
    <rPh sb="5" eb="7">
      <t>ジギョウ</t>
    </rPh>
    <rPh sb="7" eb="8">
      <t>トウ</t>
    </rPh>
    <rPh sb="8" eb="10">
      <t>セイビ</t>
    </rPh>
    <rPh sb="10" eb="12">
      <t>カサン</t>
    </rPh>
    <rPh sb="13" eb="14">
      <t>チュウ</t>
    </rPh>
    <phoneticPr fontId="3"/>
  </si>
  <si>
    <t>療養介護</t>
    <rPh sb="0" eb="2">
      <t>リョウヨウ</t>
    </rPh>
    <rPh sb="2" eb="4">
      <t>カイゴ</t>
    </rPh>
    <phoneticPr fontId="3"/>
  </si>
  <si>
    <t>利用定員20人</t>
    <rPh sb="0" eb="2">
      <t>リヨウ</t>
    </rPh>
    <rPh sb="2" eb="4">
      <t>テイイン</t>
    </rPh>
    <rPh sb="6" eb="7">
      <t>ニン</t>
    </rPh>
    <phoneticPr fontId="3"/>
  </si>
  <si>
    <t>宿泊型自立訓練のみを行う事業所は「宿泊型自立訓練」、宿泊型自立訓練と併せて自立訓練等の日中活動を行う事業所は「自立訓練等日中活動部分」＋「宿泊型自立訓練」の単価とする。</t>
    <rPh sb="0" eb="2">
      <t>シュクハク</t>
    </rPh>
    <rPh sb="2" eb="3">
      <t>カタ</t>
    </rPh>
    <rPh sb="3" eb="5">
      <t>ジリツ</t>
    </rPh>
    <rPh sb="5" eb="7">
      <t>クンレン</t>
    </rPh>
    <rPh sb="10" eb="11">
      <t>オコナ</t>
    </rPh>
    <rPh sb="12" eb="15">
      <t>ジギョウショ</t>
    </rPh>
    <rPh sb="17" eb="19">
      <t>シュクハク</t>
    </rPh>
    <rPh sb="19" eb="20">
      <t>カタ</t>
    </rPh>
    <rPh sb="20" eb="22">
      <t>ジリツ</t>
    </rPh>
    <rPh sb="22" eb="24">
      <t>クンレン</t>
    </rPh>
    <rPh sb="26" eb="28">
      <t>シュクハク</t>
    </rPh>
    <rPh sb="28" eb="29">
      <t>カタ</t>
    </rPh>
    <rPh sb="29" eb="31">
      <t>ジリツ</t>
    </rPh>
    <rPh sb="31" eb="33">
      <t>クンレン</t>
    </rPh>
    <rPh sb="34" eb="35">
      <t>アワ</t>
    </rPh>
    <rPh sb="37" eb="39">
      <t>ジリツ</t>
    </rPh>
    <rPh sb="39" eb="41">
      <t>クンレン</t>
    </rPh>
    <rPh sb="41" eb="42">
      <t>トウ</t>
    </rPh>
    <rPh sb="43" eb="45">
      <t>ニッチュウ</t>
    </rPh>
    <rPh sb="45" eb="47">
      <t>カツドウ</t>
    </rPh>
    <rPh sb="48" eb="49">
      <t>オコナ</t>
    </rPh>
    <rPh sb="50" eb="53">
      <t>ジギョウショ</t>
    </rPh>
    <rPh sb="55" eb="57">
      <t>ジリツ</t>
    </rPh>
    <rPh sb="57" eb="59">
      <t>クンレン</t>
    </rPh>
    <rPh sb="59" eb="60">
      <t>トウ</t>
    </rPh>
    <rPh sb="60" eb="62">
      <t>ニッチュウ</t>
    </rPh>
    <rPh sb="62" eb="64">
      <t>カツドウ</t>
    </rPh>
    <rPh sb="64" eb="66">
      <t>ブブン</t>
    </rPh>
    <rPh sb="69" eb="71">
      <t>シュクハク</t>
    </rPh>
    <rPh sb="71" eb="72">
      <t>カタ</t>
    </rPh>
    <rPh sb="72" eb="74">
      <t>ジリツ</t>
    </rPh>
    <rPh sb="74" eb="76">
      <t>クンレン</t>
    </rPh>
    <rPh sb="78" eb="80">
      <t>タンカ</t>
    </rPh>
    <phoneticPr fontId="3"/>
  </si>
  <si>
    <t>１　概算払いをすることができる額は、出来高相当額の範囲内とし、交付決定額の９０％を
　限度とする。（補助金請求書の添付書類は別紙②のとおり）
２　第１４条の規定にかかわらず市町に対して精算額を交付するものについては、補助金
　請求書を省略することができる。</t>
    <rPh sb="86" eb="88">
      <t>シチョウ</t>
    </rPh>
    <rPh sb="89" eb="90">
      <t>タイ</t>
    </rPh>
    <phoneticPr fontId="3"/>
  </si>
  <si>
    <t>１　施設整備申請額内訳書（別紙（３）)</t>
    <rPh sb="2" eb="4">
      <t>シセツ</t>
    </rPh>
    <rPh sb="4" eb="6">
      <t>セイビ</t>
    </rPh>
    <phoneticPr fontId="3"/>
  </si>
  <si>
    <t>２　事業計画書（別紙（４））　　　　　　　</t>
    <rPh sb="6" eb="7">
      <t>ショ</t>
    </rPh>
    <phoneticPr fontId="3"/>
  </si>
  <si>
    <t>１　施設整備精算額内訳書（別紙（５）)</t>
    <rPh sb="2" eb="4">
      <t>シセツ</t>
    </rPh>
    <rPh sb="4" eb="6">
      <t>セイビ</t>
    </rPh>
    <rPh sb="6" eb="8">
      <t>セイサン</t>
    </rPh>
    <phoneticPr fontId="3"/>
  </si>
  <si>
    <t>２　事業実績報告書（別紙（６））　　　　　　　</t>
    <rPh sb="4" eb="6">
      <t>ジッセキ</t>
    </rPh>
    <rPh sb="6" eb="9">
      <t>ホウコクショ</t>
    </rPh>
    <phoneticPr fontId="3"/>
  </si>
  <si>
    <t>利用定員81人～100人</t>
    <rPh sb="0" eb="2">
      <t>リヨウ</t>
    </rPh>
    <rPh sb="2" eb="4">
      <t>テイイン</t>
    </rPh>
    <rPh sb="6" eb="7">
      <t>ニン</t>
    </rPh>
    <rPh sb="11" eb="12">
      <t>ニン</t>
    </rPh>
    <phoneticPr fontId="3"/>
  </si>
  <si>
    <t>利用定員101人～120人</t>
    <rPh sb="0" eb="2">
      <t>リヨウ</t>
    </rPh>
    <rPh sb="2" eb="4">
      <t>テイイン</t>
    </rPh>
    <rPh sb="7" eb="8">
      <t>ニン</t>
    </rPh>
    <rPh sb="12" eb="13">
      <t>ニン</t>
    </rPh>
    <phoneticPr fontId="3"/>
  </si>
  <si>
    <t>利用定員121人以上</t>
    <rPh sb="0" eb="2">
      <t>リヨウ</t>
    </rPh>
    <rPh sb="2" eb="4">
      <t>テイイン</t>
    </rPh>
    <rPh sb="7" eb="8">
      <t>ニン</t>
    </rPh>
    <rPh sb="8" eb="10">
      <t>イジョウ</t>
    </rPh>
    <phoneticPr fontId="3"/>
  </si>
  <si>
    <t>選定額</t>
    <rPh sb="0" eb="2">
      <t>センテイ</t>
    </rPh>
    <phoneticPr fontId="3"/>
  </si>
  <si>
    <t>消融雪設備整備（放課後児童クラブを除く）</t>
    <rPh sb="0" eb="1">
      <t>ショウ</t>
    </rPh>
    <rPh sb="1" eb="3">
      <t>ユウセツ</t>
    </rPh>
    <rPh sb="3" eb="5">
      <t>セツビ</t>
    </rPh>
    <rPh sb="5" eb="7">
      <t>セイビ</t>
    </rPh>
    <rPh sb="8" eb="11">
      <t>ホウカゴ</t>
    </rPh>
    <rPh sb="11" eb="13">
      <t>ジドウ</t>
    </rPh>
    <rPh sb="17" eb="18">
      <t>ノゾ</t>
    </rPh>
    <phoneticPr fontId="3"/>
  </si>
  <si>
    <t>施　　設　　種　　別</t>
    <rPh sb="0" eb="1">
      <t>シ</t>
    </rPh>
    <rPh sb="3" eb="4">
      <t>セツ</t>
    </rPh>
    <rPh sb="6" eb="7">
      <t>タネ</t>
    </rPh>
    <rPh sb="9" eb="10">
      <t>ベツ</t>
    </rPh>
    <phoneticPr fontId="3"/>
  </si>
  <si>
    <t>Ｆ</t>
    <phoneticPr fontId="3"/>
  </si>
  <si>
    <t>病児・病後児保育施設</t>
    <rPh sb="0" eb="1">
      <t>ヤマイ</t>
    </rPh>
    <rPh sb="1" eb="2">
      <t>ジ</t>
    </rPh>
    <rPh sb="3" eb="5">
      <t>ビョウゴ</t>
    </rPh>
    <rPh sb="5" eb="6">
      <t>ジ</t>
    </rPh>
    <rPh sb="6" eb="8">
      <t>ホイク</t>
    </rPh>
    <rPh sb="8" eb="10">
      <t>シセツ</t>
    </rPh>
    <phoneticPr fontId="3"/>
  </si>
  <si>
    <t>補助事業の対象となる者は表１の第２欄に定める者とする。</t>
    <rPh sb="0" eb="2">
      <t>ホジョ</t>
    </rPh>
    <rPh sb="2" eb="4">
      <t>ジギョウ</t>
    </rPh>
    <rPh sb="5" eb="7">
      <t>タイショウ</t>
    </rPh>
    <rPh sb="10" eb="11">
      <t>シャ</t>
    </rPh>
    <rPh sb="12" eb="13">
      <t>ヒョウ</t>
    </rPh>
    <rPh sb="15" eb="16">
      <t>ダイ</t>
    </rPh>
    <rPh sb="17" eb="18">
      <t>ラン</t>
    </rPh>
    <rPh sb="19" eb="20">
      <t>サダ</t>
    </rPh>
    <rPh sb="22" eb="23">
      <t>モノ</t>
    </rPh>
    <phoneticPr fontId="3"/>
  </si>
  <si>
    <t>社会福祉施設等施設整備費における在宅障害者向け避難スペース整備の取扱いについて（平成25年2月26日障発0226第4号厚生労働省社会・援護局障害保健福祉部長通知）</t>
    <rPh sb="11" eb="12">
      <t>ヒ</t>
    </rPh>
    <rPh sb="16" eb="18">
      <t>ザイタク</t>
    </rPh>
    <rPh sb="18" eb="21">
      <t>ショウガイシャ</t>
    </rPh>
    <rPh sb="21" eb="22">
      <t>ム</t>
    </rPh>
    <rPh sb="23" eb="25">
      <t>ヒナン</t>
    </rPh>
    <rPh sb="29" eb="31">
      <t>セイビ</t>
    </rPh>
    <rPh sb="32" eb="34">
      <t>トリアツカイ</t>
    </rPh>
    <phoneticPr fontId="3"/>
  </si>
  <si>
    <t>共同生活援助事業所等：共同生活援助事業所、居宅介護事業所、重度訪問介護事業所、同行援護事業所、行動援護
事業所、短期入所事業所、相談支援事業所</t>
    <rPh sb="11" eb="13">
      <t>キョウドウ</t>
    </rPh>
    <rPh sb="13" eb="15">
      <t>セイカツ</t>
    </rPh>
    <rPh sb="15" eb="17">
      <t>エンジョ</t>
    </rPh>
    <rPh sb="17" eb="20">
      <t>ジギョウショ</t>
    </rPh>
    <rPh sb="21" eb="23">
      <t>キョタク</t>
    </rPh>
    <rPh sb="23" eb="25">
      <t>カイゴ</t>
    </rPh>
    <rPh sb="25" eb="28">
      <t>ジギョウショ</t>
    </rPh>
    <rPh sb="29" eb="31">
      <t>ジュウド</t>
    </rPh>
    <rPh sb="31" eb="33">
      <t>ホウモン</t>
    </rPh>
    <rPh sb="33" eb="35">
      <t>カイゴ</t>
    </rPh>
    <rPh sb="35" eb="38">
      <t>ジギョウショ</t>
    </rPh>
    <rPh sb="39" eb="41">
      <t>ドウコウ</t>
    </rPh>
    <rPh sb="41" eb="43">
      <t>エンゴ</t>
    </rPh>
    <rPh sb="43" eb="46">
      <t>ジギョウショ</t>
    </rPh>
    <rPh sb="47" eb="49">
      <t>コウドウ</t>
    </rPh>
    <rPh sb="49" eb="51">
      <t>エンゴ</t>
    </rPh>
    <rPh sb="52" eb="55">
      <t>ジギョウショ</t>
    </rPh>
    <rPh sb="56" eb="58">
      <t>タンキ</t>
    </rPh>
    <rPh sb="58" eb="60">
      <t>ニュウショ</t>
    </rPh>
    <rPh sb="60" eb="63">
      <t>ジギョウショ</t>
    </rPh>
    <rPh sb="64" eb="66">
      <t>ソウダン</t>
    </rPh>
    <rPh sb="66" eb="68">
      <t>シエン</t>
    </rPh>
    <rPh sb="68" eb="71">
      <t>ジギョウショ</t>
    </rPh>
    <phoneticPr fontId="3"/>
  </si>
  <si>
    <t>社会福祉法人・医療法人・日本赤十字社・公益社団法人・一般社団法人・公益財団法人・一般財団法人・特例民法法人・NPO法人・営利法人等</t>
    <rPh sb="0" eb="2">
      <t>シャカイ</t>
    </rPh>
    <rPh sb="2" eb="4">
      <t>フクシ</t>
    </rPh>
    <rPh sb="4" eb="6">
      <t>ホウジン</t>
    </rPh>
    <rPh sb="7" eb="9">
      <t>イリョウ</t>
    </rPh>
    <rPh sb="9" eb="11">
      <t>ホウジン</t>
    </rPh>
    <rPh sb="12" eb="14">
      <t>ニホン</t>
    </rPh>
    <rPh sb="14" eb="18">
      <t>セキジュウジシャ</t>
    </rPh>
    <rPh sb="21" eb="25">
      <t>シャダンホウジン</t>
    </rPh>
    <rPh sb="26" eb="28">
      <t>イッパン</t>
    </rPh>
    <rPh sb="28" eb="30">
      <t>シャダン</t>
    </rPh>
    <rPh sb="30" eb="32">
      <t>ホウジン</t>
    </rPh>
    <rPh sb="35" eb="39">
      <t>ザイダンホウジン</t>
    </rPh>
    <rPh sb="40" eb="42">
      <t>イッパン</t>
    </rPh>
    <rPh sb="42" eb="46">
      <t>ザイダンホウジン</t>
    </rPh>
    <rPh sb="47" eb="49">
      <t>トクレイ</t>
    </rPh>
    <rPh sb="49" eb="51">
      <t>ミンポウ</t>
    </rPh>
    <rPh sb="51" eb="53">
      <t>ホウジン</t>
    </rPh>
    <rPh sb="57" eb="59">
      <t>ホウジン</t>
    </rPh>
    <rPh sb="60" eb="62">
      <t>エイリ</t>
    </rPh>
    <rPh sb="62" eb="64">
      <t>ホウジン</t>
    </rPh>
    <rPh sb="64" eb="65">
      <t>ナド</t>
    </rPh>
    <phoneticPr fontId="3"/>
  </si>
  <si>
    <t>社会福祉法人・日本赤十字社・公益社団法人・公益財団法人・特例民法法人等</t>
    <rPh sb="0" eb="2">
      <t>シャカイ</t>
    </rPh>
    <rPh sb="2" eb="4">
      <t>フクシ</t>
    </rPh>
    <rPh sb="4" eb="6">
      <t>ホウジン</t>
    </rPh>
    <rPh sb="7" eb="9">
      <t>ニホン</t>
    </rPh>
    <rPh sb="9" eb="13">
      <t>セキジュウジシャ</t>
    </rPh>
    <rPh sb="28" eb="30">
      <t>トクレイ</t>
    </rPh>
    <rPh sb="34" eb="35">
      <t>トウ</t>
    </rPh>
    <phoneticPr fontId="3"/>
  </si>
  <si>
    <t>障害児入所施設</t>
    <rPh sb="0" eb="3">
      <t>ショウガイジ</t>
    </rPh>
    <rPh sb="3" eb="5">
      <t>ニュウショ</t>
    </rPh>
    <rPh sb="5" eb="7">
      <t>シセツ</t>
    </rPh>
    <phoneticPr fontId="3"/>
  </si>
  <si>
    <t>社会福祉法人・日本赤十字社・公益社団法人・公益財団法人・特例民法法人</t>
    <rPh sb="0" eb="2">
      <t>シャカイ</t>
    </rPh>
    <rPh sb="2" eb="4">
      <t>フクシ</t>
    </rPh>
    <rPh sb="4" eb="6">
      <t>ホウジン</t>
    </rPh>
    <rPh sb="7" eb="9">
      <t>ニホン</t>
    </rPh>
    <rPh sb="9" eb="13">
      <t>セキジュウジシャ</t>
    </rPh>
    <rPh sb="14" eb="16">
      <t>コウエキ</t>
    </rPh>
    <rPh sb="16" eb="20">
      <t>シャダンホウジン</t>
    </rPh>
    <rPh sb="21" eb="23">
      <t>コウエキ</t>
    </rPh>
    <rPh sb="23" eb="25">
      <t>ザイダン</t>
    </rPh>
    <rPh sb="25" eb="27">
      <t>ホウジン</t>
    </rPh>
    <rPh sb="28" eb="30">
      <t>トクレイ</t>
    </rPh>
    <rPh sb="30" eb="32">
      <t>ミンポウ</t>
    </rPh>
    <rPh sb="32" eb="34">
      <t>ホウジン</t>
    </rPh>
    <phoneticPr fontId="3"/>
  </si>
  <si>
    <t>児童発達支援センター</t>
    <rPh sb="0" eb="2">
      <t>ジドウ</t>
    </rPh>
    <rPh sb="2" eb="4">
      <t>ハッタツ</t>
    </rPh>
    <rPh sb="4" eb="6">
      <t>シエン</t>
    </rPh>
    <phoneticPr fontId="3"/>
  </si>
  <si>
    <t>児童発達支援事業所</t>
    <rPh sb="0" eb="2">
      <t>ジドウ</t>
    </rPh>
    <rPh sb="2" eb="4">
      <t>ハッタツ</t>
    </rPh>
    <rPh sb="4" eb="6">
      <t>シエン</t>
    </rPh>
    <rPh sb="6" eb="9">
      <t>ジギョウショ</t>
    </rPh>
    <phoneticPr fontId="3"/>
  </si>
  <si>
    <t>大規模生産設備等整備加算</t>
    <rPh sb="0" eb="3">
      <t>ダイキボ</t>
    </rPh>
    <rPh sb="3" eb="5">
      <t>セイサン</t>
    </rPh>
    <rPh sb="5" eb="7">
      <t>セツビ</t>
    </rPh>
    <rPh sb="7" eb="8">
      <t>トウ</t>
    </rPh>
    <rPh sb="8" eb="10">
      <t>セイビ</t>
    </rPh>
    <rPh sb="10" eb="12">
      <t>カサン</t>
    </rPh>
    <phoneticPr fontId="3"/>
  </si>
  <si>
    <t>避難スペース整備加算</t>
    <rPh sb="0" eb="2">
      <t>ヒナン</t>
    </rPh>
    <rPh sb="6" eb="8">
      <t>セイビ</t>
    </rPh>
    <rPh sb="8" eb="10">
      <t>カサン</t>
    </rPh>
    <phoneticPr fontId="3"/>
  </si>
  <si>
    <t>施設の機能を著しく変更しない程度の変更。　　　　　　　　　　　　　　　　　　　　　　　　　　　　　　　　　　　　　　（設置場所､ 施設の規模､ 施設の構造の変更を除く）　　</t>
    <rPh sb="0" eb="2">
      <t>シセツ</t>
    </rPh>
    <rPh sb="3" eb="5">
      <t>キノウ</t>
    </rPh>
    <rPh sb="6" eb="7">
      <t>イチジル</t>
    </rPh>
    <rPh sb="9" eb="11">
      <t>ヘンコウ</t>
    </rPh>
    <rPh sb="14" eb="16">
      <t>テイド</t>
    </rPh>
    <rPh sb="17" eb="19">
      <t>ヘンコウ</t>
    </rPh>
    <phoneticPr fontId="3"/>
  </si>
  <si>
    <t>共同生活援助事業所等</t>
    <rPh sb="0" eb="2">
      <t>キョウドウ</t>
    </rPh>
    <rPh sb="2" eb="4">
      <t>セイカツ</t>
    </rPh>
    <rPh sb="4" eb="6">
      <t>エンジョ</t>
    </rPh>
    <rPh sb="6" eb="9">
      <t>ジギョウショ</t>
    </rPh>
    <rPh sb="9" eb="10">
      <t>トウ</t>
    </rPh>
    <phoneticPr fontId="3"/>
  </si>
  <si>
    <t>別紙（６）</t>
    <rPh sb="0" eb="2">
      <t>ベッシ</t>
    </rPh>
    <phoneticPr fontId="3"/>
  </si>
  <si>
    <t>別紙（４）</t>
    <rPh sb="0" eb="2">
      <t>ベッシ</t>
    </rPh>
    <phoneticPr fontId="3"/>
  </si>
  <si>
    <t>第</t>
    <rPh sb="0" eb="1">
      <t>ダイ</t>
    </rPh>
    <phoneticPr fontId="3"/>
  </si>
  <si>
    <t>号にかかる　社会福祉施設整備費補助事業</t>
    <rPh sb="0" eb="1">
      <t>ゴウ</t>
    </rPh>
    <rPh sb="6" eb="8">
      <t>シャカイ</t>
    </rPh>
    <rPh sb="8" eb="10">
      <t>フクシ</t>
    </rPh>
    <rPh sb="10" eb="12">
      <t>シセツ</t>
    </rPh>
    <rPh sb="12" eb="15">
      <t>セイビヒ</t>
    </rPh>
    <rPh sb="15" eb="17">
      <t>ホジョ</t>
    </rPh>
    <rPh sb="17" eb="19">
      <t>ジギョウ</t>
    </rPh>
    <phoneticPr fontId="3"/>
  </si>
  <si>
    <t>事業）</t>
    <rPh sb="0" eb="2">
      <t>ジギョウ</t>
    </rPh>
    <phoneticPr fontId="3"/>
  </si>
  <si>
    <t>出来高検認（見込）書</t>
    <rPh sb="0" eb="3">
      <t>デキダカ</t>
    </rPh>
    <rPh sb="3" eb="5">
      <t>ケンニン</t>
    </rPh>
    <rPh sb="6" eb="8">
      <t>ミコ</t>
    </rPh>
    <rPh sb="9" eb="10">
      <t>ショ</t>
    </rPh>
    <phoneticPr fontId="3"/>
  </si>
  <si>
    <t>（施工場所）</t>
    <rPh sb="1" eb="3">
      <t>セコウ</t>
    </rPh>
    <rPh sb="3" eb="5">
      <t>バショ</t>
    </rPh>
    <phoneticPr fontId="3"/>
  </si>
  <si>
    <t>事業費</t>
    <rPh sb="0" eb="3">
      <t>ジギョウヒ</t>
    </rPh>
    <phoneticPr fontId="3"/>
  </si>
  <si>
    <t>出来高金額</t>
    <rPh sb="0" eb="3">
      <t>デキダカ</t>
    </rPh>
    <rPh sb="3" eb="5">
      <t>キンガク</t>
    </rPh>
    <phoneticPr fontId="3"/>
  </si>
  <si>
    <t>出来高見込金額</t>
    <rPh sb="0" eb="3">
      <t>デキダカ</t>
    </rPh>
    <rPh sb="3" eb="5">
      <t>ミコ</t>
    </rPh>
    <rPh sb="5" eb="7">
      <t>キンガク</t>
    </rPh>
    <phoneticPr fontId="3"/>
  </si>
  <si>
    <t>各室ごとに室名及び面積を明らかにした表</t>
    <rPh sb="0" eb="2">
      <t>カクシツ</t>
    </rPh>
    <rPh sb="5" eb="6">
      <t>シツ</t>
    </rPh>
    <rPh sb="6" eb="7">
      <t>ナ</t>
    </rPh>
    <rPh sb="7" eb="8">
      <t>オヨ</t>
    </rPh>
    <rPh sb="9" eb="11">
      <t>メンセキ</t>
    </rPh>
    <rPh sb="12" eb="13">
      <t>アキ</t>
    </rPh>
    <rPh sb="18" eb="19">
      <t>ヒョウ</t>
    </rPh>
    <phoneticPr fontId="3"/>
  </si>
  <si>
    <t>（交付申請書に添付したものと同一の場合は省略）</t>
    <rPh sb="1" eb="3">
      <t>コウフ</t>
    </rPh>
    <rPh sb="3" eb="5">
      <t>シンセイ</t>
    </rPh>
    <rPh sb="5" eb="6">
      <t>ショ</t>
    </rPh>
    <rPh sb="7" eb="9">
      <t>テンプ</t>
    </rPh>
    <rPh sb="14" eb="16">
      <t>ドウイツ</t>
    </rPh>
    <rPh sb="17" eb="19">
      <t>バアイ</t>
    </rPh>
    <rPh sb="20" eb="22">
      <t>ショウリャク</t>
    </rPh>
    <phoneticPr fontId="3"/>
  </si>
  <si>
    <t>建物平面図（建物面積を明記したもの）及び立面図</t>
    <rPh sb="0" eb="2">
      <t>タテモノ</t>
    </rPh>
    <rPh sb="2" eb="5">
      <t>ヘイメンズ</t>
    </rPh>
    <rPh sb="6" eb="8">
      <t>タテモノ</t>
    </rPh>
    <rPh sb="8" eb="10">
      <t>メンセキ</t>
    </rPh>
    <rPh sb="11" eb="13">
      <t>メイキ</t>
    </rPh>
    <rPh sb="18" eb="19">
      <t>オヨ</t>
    </rPh>
    <rPh sb="20" eb="23">
      <t>リツメンズ</t>
    </rPh>
    <phoneticPr fontId="3"/>
  </si>
  <si>
    <t>建物内外主要部分の写真</t>
    <rPh sb="0" eb="2">
      <t>タテモノ</t>
    </rPh>
    <rPh sb="2" eb="4">
      <t>ナイガイ</t>
    </rPh>
    <rPh sb="4" eb="6">
      <t>シュヨウ</t>
    </rPh>
    <rPh sb="6" eb="8">
      <t>ブブン</t>
    </rPh>
    <rPh sb="9" eb="11">
      <t>シャシン</t>
    </rPh>
    <phoneticPr fontId="3"/>
  </si>
  <si>
    <t>工事契約金額報告書（別紙①）</t>
    <rPh sb="0" eb="2">
      <t>コウジ</t>
    </rPh>
    <rPh sb="2" eb="4">
      <t>ケイヤク</t>
    </rPh>
    <rPh sb="4" eb="6">
      <t>キンガク</t>
    </rPh>
    <rPh sb="6" eb="9">
      <t>ホウコクショ</t>
    </rPh>
    <rPh sb="10" eb="12">
      <t>ベッシ</t>
    </rPh>
    <phoneticPr fontId="3"/>
  </si>
  <si>
    <t>金額</t>
    <rPh sb="0" eb="2">
      <t>キンガク</t>
    </rPh>
    <phoneticPr fontId="3"/>
  </si>
  <si>
    <t>計</t>
    <rPh sb="0" eb="1">
      <t>ケイ</t>
    </rPh>
    <phoneticPr fontId="3"/>
  </si>
  <si>
    <t>別紙①</t>
    <rPh sb="0" eb="2">
      <t>ベッシ</t>
    </rPh>
    <phoneticPr fontId="3"/>
  </si>
  <si>
    <t>番号</t>
    <rPh sb="0" eb="1">
      <t>バン</t>
    </rPh>
    <rPh sb="1" eb="2">
      <t>ゴウ</t>
    </rPh>
    <phoneticPr fontId="3"/>
  </si>
  <si>
    <t>年月日</t>
    <rPh sb="0" eb="1">
      <t>ネン</t>
    </rPh>
    <rPh sb="1" eb="2">
      <t>ツキ</t>
    </rPh>
    <rPh sb="2" eb="3">
      <t>ニチ</t>
    </rPh>
    <phoneticPr fontId="3"/>
  </si>
  <si>
    <t>兵庫県知事　　様</t>
    <rPh sb="0" eb="3">
      <t>ヒョウゴケン</t>
    </rPh>
    <rPh sb="3" eb="5">
      <t>チジ</t>
    </rPh>
    <rPh sb="7" eb="8">
      <t>サマ</t>
    </rPh>
    <phoneticPr fontId="3"/>
  </si>
  <si>
    <t>社会福祉法人○○○会</t>
    <rPh sb="0" eb="2">
      <t>シャカイ</t>
    </rPh>
    <rPh sb="2" eb="4">
      <t>フクシ</t>
    </rPh>
    <rPh sb="4" eb="6">
      <t>ホウジン</t>
    </rPh>
    <rPh sb="9" eb="10">
      <t>カイ</t>
    </rPh>
    <phoneticPr fontId="3"/>
  </si>
  <si>
    <t>理事長　○○○○</t>
    <rPh sb="0" eb="3">
      <t>リジチョウ</t>
    </rPh>
    <phoneticPr fontId="3"/>
  </si>
  <si>
    <t>施工業者</t>
    <rPh sb="0" eb="2">
      <t>セコウ</t>
    </rPh>
    <rPh sb="2" eb="4">
      <t>ギョウシャ</t>
    </rPh>
    <phoneticPr fontId="3"/>
  </si>
  <si>
    <t>株式会社　△△△建設</t>
    <rPh sb="0" eb="4">
      <t>カブシキガイシャ</t>
    </rPh>
    <rPh sb="8" eb="10">
      <t>ケンセツ</t>
    </rPh>
    <phoneticPr fontId="3"/>
  </si>
  <si>
    <t>代表取締役　△△△△</t>
    <rPh sb="0" eb="2">
      <t>ダイヒョウ</t>
    </rPh>
    <rPh sb="2" eb="5">
      <t>トリシマリヤク</t>
    </rPh>
    <phoneticPr fontId="3"/>
  </si>
  <si>
    <t>工事契約金額報告書</t>
    <rPh sb="0" eb="2">
      <t>コウジ</t>
    </rPh>
    <rPh sb="2" eb="4">
      <t>ケイヤク</t>
    </rPh>
    <rPh sb="4" eb="6">
      <t>キンガク</t>
    </rPh>
    <rPh sb="6" eb="9">
      <t>ホウコクショ</t>
    </rPh>
    <phoneticPr fontId="3"/>
  </si>
  <si>
    <t>契約年月日</t>
    <rPh sb="0" eb="2">
      <t>ケイヤク</t>
    </rPh>
    <rPh sb="2" eb="5">
      <t>ネンガッピ</t>
    </rPh>
    <phoneticPr fontId="3"/>
  </si>
  <si>
    <t>金円</t>
    <rPh sb="0" eb="1">
      <t>キン</t>
    </rPh>
    <rPh sb="1" eb="2">
      <t>エン</t>
    </rPh>
    <phoneticPr fontId="3"/>
  </si>
  <si>
    <t>当初○○工事請負契約</t>
    <rPh sb="0" eb="2">
      <t>トウショ</t>
    </rPh>
    <rPh sb="4" eb="6">
      <t>コウジ</t>
    </rPh>
    <rPh sb="6" eb="8">
      <t>ウケオイ</t>
    </rPh>
    <rPh sb="8" eb="10">
      <t>ケイヤク</t>
    </rPh>
    <phoneticPr fontId="3"/>
  </si>
  <si>
    <t>○○変更（追加）契約</t>
    <rPh sb="2" eb="4">
      <t>ヘンコウ</t>
    </rPh>
    <rPh sb="5" eb="7">
      <t>ツイカ</t>
    </rPh>
    <rPh sb="8" eb="10">
      <t>ケイヤク</t>
    </rPh>
    <phoneticPr fontId="3"/>
  </si>
  <si>
    <t>設計監理委託契約</t>
    <rPh sb="0" eb="2">
      <t>セッケイ</t>
    </rPh>
    <rPh sb="2" eb="4">
      <t>カンリ</t>
    </rPh>
    <rPh sb="4" eb="6">
      <t>イタク</t>
    </rPh>
    <rPh sb="6" eb="8">
      <t>ケイヤク</t>
    </rPh>
    <phoneticPr fontId="3"/>
  </si>
  <si>
    <t>別紙（３）－２</t>
    <phoneticPr fontId="3"/>
  </si>
  <si>
    <t>施　設　整　備　申　請　額　内　訳</t>
    <phoneticPr fontId="3"/>
  </si>
  <si>
    <t>（６）　Ｆ欄には、Ｂ欄、Ｄ欄の金額に３／４を乗じたもの若しくはＥ欄の合計のうち最も少ない額である欄の施設種別毎の内訳の金額を記入すること。</t>
    <rPh sb="5" eb="6">
      <t>ラン</t>
    </rPh>
    <rPh sb="10" eb="11">
      <t>ラン</t>
    </rPh>
    <rPh sb="13" eb="14">
      <t>ラン</t>
    </rPh>
    <rPh sb="15" eb="17">
      <t>キンガク</t>
    </rPh>
    <rPh sb="22" eb="23">
      <t>ジョウ</t>
    </rPh>
    <rPh sb="27" eb="28">
      <t>モ</t>
    </rPh>
    <rPh sb="32" eb="33">
      <t>ラン</t>
    </rPh>
    <rPh sb="34" eb="36">
      <t>ゴウケイ</t>
    </rPh>
    <rPh sb="39" eb="40">
      <t>モット</t>
    </rPh>
    <rPh sb="41" eb="42">
      <t>スク</t>
    </rPh>
    <rPh sb="44" eb="45">
      <t>ガク</t>
    </rPh>
    <rPh sb="48" eb="49">
      <t>ラン</t>
    </rPh>
    <rPh sb="50" eb="52">
      <t>シセツ</t>
    </rPh>
    <rPh sb="52" eb="54">
      <t>シュベツ</t>
    </rPh>
    <rPh sb="54" eb="55">
      <t>ゴト</t>
    </rPh>
    <rPh sb="56" eb="58">
      <t>ウチワケ</t>
    </rPh>
    <rPh sb="59" eb="61">
      <t>キンガク</t>
    </rPh>
    <rPh sb="62" eb="64">
      <t>キニュウ</t>
    </rPh>
    <phoneticPr fontId="3"/>
  </si>
  <si>
    <t>別紙（５）－２</t>
    <phoneticPr fontId="3"/>
  </si>
  <si>
    <t>（６）　Ｆ欄には、Ｂ欄、Ｄ欄の金額に３／４を乗じたもの若しくはＥ欄の合計のうち最も少ない額である欄の施設種別毎の内訳の金額を記入すること。</t>
    <rPh sb="5" eb="6">
      <t>ラン</t>
    </rPh>
    <rPh sb="10" eb="11">
      <t>ラン</t>
    </rPh>
    <rPh sb="13" eb="14">
      <t>ラン</t>
    </rPh>
    <rPh sb="27" eb="28">
      <t>モ</t>
    </rPh>
    <rPh sb="32" eb="33">
      <t>ラン</t>
    </rPh>
    <rPh sb="34" eb="36">
      <t>ゴウケイ</t>
    </rPh>
    <rPh sb="39" eb="40">
      <t>モット</t>
    </rPh>
    <rPh sb="41" eb="42">
      <t>スク</t>
    </rPh>
    <rPh sb="44" eb="45">
      <t>ガク</t>
    </rPh>
    <rPh sb="48" eb="49">
      <t>ラン</t>
    </rPh>
    <rPh sb="50" eb="52">
      <t>シセツ</t>
    </rPh>
    <rPh sb="52" eb="54">
      <t>シュベツ</t>
    </rPh>
    <rPh sb="54" eb="55">
      <t>ゴト</t>
    </rPh>
    <rPh sb="56" eb="58">
      <t>ウチワケ</t>
    </rPh>
    <rPh sb="59" eb="61">
      <t>キンガク</t>
    </rPh>
    <rPh sb="62" eb="64">
      <t>キニュウ</t>
    </rPh>
    <phoneticPr fontId="3"/>
  </si>
  <si>
    <t>補助額は国庫補助単価による。なお、国庫補助単価が改正された場合はそれに準ずる。</t>
    <rPh sb="0" eb="3">
      <t>ホジョガク</t>
    </rPh>
    <rPh sb="4" eb="6">
      <t>コッコ</t>
    </rPh>
    <rPh sb="6" eb="8">
      <t>ホジョ</t>
    </rPh>
    <rPh sb="8" eb="10">
      <t>タンカ</t>
    </rPh>
    <rPh sb="17" eb="19">
      <t>コッコ</t>
    </rPh>
    <rPh sb="19" eb="21">
      <t>ホジョ</t>
    </rPh>
    <rPh sb="21" eb="23">
      <t>タンカ</t>
    </rPh>
    <rPh sb="24" eb="26">
      <t>カイセイ</t>
    </rPh>
    <rPh sb="29" eb="31">
      <t>バアイ</t>
    </rPh>
    <rPh sb="35" eb="36">
      <t>ジュン</t>
    </rPh>
    <phoneticPr fontId="3"/>
  </si>
  <si>
    <t>資源有効活用整備</t>
    <rPh sb="0" eb="2">
      <t>シゲン</t>
    </rPh>
    <rPh sb="2" eb="4">
      <t>ユウコウ</t>
    </rPh>
    <rPh sb="4" eb="6">
      <t>カツヨウ</t>
    </rPh>
    <rPh sb="6" eb="8">
      <t>セイビ</t>
    </rPh>
    <phoneticPr fontId="3"/>
  </si>
  <si>
    <t>消融雪設備</t>
    <rPh sb="0" eb="1">
      <t>ショウ</t>
    </rPh>
    <rPh sb="1" eb="3">
      <t>ユウセツ</t>
    </rPh>
    <rPh sb="3" eb="5">
      <t>セツビ</t>
    </rPh>
    <phoneticPr fontId="3"/>
  </si>
  <si>
    <t>④解体撤去工事費</t>
    <rPh sb="1" eb="3">
      <t>カイタイ</t>
    </rPh>
    <rPh sb="3" eb="5">
      <t>テッキョ</t>
    </rPh>
    <rPh sb="5" eb="7">
      <t>コウジ</t>
    </rPh>
    <rPh sb="7" eb="8">
      <t>ヒ</t>
    </rPh>
    <phoneticPr fontId="3"/>
  </si>
  <si>
    <t>⑤仮設施設整備工事費</t>
    <rPh sb="1" eb="5">
      <t>カセツシセツ</t>
    </rPh>
    <rPh sb="5" eb="7">
      <t>セイビ</t>
    </rPh>
    <rPh sb="7" eb="9">
      <t>コウジ</t>
    </rPh>
    <rPh sb="9" eb="10">
      <t>ヒ</t>
    </rPh>
    <phoneticPr fontId="3"/>
  </si>
  <si>
    <t>親子生活訓練室を整備する場合</t>
    <rPh sb="0" eb="2">
      <t>オヤコ</t>
    </rPh>
    <rPh sb="2" eb="4">
      <t>セイカツ</t>
    </rPh>
    <rPh sb="4" eb="6">
      <t>クンレン</t>
    </rPh>
    <rPh sb="6" eb="7">
      <t>シツ</t>
    </rPh>
    <rPh sb="8" eb="10">
      <t>セイビ</t>
    </rPh>
    <rPh sb="12" eb="14">
      <t>バアイ</t>
    </rPh>
    <phoneticPr fontId="3"/>
  </si>
  <si>
    <t>×入所（増加）世帯</t>
    <rPh sb="1" eb="2">
      <t>ニュウ</t>
    </rPh>
    <rPh sb="2" eb="3">
      <t>ショ</t>
    </rPh>
    <rPh sb="4" eb="6">
      <t>ゾウカ</t>
    </rPh>
    <rPh sb="7" eb="9">
      <t>セタイ</t>
    </rPh>
    <phoneticPr fontId="3"/>
  </si>
  <si>
    <t>×利用（増加）世帯</t>
    <rPh sb="1" eb="3">
      <t>リヨウ</t>
    </rPh>
    <rPh sb="4" eb="6">
      <t>ゾウカ</t>
    </rPh>
    <rPh sb="7" eb="9">
      <t>セタイ</t>
    </rPh>
    <phoneticPr fontId="3"/>
  </si>
  <si>
    <t>心理療法室を整備する場合</t>
    <rPh sb="0" eb="2">
      <t>シンリ</t>
    </rPh>
    <rPh sb="2" eb="4">
      <t>リョウホウ</t>
    </rPh>
    <rPh sb="4" eb="5">
      <t>シツ</t>
    </rPh>
    <rPh sb="6" eb="8">
      <t>セイビ</t>
    </rPh>
    <rPh sb="10" eb="12">
      <t>バアイ</t>
    </rPh>
    <phoneticPr fontId="3"/>
  </si>
  <si>
    <t>本体工事費</t>
    <rPh sb="0" eb="2">
      <t>ホンタイ</t>
    </rPh>
    <rPh sb="2" eb="5">
      <t>コウジヒ</t>
    </rPh>
    <phoneticPr fontId="3"/>
  </si>
  <si>
    <t>都　　市　　部（注２）</t>
    <rPh sb="0" eb="1">
      <t>ミヤコ</t>
    </rPh>
    <rPh sb="3" eb="4">
      <t>シ</t>
    </rPh>
    <rPh sb="6" eb="7">
      <t>ブ</t>
    </rPh>
    <rPh sb="8" eb="9">
      <t>チュウ</t>
    </rPh>
    <phoneticPr fontId="3"/>
  </si>
  <si>
    <t>生活介護
自立訓練
就労移行支援
就労継続支援</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phoneticPr fontId="3"/>
  </si>
  <si>
    <t>相談支援、障害児相談支援整備加算</t>
    <rPh sb="0" eb="2">
      <t>ソウダン</t>
    </rPh>
    <rPh sb="2" eb="4">
      <t>シエン</t>
    </rPh>
    <rPh sb="5" eb="8">
      <t>ショウガイジ</t>
    </rPh>
    <rPh sb="8" eb="10">
      <t>ソウダン</t>
    </rPh>
    <rPh sb="10" eb="12">
      <t>シエン</t>
    </rPh>
    <rPh sb="12" eb="14">
      <t>セイビ</t>
    </rPh>
    <rPh sb="14" eb="16">
      <t>カサン</t>
    </rPh>
    <phoneticPr fontId="3"/>
  </si>
  <si>
    <t>居宅介護、保育所等訪問支援整備加算</t>
    <rPh sb="0" eb="2">
      <t>キョタク</t>
    </rPh>
    <rPh sb="2" eb="4">
      <t>カイゴ</t>
    </rPh>
    <rPh sb="5" eb="8">
      <t>ホイクショ</t>
    </rPh>
    <rPh sb="8" eb="9">
      <t>トウ</t>
    </rPh>
    <rPh sb="9" eb="11">
      <t>ホウモン</t>
    </rPh>
    <rPh sb="11" eb="13">
      <t>シエン</t>
    </rPh>
    <rPh sb="13" eb="15">
      <t>セイビ</t>
    </rPh>
    <rPh sb="15" eb="17">
      <t>カサン</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</si>
  <si>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</si>
  <si>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カタ</t>
    </rPh>
    <rPh sb="3" eb="6">
      <t>ショウガイジ</t>
    </rPh>
    <rPh sb="6" eb="8">
      <t>ニュウショ</t>
    </rPh>
    <rPh sb="8" eb="10">
      <t>シセツ</t>
    </rPh>
    <phoneticPr fontId="3"/>
  </si>
  <si>
    <t>小規模グループケア整備加算</t>
    <rPh sb="0" eb="3">
      <t>ショウキボ</t>
    </rPh>
    <rPh sb="9" eb="11">
      <t>セイビ</t>
    </rPh>
    <rPh sb="11" eb="13">
      <t>カサン</t>
    </rPh>
    <phoneticPr fontId="3"/>
  </si>
  <si>
    <t>福祉型児童発達支援センター</t>
    <rPh sb="0" eb="3">
      <t>フクシガタ</t>
    </rPh>
    <rPh sb="3" eb="5">
      <t>ジドウ</t>
    </rPh>
    <rPh sb="5" eb="7">
      <t>ハッタツ</t>
    </rPh>
    <rPh sb="7" eb="9">
      <t>シエン</t>
    </rPh>
    <phoneticPr fontId="3"/>
  </si>
  <si>
    <t>医療型児童発達支援センター</t>
    <rPh sb="0" eb="2">
      <t>イリョウ</t>
    </rPh>
    <rPh sb="2" eb="3">
      <t>ガタ</t>
    </rPh>
    <rPh sb="3" eb="5">
      <t>ジドウ</t>
    </rPh>
    <rPh sb="5" eb="7">
      <t>ハッタツ</t>
    </rPh>
    <rPh sb="7" eb="9">
      <t>シエン</t>
    </rPh>
    <phoneticPr fontId="3"/>
  </si>
  <si>
    <t>短期入所（短期入所のみの整備の場合）</t>
    <rPh sb="0" eb="2">
      <t>タンキ</t>
    </rPh>
    <rPh sb="2" eb="4">
      <t>ニュウショ</t>
    </rPh>
    <phoneticPr fontId="3"/>
  </si>
  <si>
    <t>民間社会福祉施設特別整備費</t>
    <rPh sb="0" eb="2">
      <t>ミンカン</t>
    </rPh>
    <rPh sb="2" eb="4">
      <t>シャカイ</t>
    </rPh>
    <rPh sb="4" eb="6">
      <t>フクシ</t>
    </rPh>
    <rPh sb="6" eb="8">
      <t>シセツ</t>
    </rPh>
    <rPh sb="8" eb="10">
      <t>トクベツ</t>
    </rPh>
    <rPh sb="10" eb="13">
      <t>セイビヒ</t>
    </rPh>
    <phoneticPr fontId="3"/>
  </si>
  <si>
    <t>１種目</t>
    <rPh sb="1" eb="3">
      <t>シュモク</t>
    </rPh>
    <phoneticPr fontId="3"/>
  </si>
  <si>
    <t>小規模グループケアを整備する場合</t>
    <rPh sb="0" eb="3">
      <t>ショウキボ</t>
    </rPh>
    <rPh sb="10" eb="12">
      <t>セイビ</t>
    </rPh>
    <rPh sb="14" eb="16">
      <t>バアイ</t>
    </rPh>
    <phoneticPr fontId="3"/>
  </si>
  <si>
    <t>1グループケア当たり</t>
    <rPh sb="7" eb="8">
      <t>ア</t>
    </rPh>
    <phoneticPr fontId="3"/>
  </si>
  <si>
    <t>(8) 老朽民間社会
    福祉施設整備</t>
    <rPh sb="4" eb="6">
      <t>ロウキュウ</t>
    </rPh>
    <rPh sb="6" eb="8">
      <t>ミンカン</t>
    </rPh>
    <rPh sb="8" eb="10">
      <t>シャカイ</t>
    </rPh>
    <rPh sb="15" eb="17">
      <t>フクシ</t>
    </rPh>
    <rPh sb="17" eb="19">
      <t>シセツ</t>
    </rPh>
    <rPh sb="19" eb="21">
      <t>セイビ</t>
    </rPh>
    <phoneticPr fontId="3"/>
  </si>
  <si>
    <t>(9) 応急仮設施設
    整備　　　　</t>
    <rPh sb="4" eb="6">
      <t>オウキュウ</t>
    </rPh>
    <rPh sb="6" eb="8">
      <t>カセツ</t>
    </rPh>
    <rPh sb="8" eb="10">
      <t>シセツ</t>
    </rPh>
    <rPh sb="15" eb="17">
      <t>セイビ</t>
    </rPh>
    <phoneticPr fontId="3"/>
  </si>
  <si>
    <t>　新たに施設を整備すること。</t>
    <rPh sb="1" eb="2">
      <t>アラ</t>
    </rPh>
    <rPh sb="4" eb="6">
      <t>シセツ</t>
    </rPh>
    <rPh sb="7" eb="9">
      <t>セイビ</t>
    </rPh>
    <phoneticPr fontId="3"/>
  </si>
  <si>
    <t>　既存施設の現在定員の増員を図るための整備をすること。</t>
    <rPh sb="1" eb="3">
      <t>キゾン</t>
    </rPh>
    <rPh sb="3" eb="5">
      <t>シセツ</t>
    </rPh>
    <rPh sb="6" eb="8">
      <t>ゲンザイ</t>
    </rPh>
    <rPh sb="8" eb="10">
      <t>テイイン</t>
    </rPh>
    <rPh sb="11" eb="13">
      <t>ゾウイン</t>
    </rPh>
    <rPh sb="14" eb="15">
      <t>ハカ</t>
    </rPh>
    <rPh sb="19" eb="21">
      <t>セイビ</t>
    </rPh>
    <phoneticPr fontId="3"/>
  </si>
  <si>
    <t>　既存施設の現在定員の増員を行わないで施設の延面積の増加を図る整備をすること。</t>
    <rPh sb="1" eb="3">
      <t>キゾン</t>
    </rPh>
    <rPh sb="3" eb="5">
      <t>シセツ</t>
    </rPh>
    <rPh sb="6" eb="8">
      <t>ゲンザイ</t>
    </rPh>
    <rPh sb="8" eb="10">
      <t>テイイン</t>
    </rPh>
    <rPh sb="11" eb="13">
      <t>ゾウイン</t>
    </rPh>
    <rPh sb="14" eb="15">
      <t>オコナ</t>
    </rPh>
    <rPh sb="19" eb="21">
      <t>シセツ</t>
    </rPh>
    <rPh sb="22" eb="23">
      <t>エン</t>
    </rPh>
    <rPh sb="23" eb="25">
      <t>メンセキ</t>
    </rPh>
    <rPh sb="26" eb="28">
      <t>ゾウカ</t>
    </rPh>
    <rPh sb="29" eb="30">
      <t>ハカ</t>
    </rPh>
    <rPh sb="31" eb="33">
      <t>セイビ</t>
    </rPh>
    <phoneticPr fontId="3"/>
  </si>
  <si>
    <t>　既存施設について次のいずれかの通知により整備をすること。</t>
    <rPh sb="1" eb="3">
      <t>キゾン</t>
    </rPh>
    <rPh sb="3" eb="5">
      <t>シセツ</t>
    </rPh>
    <rPh sb="9" eb="10">
      <t>ツギ</t>
    </rPh>
    <rPh sb="16" eb="18">
      <t>ツウチ</t>
    </rPh>
    <phoneticPr fontId="3"/>
  </si>
  <si>
    <t>　次のいずれかの通知により整備すること。</t>
    <rPh sb="1" eb="2">
      <t>ツギ</t>
    </rPh>
    <rPh sb="8" eb="10">
      <t>ツウチ</t>
    </rPh>
    <rPh sb="13" eb="15">
      <t>セイビ</t>
    </rPh>
    <phoneticPr fontId="3"/>
  </si>
  <si>
    <t>　社会福祉法人が設置する施設について次の通知により改築整備（一部改築を含む。）をすること。</t>
    <rPh sb="1" eb="3">
      <t>シャカイ</t>
    </rPh>
    <rPh sb="3" eb="5">
      <t>フクシ</t>
    </rPh>
    <rPh sb="5" eb="7">
      <t>ホウジン</t>
    </rPh>
    <rPh sb="8" eb="10">
      <t>セッチ</t>
    </rPh>
    <rPh sb="12" eb="14">
      <t>シセツ</t>
    </rPh>
    <rPh sb="18" eb="19">
      <t>ツギ</t>
    </rPh>
    <rPh sb="20" eb="22">
      <t>ツウチ</t>
    </rPh>
    <rPh sb="25" eb="27">
      <t>カイチク</t>
    </rPh>
    <rPh sb="27" eb="29">
      <t>セイビ</t>
    </rPh>
    <rPh sb="30" eb="32">
      <t>イチブ</t>
    </rPh>
    <rPh sb="32" eb="34">
      <t>カイチク</t>
    </rPh>
    <rPh sb="35" eb="36">
      <t>フク</t>
    </rPh>
    <phoneticPr fontId="3"/>
  </si>
  <si>
    <t>　既存施設を精神障害者退院支援施設又は福祉ホームに転換するために必要な改修整備をすること。</t>
    <rPh sb="1" eb="3">
      <t>キゾン</t>
    </rPh>
    <rPh sb="3" eb="5">
      <t>シセツ</t>
    </rPh>
    <rPh sb="6" eb="8">
      <t>セイシン</t>
    </rPh>
    <rPh sb="8" eb="11">
      <t>ショウガイシャ</t>
    </rPh>
    <rPh sb="11" eb="13">
      <t>タイイン</t>
    </rPh>
    <rPh sb="13" eb="15">
      <t>シエン</t>
    </rPh>
    <rPh sb="15" eb="17">
      <t>シセツ</t>
    </rPh>
    <rPh sb="17" eb="18">
      <t>マタ</t>
    </rPh>
    <rPh sb="19" eb="21">
      <t>フクシ</t>
    </rPh>
    <rPh sb="25" eb="27">
      <t>テンカン</t>
    </rPh>
    <rPh sb="32" eb="34">
      <t>ヒツヨウ</t>
    </rPh>
    <rPh sb="35" eb="37">
      <t>カイシュウ</t>
    </rPh>
    <rPh sb="37" eb="39">
      <t>セイビ</t>
    </rPh>
    <phoneticPr fontId="3"/>
  </si>
  <si>
    <t>(7) スプリンク
    ラー設備等
    整備</t>
    <rPh sb="16" eb="18">
      <t>セツビ</t>
    </rPh>
    <rPh sb="18" eb="19">
      <t>トウ</t>
    </rPh>
    <rPh sb="24" eb="26">
      <t>セイビ</t>
    </rPh>
    <phoneticPr fontId="3"/>
  </si>
  <si>
    <t>施設入所支援整備加算及び宿泊型自立訓練
（注３）</t>
    <rPh sb="0" eb="2">
      <t>シセツ</t>
    </rPh>
    <rPh sb="2" eb="4">
      <t>ニュウショ</t>
    </rPh>
    <rPh sb="4" eb="6">
      <t>シエン</t>
    </rPh>
    <rPh sb="6" eb="8">
      <t>セイビ</t>
    </rPh>
    <rPh sb="8" eb="10">
      <t>カサン</t>
    </rPh>
    <rPh sb="10" eb="11">
      <t>オヨ</t>
    </rPh>
    <rPh sb="12" eb="14">
      <t>シュクハク</t>
    </rPh>
    <rPh sb="14" eb="15">
      <t>カタ</t>
    </rPh>
    <rPh sb="15" eb="17">
      <t>ジリツ</t>
    </rPh>
    <rPh sb="17" eb="19">
      <t>クンレン</t>
    </rPh>
    <rPh sb="21" eb="22">
      <t>チュウ</t>
    </rPh>
    <phoneticPr fontId="3"/>
  </si>
  <si>
    <t>本体工事事務費</t>
    <rPh sb="0" eb="2">
      <t>ホンタイ</t>
    </rPh>
    <rPh sb="2" eb="4">
      <t>コウジ</t>
    </rPh>
    <rPh sb="4" eb="7">
      <t>ジムヒ</t>
    </rPh>
    <phoneticPr fontId="3"/>
  </si>
  <si>
    <t>主体工事費</t>
    <rPh sb="0" eb="2">
      <t>シュタイ</t>
    </rPh>
    <rPh sb="2" eb="5">
      <t>コウジヒ</t>
    </rPh>
    <phoneticPr fontId="3"/>
  </si>
  <si>
    <t>特殊浴槽</t>
    <rPh sb="0" eb="2">
      <t>トクシュ</t>
    </rPh>
    <rPh sb="2" eb="4">
      <t>ヨクソウ</t>
    </rPh>
    <phoneticPr fontId="3"/>
  </si>
  <si>
    <t>改築設備に係る初度設備相当加算は、基準単価の２分の１以内で知事が適当と認めた額であること。</t>
    <rPh sb="0" eb="2">
      <t>カイチク</t>
    </rPh>
    <rPh sb="2" eb="4">
      <t>セツビ</t>
    </rPh>
    <rPh sb="5" eb="6">
      <t>カカ</t>
    </rPh>
    <rPh sb="7" eb="8">
      <t>ショ</t>
    </rPh>
    <rPh sb="8" eb="9">
      <t>ド</t>
    </rPh>
    <rPh sb="9" eb="11">
      <t>セツビ</t>
    </rPh>
    <rPh sb="11" eb="13">
      <t>ソウトウ</t>
    </rPh>
    <rPh sb="13" eb="15">
      <t>カサン</t>
    </rPh>
    <rPh sb="17" eb="19">
      <t>キジュン</t>
    </rPh>
    <rPh sb="19" eb="21">
      <t>タンカ</t>
    </rPh>
    <rPh sb="23" eb="24">
      <t>ブン</t>
    </rPh>
    <rPh sb="26" eb="28">
      <t>イナイ</t>
    </rPh>
    <rPh sb="29" eb="31">
      <t>チジ</t>
    </rPh>
    <rPh sb="32" eb="34">
      <t>テキトウ</t>
    </rPh>
    <rPh sb="35" eb="36">
      <t>ミト</t>
    </rPh>
    <rPh sb="38" eb="39">
      <t>ガク</t>
    </rPh>
    <phoneticPr fontId="3"/>
  </si>
  <si>
    <t>（注２）</t>
    <rPh sb="1" eb="2">
      <t>チュウ</t>
    </rPh>
    <phoneticPr fontId="3"/>
  </si>
  <si>
    <t>（注３）</t>
    <rPh sb="1" eb="2">
      <t>チュウ</t>
    </rPh>
    <phoneticPr fontId="3"/>
  </si>
  <si>
    <t>（注４）</t>
    <rPh sb="1" eb="2">
      <t>チュウ</t>
    </rPh>
    <phoneticPr fontId="3"/>
  </si>
  <si>
    <t>（注５）</t>
    <rPh sb="1" eb="2">
      <t>チュウ</t>
    </rPh>
    <phoneticPr fontId="3"/>
  </si>
  <si>
    <t>補装具製作施設</t>
    <rPh sb="0" eb="3">
      <t>ホソウグ</t>
    </rPh>
    <rPh sb="3" eb="5">
      <t>セイサク</t>
    </rPh>
    <rPh sb="5" eb="7">
      <t>シセツ</t>
    </rPh>
    <phoneticPr fontId="3"/>
  </si>
  <si>
    <t>盲導犬訓練施設</t>
    <rPh sb="0" eb="3">
      <t>モウドウケン</t>
    </rPh>
    <rPh sb="3" eb="5">
      <t>クンレン</t>
    </rPh>
    <rPh sb="5" eb="7">
      <t>シセツ</t>
    </rPh>
    <phoneticPr fontId="3"/>
  </si>
  <si>
    <t>（既存建物を買収することが建物を新築することより効率的であると認められる場合における当該建物の買収を除く。）</t>
    <rPh sb="42" eb="44">
      <t>トウガイ</t>
    </rPh>
    <rPh sb="44" eb="46">
      <t>タテモノ</t>
    </rPh>
    <rPh sb="47" eb="49">
      <t>バイシュウ</t>
    </rPh>
    <rPh sb="50" eb="51">
      <t>ノゾ</t>
    </rPh>
    <phoneticPr fontId="3"/>
  </si>
  <si>
    <t>スプリンクラー設備工事費</t>
    <rPh sb="7" eb="9">
      <t>セツビ</t>
    </rPh>
    <rPh sb="9" eb="12">
      <t>コウジヒ</t>
    </rPh>
    <phoneticPr fontId="3"/>
  </si>
  <si>
    <t>救護施設</t>
    <rPh sb="0" eb="2">
      <t>キュウゴ</t>
    </rPh>
    <rPh sb="2" eb="4">
      <t>シセツ</t>
    </rPh>
    <phoneticPr fontId="3"/>
  </si>
  <si>
    <t>標準</t>
    <rPh sb="0" eb="2">
      <t>ヒョウジュン</t>
    </rPh>
    <phoneticPr fontId="3"/>
  </si>
  <si>
    <t>更生施設</t>
    <rPh sb="0" eb="2">
      <t>コウセイ</t>
    </rPh>
    <rPh sb="2" eb="4">
      <t>シセツ</t>
    </rPh>
    <phoneticPr fontId="3"/>
  </si>
  <si>
    <t>授産施設</t>
    <rPh sb="0" eb="2">
      <t>ジュサン</t>
    </rPh>
    <rPh sb="2" eb="4">
      <t>シセツ</t>
    </rPh>
    <phoneticPr fontId="3"/>
  </si>
  <si>
    <t>宿所提供施設</t>
    <rPh sb="0" eb="2">
      <t>シュクショ</t>
    </rPh>
    <rPh sb="2" eb="4">
      <t>テイキョウ</t>
    </rPh>
    <rPh sb="4" eb="6">
      <t>シセツ</t>
    </rPh>
    <phoneticPr fontId="3"/>
  </si>
  <si>
    <t>社会事業授産施設</t>
    <rPh sb="0" eb="2">
      <t>シャカイ</t>
    </rPh>
    <rPh sb="2" eb="4">
      <t>ジギョウ</t>
    </rPh>
    <rPh sb="4" eb="6">
      <t>ジュサン</t>
    </rPh>
    <rPh sb="6" eb="8">
      <t>シセツ</t>
    </rPh>
    <phoneticPr fontId="3"/>
  </si>
  <si>
    <t>婦人保護施設</t>
    <rPh sb="0" eb="2">
      <t>フジン</t>
    </rPh>
    <rPh sb="2" eb="4">
      <t>ホゴ</t>
    </rPh>
    <rPh sb="4" eb="6">
      <t>シセツ</t>
    </rPh>
    <phoneticPr fontId="3"/>
  </si>
  <si>
    <t>助産施設</t>
    <rPh sb="0" eb="2">
      <t>ジョサン</t>
    </rPh>
    <rPh sb="2" eb="4">
      <t>シセツ</t>
    </rPh>
    <phoneticPr fontId="3"/>
  </si>
  <si>
    <t>乳児院</t>
    <rPh sb="0" eb="3">
      <t>ニュウジイン</t>
    </rPh>
    <phoneticPr fontId="3"/>
  </si>
  <si>
    <t>母子生活支援施設</t>
    <rPh sb="0" eb="2">
      <t>ボシ</t>
    </rPh>
    <rPh sb="2" eb="4">
      <t>セイカツ</t>
    </rPh>
    <rPh sb="4" eb="6">
      <t>シエン</t>
    </rPh>
    <rPh sb="6" eb="8">
      <t>シセツ</t>
    </rPh>
    <phoneticPr fontId="3"/>
  </si>
  <si>
    <t>聴覚障害者情報提供施設</t>
    <rPh sb="0" eb="2">
      <t>チョウカク</t>
    </rPh>
    <rPh sb="2" eb="5">
      <t>ショウガイシャ</t>
    </rPh>
    <rPh sb="5" eb="7">
      <t>ジョウホウ</t>
    </rPh>
    <rPh sb="7" eb="9">
      <t>テイキョウ</t>
    </rPh>
    <rPh sb="9" eb="11">
      <t>シセツ</t>
    </rPh>
    <phoneticPr fontId="3"/>
  </si>
  <si>
    <t>補助事業の対象となる経費</t>
    <rPh sb="0" eb="2">
      <t>ホジョ</t>
    </rPh>
    <rPh sb="2" eb="4">
      <t>ジギョウ</t>
    </rPh>
    <rPh sb="5" eb="7">
      <t>タイショウ</t>
    </rPh>
    <rPh sb="10" eb="12">
      <t>ケイヒ</t>
    </rPh>
    <phoneticPr fontId="3"/>
  </si>
  <si>
    <t>第９条第１項</t>
    <rPh sb="0" eb="1">
      <t>ダイ</t>
    </rPh>
    <rPh sb="2" eb="3">
      <t>ジョウ</t>
    </rPh>
    <rPh sb="3" eb="4">
      <t>ダイ</t>
    </rPh>
    <phoneticPr fontId="3"/>
  </si>
  <si>
    <t>経費配分の変更は認めない。</t>
    <rPh sb="0" eb="2">
      <t>ケイヒ</t>
    </rPh>
    <phoneticPr fontId="3"/>
  </si>
  <si>
    <t>　 市町及び社会福祉法人等が、社会福祉施設等の整備を行うことに対して補助することにより、社会福祉施設等の整備促進を図る。　</t>
    <rPh sb="57" eb="58">
      <t>ハカ</t>
    </rPh>
    <phoneticPr fontId="3"/>
  </si>
  <si>
    <t>（注１）</t>
    <rPh sb="1" eb="2">
      <t>チュウ</t>
    </rPh>
    <phoneticPr fontId="3"/>
  </si>
  <si>
    <t>設置者の名称</t>
    <rPh sb="0" eb="2">
      <t>セッチ</t>
    </rPh>
    <rPh sb="2" eb="3">
      <t>シャ</t>
    </rPh>
    <rPh sb="4" eb="6">
      <t>メイショウ</t>
    </rPh>
    <phoneticPr fontId="3"/>
  </si>
  <si>
    <t>施設種別</t>
    <rPh sb="0" eb="2">
      <t>シセツ</t>
    </rPh>
    <rPh sb="2" eb="4">
      <t>シュベツ</t>
    </rPh>
    <phoneticPr fontId="3"/>
  </si>
  <si>
    <t>単価</t>
    <rPh sb="0" eb="2">
      <t>タンカ</t>
    </rPh>
    <phoneticPr fontId="3"/>
  </si>
  <si>
    <t>Ｆ円</t>
    <rPh sb="1" eb="2">
      <t>エン</t>
    </rPh>
    <phoneticPr fontId="3"/>
  </si>
  <si>
    <t>Ｇ(=E×F)円</t>
    <rPh sb="7" eb="8">
      <t>エン</t>
    </rPh>
    <phoneticPr fontId="3"/>
  </si>
  <si>
    <t>高層化</t>
    <rPh sb="0" eb="3">
      <t>コウソウカ</t>
    </rPh>
    <phoneticPr fontId="3"/>
  </si>
  <si>
    <t>加算</t>
    <rPh sb="0" eb="2">
      <t>カサン</t>
    </rPh>
    <phoneticPr fontId="3"/>
  </si>
  <si>
    <t>Ｈ(=G×10%)円</t>
    <rPh sb="9" eb="10">
      <t>エン</t>
    </rPh>
    <phoneticPr fontId="3"/>
  </si>
  <si>
    <t>豪雪地</t>
    <rPh sb="0" eb="3">
      <t>ゴウセツチ</t>
    </rPh>
    <phoneticPr fontId="3"/>
  </si>
  <si>
    <t>域加算</t>
    <rPh sb="0" eb="1">
      <t>イキ</t>
    </rPh>
    <rPh sb="1" eb="3">
      <t>カサン</t>
    </rPh>
    <phoneticPr fontId="3"/>
  </si>
  <si>
    <t>Ｉ(=G×8%)円</t>
    <rPh sb="8" eb="9">
      <t>エン</t>
    </rPh>
    <phoneticPr fontId="3"/>
  </si>
  <si>
    <t>Ｊ(=G+H+I)円</t>
    <rPh sb="9" eb="10">
      <t>エン</t>
    </rPh>
    <phoneticPr fontId="3"/>
  </si>
  <si>
    <t>算定額</t>
    <rPh sb="0" eb="2">
      <t>サンテイ</t>
    </rPh>
    <rPh sb="2" eb="3">
      <t>ガク</t>
    </rPh>
    <phoneticPr fontId="3"/>
  </si>
  <si>
    <t>Ｌ円</t>
    <rPh sb="1" eb="2">
      <t>エン</t>
    </rPh>
    <phoneticPr fontId="3"/>
  </si>
  <si>
    <t>Ｄ(=A-C)円</t>
    <rPh sb="7" eb="8">
      <t>エン</t>
    </rPh>
    <phoneticPr fontId="3"/>
  </si>
  <si>
    <t>（１）　工事請負契約等を締結する単位で作成すること。</t>
    <rPh sb="4" eb="6">
      <t>コウジ</t>
    </rPh>
    <rPh sb="6" eb="8">
      <t>ウケオイ</t>
    </rPh>
    <rPh sb="8" eb="10">
      <t>ケイヤク</t>
    </rPh>
    <rPh sb="10" eb="11">
      <t>ナド</t>
    </rPh>
    <rPh sb="12" eb="14">
      <t>テイケツ</t>
    </rPh>
    <rPh sb="16" eb="18">
      <t>タンイ</t>
    </rPh>
    <rPh sb="19" eb="21">
      <t>サクセイ</t>
    </rPh>
    <phoneticPr fontId="3"/>
  </si>
  <si>
    <t>県費補助金</t>
    <rPh sb="0" eb="2">
      <t>ケンピ</t>
    </rPh>
    <rPh sb="2" eb="5">
      <t>ホジョキン</t>
    </rPh>
    <phoneticPr fontId="3"/>
  </si>
  <si>
    <t>受入済額</t>
    <rPh sb="0" eb="1">
      <t>ウ</t>
    </rPh>
    <rPh sb="1" eb="2">
      <t>イ</t>
    </rPh>
    <rPh sb="2" eb="3">
      <t>ズ</t>
    </rPh>
    <rPh sb="3" eb="4">
      <t>ガク</t>
    </rPh>
    <phoneticPr fontId="3"/>
  </si>
  <si>
    <t>差引過</t>
    <rPh sb="0" eb="2">
      <t>サシヒキ</t>
    </rPh>
    <rPh sb="2" eb="3">
      <t>カ</t>
    </rPh>
    <phoneticPr fontId="3"/>
  </si>
  <si>
    <t>△不足額</t>
    <rPh sb="1" eb="3">
      <t>フソク</t>
    </rPh>
    <rPh sb="3" eb="4">
      <t>ガク</t>
    </rPh>
    <phoneticPr fontId="3"/>
  </si>
  <si>
    <t>Ｏ(=M-L)円</t>
    <rPh sb="7" eb="8">
      <t>エン</t>
    </rPh>
    <phoneticPr fontId="3"/>
  </si>
  <si>
    <t>設置者の</t>
  </si>
  <si>
    <t>対象経費の実</t>
    <rPh sb="0" eb="2">
      <t>タイショウ</t>
    </rPh>
    <rPh sb="2" eb="4">
      <t>ケイヒ</t>
    </rPh>
    <rPh sb="5" eb="6">
      <t>ジツ</t>
    </rPh>
    <phoneticPr fontId="3"/>
  </si>
  <si>
    <t>寄付金</t>
  </si>
  <si>
    <t>算定基準による算定額等</t>
  </si>
  <si>
    <t>県費補助</t>
  </si>
  <si>
    <t>総事業費</t>
  </si>
  <si>
    <t>支出（予定）額</t>
    <rPh sb="0" eb="2">
      <t>シシュツ</t>
    </rPh>
    <rPh sb="3" eb="5">
      <t>ヨテイ</t>
    </rPh>
    <rPh sb="6" eb="7">
      <t>ガク</t>
    </rPh>
    <phoneticPr fontId="3"/>
  </si>
  <si>
    <t>その他の</t>
  </si>
  <si>
    <t>差引額</t>
  </si>
  <si>
    <t>定員</t>
    <rPh sb="0" eb="2">
      <t>テイイン</t>
    </rPh>
    <phoneticPr fontId="3"/>
  </si>
  <si>
    <t>基本額</t>
    <rPh sb="0" eb="2">
      <t>キホン</t>
    </rPh>
    <rPh sb="2" eb="3">
      <t>ガク</t>
    </rPh>
    <phoneticPr fontId="3"/>
  </si>
  <si>
    <t>基本額</t>
  </si>
  <si>
    <t>所要額</t>
  </si>
  <si>
    <t>収入額</t>
  </si>
  <si>
    <t>Ａ円</t>
    <rPh sb="1" eb="2">
      <t>エン</t>
    </rPh>
    <phoneticPr fontId="3"/>
  </si>
  <si>
    <t>Ｂ（≦Ａ）円</t>
    <rPh sb="5" eb="6">
      <t>エン</t>
    </rPh>
    <phoneticPr fontId="3"/>
  </si>
  <si>
    <t>Ｃ円</t>
    <rPh sb="1" eb="2">
      <t>エン</t>
    </rPh>
    <phoneticPr fontId="3"/>
  </si>
  <si>
    <t>Ｋ円</t>
    <rPh sb="1" eb="2">
      <t>エン</t>
    </rPh>
    <phoneticPr fontId="3"/>
  </si>
  <si>
    <t>１　対象施設の概要</t>
    <rPh sb="2" eb="4">
      <t>タイショウ</t>
    </rPh>
    <rPh sb="4" eb="6">
      <t>シセツ</t>
    </rPh>
    <rPh sb="7" eb="9">
      <t>ガイヨウ</t>
    </rPh>
    <phoneticPr fontId="3"/>
  </si>
  <si>
    <t>現在定員</t>
    <rPh sb="0" eb="2">
      <t>ゲンザイ</t>
    </rPh>
    <rPh sb="2" eb="4">
      <t>テイイン</t>
    </rPh>
    <phoneticPr fontId="3"/>
  </si>
  <si>
    <t>利用定員41人～60人</t>
    <rPh sb="0" eb="2">
      <t>リヨウ</t>
    </rPh>
    <rPh sb="2" eb="4">
      <t>テイイン</t>
    </rPh>
    <rPh sb="6" eb="7">
      <t>ニン</t>
    </rPh>
    <rPh sb="10" eb="11">
      <t>ニン</t>
    </rPh>
    <phoneticPr fontId="3"/>
  </si>
  <si>
    <t>利用定員61人～80人</t>
    <rPh sb="0" eb="2">
      <t>リヨウ</t>
    </rPh>
    <rPh sb="2" eb="4">
      <t>テイイン</t>
    </rPh>
    <rPh sb="6" eb="7">
      <t>ニン</t>
    </rPh>
    <rPh sb="10" eb="11">
      <t>ニン</t>
    </rPh>
    <phoneticPr fontId="3"/>
  </si>
  <si>
    <t>短期入所整備加算（入所のみ）</t>
    <rPh sb="0" eb="2">
      <t>タンキ</t>
    </rPh>
    <rPh sb="2" eb="4">
      <t>ニュウショ</t>
    </rPh>
    <rPh sb="4" eb="6">
      <t>セイビ</t>
    </rPh>
    <rPh sb="6" eb="8">
      <t>カサン</t>
    </rPh>
    <rPh sb="9" eb="11">
      <t>ニュウショ</t>
    </rPh>
    <phoneticPr fontId="3"/>
  </si>
  <si>
    <t>発達障害者支援センター整備加算</t>
    <rPh sb="0" eb="2">
      <t>ハッタツ</t>
    </rPh>
    <rPh sb="2" eb="5">
      <t>ショウガイシャ</t>
    </rPh>
    <rPh sb="5" eb="7">
      <t>シエン</t>
    </rPh>
    <rPh sb="11" eb="13">
      <t>セイビ</t>
    </rPh>
    <rPh sb="13" eb="15">
      <t>カサン</t>
    </rPh>
    <phoneticPr fontId="3"/>
  </si>
  <si>
    <t>短期入所整備加算</t>
    <rPh sb="0" eb="2">
      <t>タンキ</t>
    </rPh>
    <rPh sb="2" eb="4">
      <t>ニュウショ</t>
    </rPh>
    <rPh sb="4" eb="6">
      <t>セイビ</t>
    </rPh>
    <rPh sb="6" eb="8">
      <t>カサン</t>
    </rPh>
    <phoneticPr fontId="3"/>
  </si>
  <si>
    <t>対象施設等については、「社会福祉施設等施設整備費における介護用リフト等特殊附帯工事の取扱いについて（平成17年10月5日社援発第1005008号）」、「社会福祉施設等施設整備費における生産設備等整備費の取扱いについて（平成19年2月15日社援発第0215013号）」による。</t>
    <rPh sb="0" eb="2">
      <t>タイショウ</t>
    </rPh>
    <rPh sb="2" eb="4">
      <t>シセツ</t>
    </rPh>
    <rPh sb="4" eb="5">
      <t>トウ</t>
    </rPh>
    <rPh sb="12" eb="14">
      <t>シャカイ</t>
    </rPh>
    <rPh sb="14" eb="16">
      <t>フクシ</t>
    </rPh>
    <rPh sb="16" eb="18">
      <t>シセツ</t>
    </rPh>
    <rPh sb="18" eb="19">
      <t>ナド</t>
    </rPh>
    <rPh sb="19" eb="21">
      <t>シセツ</t>
    </rPh>
    <rPh sb="21" eb="24">
      <t>セイビヒ</t>
    </rPh>
    <rPh sb="28" eb="31">
      <t>カイゴヨウ</t>
    </rPh>
    <rPh sb="34" eb="35">
      <t>トウ</t>
    </rPh>
    <rPh sb="35" eb="37">
      <t>トクシュ</t>
    </rPh>
    <rPh sb="37" eb="39">
      <t>フタイ</t>
    </rPh>
    <rPh sb="39" eb="41">
      <t>コウジ</t>
    </rPh>
    <rPh sb="42" eb="44">
      <t>トリアツカ</t>
    </rPh>
    <rPh sb="50" eb="52">
      <t>ヘイセイ</t>
    </rPh>
    <rPh sb="54" eb="55">
      <t>ネン</t>
    </rPh>
    <rPh sb="57" eb="58">
      <t>ガツ</t>
    </rPh>
    <rPh sb="59" eb="60">
      <t>ニチ</t>
    </rPh>
    <rPh sb="60" eb="61">
      <t>シャ</t>
    </rPh>
    <rPh sb="61" eb="62">
      <t>エン</t>
    </rPh>
    <rPh sb="62" eb="63">
      <t>ハツ</t>
    </rPh>
    <rPh sb="63" eb="64">
      <t>ダイ</t>
    </rPh>
    <rPh sb="71" eb="72">
      <t>ゴウ</t>
    </rPh>
    <rPh sb="92" eb="94">
      <t>セイサン</t>
    </rPh>
    <rPh sb="94" eb="96">
      <t>セツビ</t>
    </rPh>
    <rPh sb="113" eb="114">
      <t>ネン</t>
    </rPh>
    <phoneticPr fontId="3"/>
  </si>
  <si>
    <t>②解体撤去工事費</t>
    <rPh sb="1" eb="3">
      <t>カイタイ</t>
    </rPh>
    <rPh sb="3" eb="5">
      <t>テッキョ</t>
    </rPh>
    <rPh sb="5" eb="8">
      <t>コウジヒ</t>
    </rPh>
    <phoneticPr fontId="3"/>
  </si>
  <si>
    <t>入所系</t>
    <rPh sb="0" eb="2">
      <t>ニュウショ</t>
    </rPh>
    <rPh sb="2" eb="3">
      <t>ケイ</t>
    </rPh>
    <phoneticPr fontId="3"/>
  </si>
  <si>
    <t>通所系</t>
    <rPh sb="0" eb="2">
      <t>ツウショ</t>
    </rPh>
    <rPh sb="2" eb="3">
      <t>ケイ</t>
    </rPh>
    <phoneticPr fontId="3"/>
  </si>
  <si>
    <t>③仮設施設整備工事費</t>
    <rPh sb="1" eb="3">
      <t>カセツ</t>
    </rPh>
    <rPh sb="3" eb="7">
      <t>シセツセイビ</t>
    </rPh>
    <rPh sb="7" eb="10">
      <t>コウジヒ</t>
    </rPh>
    <phoneticPr fontId="3"/>
  </si>
  <si>
    <t>１　事業（施設）の種別</t>
    <rPh sb="2" eb="4">
      <t>ジギョウ</t>
    </rPh>
    <rPh sb="5" eb="7">
      <t>シセツ</t>
    </rPh>
    <rPh sb="9" eb="11">
      <t>シュベツ</t>
    </rPh>
    <phoneticPr fontId="3"/>
  </si>
  <si>
    <t>補助事業名</t>
    <rPh sb="0" eb="2">
      <t>ホジョ</t>
    </rPh>
    <rPh sb="2" eb="5">
      <t>ジギョウメイ</t>
    </rPh>
    <phoneticPr fontId="3"/>
  </si>
  <si>
    <t>補助事業の目的</t>
    <rPh sb="0" eb="2">
      <t>ホジョ</t>
    </rPh>
    <rPh sb="2" eb="4">
      <t>ジギョウ</t>
    </rPh>
    <rPh sb="5" eb="7">
      <t>モクテキ</t>
    </rPh>
    <phoneticPr fontId="3"/>
  </si>
  <si>
    <t>補助事業の対象となる者</t>
    <rPh sb="0" eb="2">
      <t>ホジョ</t>
    </rPh>
    <rPh sb="2" eb="4">
      <t>ジギョウ</t>
    </rPh>
    <rPh sb="5" eb="7">
      <t>タイショウ</t>
    </rPh>
    <rPh sb="10" eb="11">
      <t>モノ</t>
    </rPh>
    <phoneticPr fontId="3"/>
  </si>
  <si>
    <t>補助金の額</t>
    <rPh sb="0" eb="3">
      <t>ホジョキン</t>
    </rPh>
    <rPh sb="4" eb="5">
      <t>ガク</t>
    </rPh>
    <phoneticPr fontId="3"/>
  </si>
  <si>
    <t>適用除外する条項</t>
    <rPh sb="0" eb="2">
      <t>テキヨウ</t>
    </rPh>
    <rPh sb="2" eb="4">
      <t>ジョガイ</t>
    </rPh>
    <rPh sb="6" eb="8">
      <t>ジョウコウ</t>
    </rPh>
    <phoneticPr fontId="3"/>
  </si>
  <si>
    <t>その他の事項</t>
    <rPh sb="0" eb="3">
      <t>ソノタ</t>
    </rPh>
    <rPh sb="4" eb="6">
      <t>ジコウ</t>
    </rPh>
    <phoneticPr fontId="3"/>
  </si>
  <si>
    <t>関係条項</t>
    <rPh sb="0" eb="2">
      <t>カンケイ</t>
    </rPh>
    <rPh sb="2" eb="4">
      <t>ジョウコウ</t>
    </rPh>
    <phoneticPr fontId="3"/>
  </si>
  <si>
    <t>内容</t>
    <rPh sb="0" eb="2">
      <t>ナイヨウ</t>
    </rPh>
    <phoneticPr fontId="3"/>
  </si>
  <si>
    <t>第３条</t>
    <rPh sb="0" eb="1">
      <t>ダイ</t>
    </rPh>
    <rPh sb="2" eb="3">
      <t>ジョウ</t>
    </rPh>
    <phoneticPr fontId="3"/>
  </si>
  <si>
    <t>第７条第１項</t>
    <rPh sb="0" eb="1">
      <t>ダイ</t>
    </rPh>
    <rPh sb="2" eb="3">
      <t>ジョウ</t>
    </rPh>
    <rPh sb="3" eb="4">
      <t>ダイ</t>
    </rPh>
    <rPh sb="5" eb="6">
      <t>コウ</t>
    </rPh>
    <phoneticPr fontId="3"/>
  </si>
  <si>
    <t>第８条第１項</t>
    <rPh sb="0" eb="1">
      <t>ダイ</t>
    </rPh>
    <rPh sb="2" eb="3">
      <t>ジョウ</t>
    </rPh>
    <rPh sb="3" eb="4">
      <t>ダイ</t>
    </rPh>
    <phoneticPr fontId="3"/>
  </si>
  <si>
    <t>第３条に準ずる。</t>
    <rPh sb="0" eb="1">
      <t>ダイ</t>
    </rPh>
    <rPh sb="2" eb="3">
      <t>ジョウ</t>
    </rPh>
    <rPh sb="4" eb="5">
      <t>ジュン</t>
    </rPh>
    <phoneticPr fontId="3"/>
  </si>
  <si>
    <t>必要の生じた日から２０日以内。</t>
    <rPh sb="0" eb="2">
      <t>ヒツヨウ</t>
    </rPh>
    <rPh sb="3" eb="4">
      <t>ショウ</t>
    </rPh>
    <rPh sb="6" eb="7">
      <t>ヒ</t>
    </rPh>
    <rPh sb="11" eb="12">
      <t>ニチ</t>
    </rPh>
    <rPh sb="12" eb="14">
      <t>イナイ</t>
    </rPh>
    <phoneticPr fontId="3"/>
  </si>
  <si>
    <t>（報告事項等）</t>
    <rPh sb="1" eb="3">
      <t>ホウコク</t>
    </rPh>
    <rPh sb="3" eb="5">
      <t>ジコウ</t>
    </rPh>
    <rPh sb="5" eb="6">
      <t>トウ</t>
    </rPh>
    <phoneticPr fontId="3"/>
  </si>
  <si>
    <t>第１１条</t>
    <rPh sb="0" eb="1">
      <t>ダイ</t>
    </rPh>
    <rPh sb="3" eb="4">
      <t>ジョウ</t>
    </rPh>
    <phoneticPr fontId="3"/>
  </si>
  <si>
    <t>第19条第１項</t>
    <rPh sb="0" eb="1">
      <t>ダイ</t>
    </rPh>
    <rPh sb="3" eb="4">
      <t>ジョウ</t>
    </rPh>
    <rPh sb="4" eb="5">
      <t>ダイ</t>
    </rPh>
    <phoneticPr fontId="3"/>
  </si>
  <si>
    <t>（処分制限期間）</t>
    <rPh sb="1" eb="3">
      <t>ショブン</t>
    </rPh>
    <rPh sb="3" eb="5">
      <t>セイゲン</t>
    </rPh>
    <rPh sb="5" eb="7">
      <t>キカン</t>
    </rPh>
    <phoneticPr fontId="3"/>
  </si>
  <si>
    <t>１　補助事業の対象となる者</t>
    <rPh sb="2" eb="4">
      <t>ホジョ</t>
    </rPh>
    <rPh sb="4" eb="6">
      <t>ジギョウ</t>
    </rPh>
    <rPh sb="7" eb="9">
      <t>タイショウ</t>
    </rPh>
    <rPh sb="12" eb="13">
      <t>モノ</t>
    </rPh>
    <phoneticPr fontId="3"/>
  </si>
  <si>
    <t>２　補助事業の対象となる経費</t>
    <rPh sb="2" eb="4">
      <t>ホジョ</t>
    </rPh>
    <rPh sb="4" eb="6">
      <t>ジギョウ</t>
    </rPh>
    <rPh sb="7" eb="9">
      <t>タイショウ</t>
    </rPh>
    <rPh sb="12" eb="14">
      <t>ケイヒ</t>
    </rPh>
    <phoneticPr fontId="3"/>
  </si>
  <si>
    <t>予算の範囲内において、下記(1)～(3)により算出した額を限度とする。</t>
    <rPh sb="11" eb="13">
      <t>カキ</t>
    </rPh>
    <phoneticPr fontId="3"/>
  </si>
  <si>
    <t>５　要綱に定めのない事項</t>
    <rPh sb="2" eb="4">
      <t>ヨウコウ</t>
    </rPh>
    <rPh sb="5" eb="6">
      <t>サダ</t>
    </rPh>
    <rPh sb="10" eb="12">
      <t>ジコウ</t>
    </rPh>
    <phoneticPr fontId="3"/>
  </si>
  <si>
    <t>表４</t>
    <rPh sb="0" eb="1">
      <t>ヒョウ</t>
    </rPh>
    <phoneticPr fontId="3"/>
  </si>
  <si>
    <t>表１</t>
    <rPh sb="0" eb="1">
      <t>ヒョウ</t>
    </rPh>
    <phoneticPr fontId="3"/>
  </si>
  <si>
    <t>隣保館等</t>
    <rPh sb="0" eb="2">
      <t>リンポ</t>
    </rPh>
    <rPh sb="2" eb="3">
      <t>カン</t>
    </rPh>
    <rPh sb="3" eb="4">
      <t>トウ</t>
    </rPh>
    <phoneticPr fontId="3"/>
  </si>
  <si>
    <t>生産設備近代化整備工事費</t>
    <rPh sb="0" eb="2">
      <t>セイサン</t>
    </rPh>
    <rPh sb="2" eb="4">
      <t>セツビ</t>
    </rPh>
    <rPh sb="4" eb="7">
      <t>キンダイカ</t>
    </rPh>
    <rPh sb="7" eb="9">
      <t>セイビ</t>
    </rPh>
    <rPh sb="9" eb="12">
      <t>コウジヒ</t>
    </rPh>
    <phoneticPr fontId="3"/>
  </si>
  <si>
    <t>生産設備等整備工事費</t>
    <rPh sb="0" eb="2">
      <t>セイサン</t>
    </rPh>
    <rPh sb="2" eb="4">
      <t>セツビ</t>
    </rPh>
    <rPh sb="4" eb="5">
      <t>ナド</t>
    </rPh>
    <rPh sb="5" eb="7">
      <t>セイビ</t>
    </rPh>
    <rPh sb="7" eb="10">
      <t>コウジヒ</t>
    </rPh>
    <phoneticPr fontId="3"/>
  </si>
  <si>
    <t>表３   保護施設、社会事業授産施設及び隣保館等における施設整備費基準額</t>
    <rPh sb="0" eb="1">
      <t>ヒョウ</t>
    </rPh>
    <rPh sb="5" eb="7">
      <t>ホゴ</t>
    </rPh>
    <rPh sb="7" eb="9">
      <t>シセツ</t>
    </rPh>
    <rPh sb="10" eb="12">
      <t>シャカイ</t>
    </rPh>
    <rPh sb="12" eb="14">
      <t>ジギョウ</t>
    </rPh>
    <rPh sb="14" eb="16">
      <t>ジュサン</t>
    </rPh>
    <rPh sb="16" eb="18">
      <t>シセツ</t>
    </rPh>
    <rPh sb="18" eb="19">
      <t>オヨ</t>
    </rPh>
    <rPh sb="20" eb="22">
      <t>リンポ</t>
    </rPh>
    <rPh sb="22" eb="23">
      <t>カン</t>
    </rPh>
    <rPh sb="23" eb="24">
      <t>トウ</t>
    </rPh>
    <rPh sb="28" eb="30">
      <t>シセツ</t>
    </rPh>
    <rPh sb="30" eb="33">
      <t>セイビヒ</t>
    </rPh>
    <rPh sb="33" eb="35">
      <t>キジュン</t>
    </rPh>
    <rPh sb="35" eb="36">
      <t>ガク</t>
    </rPh>
    <phoneticPr fontId="3"/>
  </si>
  <si>
    <t>隣保館等（注３）</t>
    <rPh sb="0" eb="2">
      <t>リンポ</t>
    </rPh>
    <rPh sb="2" eb="3">
      <t>カン</t>
    </rPh>
    <rPh sb="3" eb="4">
      <t>トウ</t>
    </rPh>
    <rPh sb="5" eb="6">
      <t>チュウ</t>
    </rPh>
    <phoneticPr fontId="3"/>
  </si>
  <si>
    <t>Ｅ</t>
    <phoneticPr fontId="3"/>
  </si>
  <si>
    <t>施　設　整　備　申　請　額　内　訳</t>
    <phoneticPr fontId="3"/>
  </si>
  <si>
    <t>（２）　創設、増築、増改築、改築、拡張及び老朽民間社会福祉施設整備以外の整備区分については、各々の算出方法に基づき算出した基準額の合計に３／４を乗じたもの（ただし、千円未満は切り捨て。）をＪ欄に記入すること。</t>
    <rPh sb="4" eb="6">
      <t>ソウセツ</t>
    </rPh>
    <rPh sb="7" eb="9">
      <t>ゾウチク</t>
    </rPh>
    <rPh sb="10" eb="13">
      <t>ゾウカイチク</t>
    </rPh>
    <rPh sb="14" eb="16">
      <t>カイチク</t>
    </rPh>
    <rPh sb="17" eb="19">
      <t>カクチョウ</t>
    </rPh>
    <rPh sb="19" eb="20">
      <t>オヨ</t>
    </rPh>
    <rPh sb="21" eb="23">
      <t>ロウキュウ</t>
    </rPh>
    <rPh sb="23" eb="25">
      <t>ミンカン</t>
    </rPh>
    <rPh sb="25" eb="27">
      <t>シャカイ</t>
    </rPh>
    <rPh sb="27" eb="29">
      <t>フクシ</t>
    </rPh>
    <rPh sb="29" eb="31">
      <t>シセツ</t>
    </rPh>
    <rPh sb="31" eb="33">
      <t>セイビ</t>
    </rPh>
    <rPh sb="33" eb="35">
      <t>イガイ</t>
    </rPh>
    <rPh sb="36" eb="38">
      <t>セイビ</t>
    </rPh>
    <rPh sb="38" eb="40">
      <t>クブン</t>
    </rPh>
    <rPh sb="46" eb="48">
      <t>オノオノ</t>
    </rPh>
    <rPh sb="49" eb="51">
      <t>サンシュツ</t>
    </rPh>
    <rPh sb="51" eb="53">
      <t>ホウホウ</t>
    </rPh>
    <rPh sb="54" eb="55">
      <t>モト</t>
    </rPh>
    <rPh sb="57" eb="59">
      <t>サンシュツ</t>
    </rPh>
    <rPh sb="61" eb="63">
      <t>キジュン</t>
    </rPh>
    <rPh sb="63" eb="64">
      <t>ガク</t>
    </rPh>
    <rPh sb="65" eb="67">
      <t>ゴウケイ</t>
    </rPh>
    <rPh sb="72" eb="73">
      <t>ジョウ</t>
    </rPh>
    <rPh sb="82" eb="84">
      <t>センエン</t>
    </rPh>
    <rPh sb="84" eb="86">
      <t>ミマン</t>
    </rPh>
    <rPh sb="87" eb="88">
      <t>キ</t>
    </rPh>
    <rPh sb="89" eb="90">
      <t>ス</t>
    </rPh>
    <rPh sb="95" eb="96">
      <t>ラン</t>
    </rPh>
    <rPh sb="97" eb="99">
      <t>キニュウ</t>
    </rPh>
    <phoneticPr fontId="3"/>
  </si>
  <si>
    <t>別紙（３）－１</t>
    <phoneticPr fontId="3"/>
  </si>
  <si>
    <t>㎡</t>
    <phoneticPr fontId="3"/>
  </si>
  <si>
    <t>㎡、</t>
    <phoneticPr fontId="3"/>
  </si>
  <si>
    <t>㎡</t>
    <phoneticPr fontId="3"/>
  </si>
  <si>
    <t>）</t>
    <phoneticPr fontId="3"/>
  </si>
  <si>
    <t>１</t>
    <phoneticPr fontId="3"/>
  </si>
  <si>
    <t>２</t>
    <phoneticPr fontId="3"/>
  </si>
  <si>
    <t>２</t>
    <phoneticPr fontId="3"/>
  </si>
  <si>
    <t>～</t>
    <phoneticPr fontId="3"/>
  </si>
  <si>
    <t>　オ　生産設備近代化整備工事費</t>
    <rPh sb="3" eb="5">
      <t>セイサン</t>
    </rPh>
    <rPh sb="5" eb="7">
      <t>セツビ</t>
    </rPh>
    <rPh sb="7" eb="10">
      <t>キンダイカ</t>
    </rPh>
    <rPh sb="10" eb="12">
      <t>セイビ</t>
    </rPh>
    <rPh sb="12" eb="15">
      <t>コウジヒ</t>
    </rPh>
    <phoneticPr fontId="3"/>
  </si>
  <si>
    <t>　カ　生産設備等整備工事費</t>
    <rPh sb="3" eb="5">
      <t>セイサン</t>
    </rPh>
    <rPh sb="5" eb="7">
      <t>セツビ</t>
    </rPh>
    <rPh sb="7" eb="8">
      <t>トウ</t>
    </rPh>
    <rPh sb="8" eb="10">
      <t>セイビ</t>
    </rPh>
    <rPh sb="10" eb="13">
      <t>コウジヒ</t>
    </rPh>
    <phoneticPr fontId="3"/>
  </si>
  <si>
    <t>別紙（５）－１</t>
    <phoneticPr fontId="3"/>
  </si>
  <si>
    <t>　(3) 設置主体及び経営主体</t>
    <rPh sb="5" eb="7">
      <t>セッチ</t>
    </rPh>
    <rPh sb="7" eb="9">
      <t>シュタイ</t>
    </rPh>
    <rPh sb="9" eb="10">
      <t>オヨ</t>
    </rPh>
    <rPh sb="11" eb="13">
      <t>ケイエイ</t>
    </rPh>
    <rPh sb="13" eb="15">
      <t>シュタイ</t>
    </rPh>
    <phoneticPr fontId="3"/>
  </si>
  <si>
    <t>　(4) 入所（利用）定員</t>
    <rPh sb="5" eb="6">
      <t>ニュウ</t>
    </rPh>
    <rPh sb="6" eb="7">
      <t>ショ</t>
    </rPh>
    <rPh sb="8" eb="10">
      <t>リヨウ</t>
    </rPh>
    <rPh sb="11" eb="13">
      <t>テイイン</t>
    </rPh>
    <phoneticPr fontId="3"/>
  </si>
  <si>
    <t>２　施設整備費にかかる事業内容</t>
    <rPh sb="2" eb="4">
      <t>シセツ</t>
    </rPh>
    <rPh sb="4" eb="7">
      <t>セイビヒ</t>
    </rPh>
    <rPh sb="11" eb="13">
      <t>ジギョウ</t>
    </rPh>
    <rPh sb="13" eb="15">
      <t>ナイヨウ</t>
    </rPh>
    <phoneticPr fontId="3"/>
  </si>
  <si>
    <t>　(3) 施工期間</t>
    <rPh sb="5" eb="7">
      <t>セコウ</t>
    </rPh>
    <rPh sb="7" eb="9">
      <t>キカン</t>
    </rPh>
    <phoneticPr fontId="3"/>
  </si>
  <si>
    <t>（２）　算出にあたっては、本体、地域交流スペース、その他工事別とし、小計を設けること。</t>
    <rPh sb="4" eb="6">
      <t>サンシュツ</t>
    </rPh>
    <rPh sb="13" eb="15">
      <t>ホンタイ</t>
    </rPh>
    <rPh sb="16" eb="18">
      <t>チイキ</t>
    </rPh>
    <rPh sb="18" eb="20">
      <t>コウリュウ</t>
    </rPh>
    <rPh sb="27" eb="28">
      <t>タ</t>
    </rPh>
    <rPh sb="28" eb="30">
      <t>コウジ</t>
    </rPh>
    <rPh sb="30" eb="31">
      <t>ベツ</t>
    </rPh>
    <rPh sb="34" eb="36">
      <t>ショウケイ</t>
    </rPh>
    <rPh sb="37" eb="38">
      <t>モウ</t>
    </rPh>
    <phoneticPr fontId="3"/>
  </si>
  <si>
    <t>（３）　C欄には、移行時特別積立金を含めること。</t>
    <rPh sb="5" eb="6">
      <t>ラン</t>
    </rPh>
    <rPh sb="9" eb="12">
      <t>イコウジ</t>
    </rPh>
    <rPh sb="12" eb="14">
      <t>トクベツ</t>
    </rPh>
    <rPh sb="14" eb="17">
      <t>ツミタテキン</t>
    </rPh>
    <rPh sb="18" eb="19">
      <t>フク</t>
    </rPh>
    <phoneticPr fontId="3"/>
  </si>
  <si>
    <t>（５）　Ａ欄～Ｄ欄及びＪ欄、Ｋ欄の施設整備費計の欄については、内訳の金額の記入の有無に関係なく必ず記入すること。</t>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</si>
  <si>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t>（６）　Ｋ欄は、E欄の合計とJ欄の合計を比較して、少ない方の金額を記入すること。</t>
    <rPh sb="5" eb="6">
      <t>ラン</t>
    </rPh>
    <rPh sb="9" eb="10">
      <t>ラン</t>
    </rPh>
    <rPh sb="11" eb="13">
      <t>ゴウケイ</t>
    </rPh>
    <rPh sb="15" eb="16">
      <t>ラン</t>
    </rPh>
    <rPh sb="20" eb="22">
      <t>ヒカク</t>
    </rPh>
    <rPh sb="25" eb="26">
      <t>スク</t>
    </rPh>
    <rPh sb="28" eb="29">
      <t>ホウ</t>
    </rPh>
    <rPh sb="30" eb="32">
      <t>キンガク</t>
    </rPh>
    <rPh sb="33" eb="35">
      <t>キニュウ</t>
    </rPh>
    <phoneticPr fontId="3"/>
  </si>
  <si>
    <t>児童厚生施設整備における大規模修繕等の取扱いについて（平成6年6月23日児発第608号厚生省児童家庭局長通知）</t>
    <rPh sb="0" eb="2">
      <t>ジドウ</t>
    </rPh>
    <rPh sb="2" eb="4">
      <t>コウセイ</t>
    </rPh>
    <rPh sb="4" eb="6">
      <t>シセツ</t>
    </rPh>
    <phoneticPr fontId="3"/>
  </si>
  <si>
    <t>③生産設備等整備費</t>
    <rPh sb="1" eb="3">
      <t>セイサン</t>
    </rPh>
    <rPh sb="3" eb="5">
      <t>セツビ</t>
    </rPh>
    <rPh sb="5" eb="6">
      <t>ナド</t>
    </rPh>
    <rPh sb="6" eb="9">
      <t>セイビヒ</t>
    </rPh>
    <phoneticPr fontId="3"/>
  </si>
  <si>
    <t>対象施設等については、「社会福祉施設等整備費における生産設備等整備費の取扱いについて（平成19年2月15日社援発第0215013号）」による。</t>
    <rPh sb="0" eb="2">
      <t>タイショウ</t>
    </rPh>
    <rPh sb="2" eb="4">
      <t>シセツ</t>
    </rPh>
    <rPh sb="4" eb="5">
      <t>トウ</t>
    </rPh>
    <rPh sb="12" eb="14">
      <t>シャカイ</t>
    </rPh>
    <rPh sb="14" eb="16">
      <t>フクシ</t>
    </rPh>
    <rPh sb="16" eb="18">
      <t>シセツ</t>
    </rPh>
    <rPh sb="18" eb="19">
      <t>ナド</t>
    </rPh>
    <rPh sb="19" eb="22">
      <t>セイビヒ</t>
    </rPh>
    <rPh sb="26" eb="28">
      <t>セイサン</t>
    </rPh>
    <rPh sb="28" eb="30">
      <t>セツビ</t>
    </rPh>
    <rPh sb="30" eb="31">
      <t>ナド</t>
    </rPh>
    <rPh sb="31" eb="34">
      <t>セイビヒ</t>
    </rPh>
    <rPh sb="35" eb="37">
      <t>トリアツカ</t>
    </rPh>
    <rPh sb="43" eb="45">
      <t>ヘイセイ</t>
    </rPh>
    <rPh sb="47" eb="48">
      <t>ネン</t>
    </rPh>
    <rPh sb="49" eb="50">
      <t>ガツ</t>
    </rPh>
    <rPh sb="52" eb="53">
      <t>ニチ</t>
    </rPh>
    <rPh sb="53" eb="54">
      <t>シャ</t>
    </rPh>
    <rPh sb="54" eb="55">
      <t>エン</t>
    </rPh>
    <rPh sb="55" eb="56">
      <t>ハツ</t>
    </rPh>
    <rPh sb="56" eb="57">
      <t>ダイ</t>
    </rPh>
    <rPh sb="64" eb="65">
      <t>ゴウ</t>
    </rPh>
    <phoneticPr fontId="3"/>
  </si>
  <si>
    <t>保護施設等
隣保館等　　　　　　　　　　　　　　　　　　　　　　　　　　　　　　　　　　　　　　　　　　　　　　　　　　　　　　　　　　　　　　　児童福祉施設等</t>
    <rPh sb="0" eb="2">
      <t>ホゴ</t>
    </rPh>
    <rPh sb="2" eb="4">
      <t>シセツ</t>
    </rPh>
    <rPh sb="4" eb="5">
      <t>トウ</t>
    </rPh>
    <phoneticPr fontId="3"/>
  </si>
  <si>
    <t>対象施設（事業）</t>
    <rPh sb="0" eb="2">
      <t>タイショウ</t>
    </rPh>
    <rPh sb="2" eb="4">
      <t>シセツ</t>
    </rPh>
    <rPh sb="5" eb="7">
      <t>ジギョウ</t>
    </rPh>
    <phoneticPr fontId="3"/>
  </si>
  <si>
    <t>施設整備の区分</t>
    <rPh sb="0" eb="2">
      <t>シセツ</t>
    </rPh>
    <rPh sb="2" eb="4">
      <t>セイビ</t>
    </rPh>
    <rPh sb="5" eb="7">
      <t>クブン</t>
    </rPh>
    <phoneticPr fontId="3"/>
  </si>
  <si>
    <t>整備区分</t>
    <rPh sb="0" eb="2">
      <t>セイビ</t>
    </rPh>
    <rPh sb="2" eb="4">
      <t>クブン</t>
    </rPh>
    <phoneticPr fontId="3"/>
  </si>
  <si>
    <t>精神障害者退院支援施設
福祉ホーム</t>
    <rPh sb="0" eb="2">
      <t>セイシン</t>
    </rPh>
    <rPh sb="2" eb="5">
      <t>ショウガイシャ</t>
    </rPh>
    <rPh sb="5" eb="7">
      <t>タイイン</t>
    </rPh>
    <rPh sb="7" eb="9">
      <t>シエン</t>
    </rPh>
    <rPh sb="9" eb="11">
      <t>シセツ</t>
    </rPh>
    <rPh sb="12" eb="14">
      <t>フクシ</t>
    </rPh>
    <phoneticPr fontId="3"/>
  </si>
  <si>
    <t>　都市部等において高層化して整備する場合（婦人保護施設及び児童福祉施設（心身障害児除く。）を除く。）であって、平成１７年１０月５日社援発第１００５０１１号厚生労働省社会・援護局長通知「都市部における社会福祉施設の整備の促進について」に定める基準に適合する整備を行うときは、上記に定める方法により算定された額に対して０．０８を乗じて得た額を加算する。</t>
    <rPh sb="1" eb="5">
      <t>トシブトウ</t>
    </rPh>
    <rPh sb="9" eb="12">
      <t>コウソウカ</t>
    </rPh>
    <rPh sb="14" eb="16">
      <t>セイビ</t>
    </rPh>
    <rPh sb="18" eb="20">
      <t>バアイ</t>
    </rPh>
    <rPh sb="46" eb="47">
      <t>ノゾ</t>
    </rPh>
    <rPh sb="55" eb="57">
      <t>ヘイセイ</t>
    </rPh>
    <rPh sb="59" eb="60">
      <t>ネン</t>
    </rPh>
    <rPh sb="62" eb="63">
      <t>ガツ</t>
    </rPh>
    <rPh sb="64" eb="65">
      <t>ニチ</t>
    </rPh>
    <rPh sb="65" eb="66">
      <t>シャ</t>
    </rPh>
    <rPh sb="66" eb="67">
      <t>エン</t>
    </rPh>
    <rPh sb="67" eb="68">
      <t>ハツ</t>
    </rPh>
    <rPh sb="79" eb="81">
      <t>ロウドウ</t>
    </rPh>
    <rPh sb="85" eb="87">
      <t>エンゴ</t>
    </rPh>
    <phoneticPr fontId="3"/>
  </si>
  <si>
    <t>①主体工事費</t>
    <rPh sb="1" eb="3">
      <t>シュタイ</t>
    </rPh>
    <rPh sb="3" eb="6">
      <t>コウジヒ</t>
    </rPh>
    <phoneticPr fontId="3"/>
  </si>
  <si>
    <t>介護用リフト等特殊付帯工事</t>
    <rPh sb="0" eb="3">
      <t>カイゴヨウ</t>
    </rPh>
    <rPh sb="6" eb="7">
      <t>トウ</t>
    </rPh>
    <rPh sb="7" eb="9">
      <t>トクシュ</t>
    </rPh>
    <rPh sb="9" eb="11">
      <t>フタイ</t>
    </rPh>
    <rPh sb="11" eb="13">
      <t>コウジ</t>
    </rPh>
    <phoneticPr fontId="3"/>
  </si>
  <si>
    <t>番号</t>
    <rPh sb="0" eb="2">
      <t>バンゴウ</t>
    </rPh>
    <phoneticPr fontId="3"/>
  </si>
  <si>
    <t>鉄筋コンクリート造</t>
    <rPh sb="0" eb="2">
      <t>テッキン</t>
    </rPh>
    <rPh sb="8" eb="9">
      <t>ゾウ</t>
    </rPh>
    <phoneticPr fontId="3"/>
  </si>
  <si>
    <t>ブロック造</t>
    <rPh sb="4" eb="5">
      <t>ゾウ</t>
    </rPh>
    <phoneticPr fontId="3"/>
  </si>
  <si>
    <t>木造</t>
    <rPh sb="0" eb="2">
      <t>モクゾウ</t>
    </rPh>
    <phoneticPr fontId="3"/>
  </si>
  <si>
    <t>監督者職氏名</t>
    <rPh sb="0" eb="3">
      <t>カントクシャ</t>
    </rPh>
    <rPh sb="3" eb="4">
      <t>ショク</t>
    </rPh>
    <rPh sb="4" eb="6">
      <t>シメイ</t>
    </rPh>
    <phoneticPr fontId="3"/>
  </si>
  <si>
    <t>（</t>
    <phoneticPr fontId="3"/>
  </si>
  <si>
    <t>％</t>
    <phoneticPr fontId="3"/>
  </si>
  <si>
    <t>種別</t>
    <rPh sb="0" eb="2">
      <t>シュベツ</t>
    </rPh>
    <phoneticPr fontId="3"/>
  </si>
  <si>
    <t>工種</t>
    <rPh sb="0" eb="1">
      <t>コウ</t>
    </rPh>
    <rPh sb="1" eb="2">
      <t>タネ</t>
    </rPh>
    <phoneticPr fontId="3"/>
  </si>
  <si>
    <t>年　月　日現在</t>
    <rPh sb="0" eb="1">
      <t>ネン</t>
    </rPh>
    <rPh sb="2" eb="3">
      <t>ツキ</t>
    </rPh>
    <rPh sb="4" eb="5">
      <t>ヒ</t>
    </rPh>
    <rPh sb="5" eb="7">
      <t>ゲンザイ</t>
    </rPh>
    <phoneticPr fontId="3"/>
  </si>
  <si>
    <t>出来高</t>
    <rPh sb="0" eb="3">
      <t>デキダカ</t>
    </rPh>
    <phoneticPr fontId="3"/>
  </si>
  <si>
    <t>出来高見込</t>
    <rPh sb="0" eb="3">
      <t>デキダカ</t>
    </rPh>
    <rPh sb="3" eb="5">
      <t>ミコ</t>
    </rPh>
    <phoneticPr fontId="3"/>
  </si>
  <si>
    <t>年　月　日現在</t>
    <rPh sb="0" eb="1">
      <t>ネン</t>
    </rPh>
    <rPh sb="2" eb="3">
      <t>ツキ</t>
    </rPh>
    <rPh sb="4" eb="5">
      <t>ニチ</t>
    </rPh>
    <rPh sb="5" eb="7">
      <t>ゲンザイ</t>
    </rPh>
    <phoneticPr fontId="3"/>
  </si>
  <si>
    <t>歩合</t>
    <rPh sb="0" eb="2">
      <t>ブアイ</t>
    </rPh>
    <phoneticPr fontId="3"/>
  </si>
  <si>
    <t>％</t>
    <phoneticPr fontId="3"/>
  </si>
  <si>
    <t>内　　　訳　　　書</t>
    <rPh sb="0" eb="1">
      <t>ウチ</t>
    </rPh>
    <rPh sb="4" eb="5">
      <t>ヤク</t>
    </rPh>
    <rPh sb="8" eb="9">
      <t>ショ</t>
    </rPh>
    <phoneticPr fontId="3"/>
  </si>
  <si>
    <t>（記載要領）</t>
    <rPh sb="1" eb="3">
      <t>キサイ</t>
    </rPh>
    <rPh sb="3" eb="5">
      <t>ヨウリョウ</t>
    </rPh>
    <phoneticPr fontId="3"/>
  </si>
  <si>
    <t>　種別欄は、建築主体工事・附帯工事・工事事務費等大区分を記入し、工種欄は、それらの内訳（中区分程度）を記入すること。</t>
    <rPh sb="1" eb="3">
      <t>シュベツ</t>
    </rPh>
    <rPh sb="3" eb="4">
      <t>ラン</t>
    </rPh>
    <rPh sb="6" eb="8">
      <t>ケンチク</t>
    </rPh>
    <rPh sb="8" eb="10">
      <t>シュタイ</t>
    </rPh>
    <rPh sb="10" eb="12">
      <t>コウジ</t>
    </rPh>
    <rPh sb="13" eb="15">
      <t>フタイ</t>
    </rPh>
    <rPh sb="15" eb="17">
      <t>コウジ</t>
    </rPh>
    <rPh sb="18" eb="20">
      <t>コウジ</t>
    </rPh>
    <rPh sb="20" eb="23">
      <t>ジムヒ</t>
    </rPh>
    <rPh sb="23" eb="24">
      <t>トウ</t>
    </rPh>
    <rPh sb="24" eb="27">
      <t>ダイクブン</t>
    </rPh>
    <rPh sb="28" eb="30">
      <t>キニュウ</t>
    </rPh>
    <rPh sb="32" eb="33">
      <t>コウ</t>
    </rPh>
    <rPh sb="33" eb="34">
      <t>タネ</t>
    </rPh>
    <rPh sb="34" eb="35">
      <t>ラン</t>
    </rPh>
    <rPh sb="41" eb="43">
      <t>ウチワケ</t>
    </rPh>
    <rPh sb="44" eb="45">
      <t>ナカ</t>
    </rPh>
    <rPh sb="45" eb="47">
      <t>クブン</t>
    </rPh>
    <rPh sb="47" eb="49">
      <t>テイド</t>
    </rPh>
    <rPh sb="51" eb="53">
      <t>キニュウ</t>
    </rPh>
    <phoneticPr fontId="3"/>
  </si>
  <si>
    <t>　歩合は（％）は、各々小数点第２位を切り捨てること。</t>
    <rPh sb="1" eb="3">
      <t>ブアイ</t>
    </rPh>
    <rPh sb="9" eb="11">
      <t>オノオノ</t>
    </rPh>
    <rPh sb="11" eb="14">
      <t>ショウスウテン</t>
    </rPh>
    <rPh sb="14" eb="15">
      <t>ダイ</t>
    </rPh>
    <rPh sb="16" eb="17">
      <t>イ</t>
    </rPh>
    <rPh sb="18" eb="19">
      <t>キ</t>
    </rPh>
    <rPh sb="20" eb="21">
      <t>ス</t>
    </rPh>
    <phoneticPr fontId="3"/>
  </si>
  <si>
    <t>（添付書類）</t>
    <rPh sb="1" eb="3">
      <t>テンプ</t>
    </rPh>
    <rPh sb="3" eb="5">
      <t>ショルイ</t>
    </rPh>
    <phoneticPr fontId="3"/>
  </si>
  <si>
    <t>請負の場合は、工事請負契約書の写</t>
    <rPh sb="0" eb="2">
      <t>ウケオイ</t>
    </rPh>
    <rPh sb="3" eb="5">
      <t>バアイ</t>
    </rPh>
    <rPh sb="7" eb="9">
      <t>コウジ</t>
    </rPh>
    <rPh sb="9" eb="11">
      <t>ウケオイ</t>
    </rPh>
    <rPh sb="11" eb="14">
      <t>ケイヤクショ</t>
    </rPh>
    <rPh sb="15" eb="16">
      <t>ウツ</t>
    </rPh>
    <phoneticPr fontId="3"/>
  </si>
  <si>
    <t>直営の場合は、支払領収書の写</t>
    <rPh sb="0" eb="2">
      <t>チョクエイ</t>
    </rPh>
    <rPh sb="3" eb="5">
      <t>バアイ</t>
    </rPh>
    <rPh sb="7" eb="9">
      <t>シハラ</t>
    </rPh>
    <rPh sb="9" eb="12">
      <t>リョウシュウショ</t>
    </rPh>
    <rPh sb="13" eb="14">
      <t>ウツ</t>
    </rPh>
    <phoneticPr fontId="3"/>
  </si>
  <si>
    <t>賃貸借の場合は、賃貸借契約書の写（仮設施設整備のみ）</t>
    <rPh sb="0" eb="3">
      <t>チンタイシャク</t>
    </rPh>
    <rPh sb="4" eb="6">
      <t>バアイ</t>
    </rPh>
    <rPh sb="8" eb="10">
      <t>チンタイ</t>
    </rPh>
    <rPh sb="10" eb="11">
      <t>シャク</t>
    </rPh>
    <rPh sb="11" eb="14">
      <t>ケイヤクショ</t>
    </rPh>
    <rPh sb="15" eb="16">
      <t>ウツ</t>
    </rPh>
    <rPh sb="17" eb="19">
      <t>カセツ</t>
    </rPh>
    <rPh sb="19" eb="21">
      <t>シセツ</t>
    </rPh>
    <rPh sb="21" eb="23">
      <t>セイビ</t>
    </rPh>
    <phoneticPr fontId="3"/>
  </si>
  <si>
    <t>工事完了を確認するに足る検査済証の写</t>
    <rPh sb="0" eb="2">
      <t>コウジ</t>
    </rPh>
    <rPh sb="2" eb="4">
      <t>カンリョウ</t>
    </rPh>
    <rPh sb="5" eb="7">
      <t>カクニン</t>
    </rPh>
    <rPh sb="10" eb="11">
      <t>タ</t>
    </rPh>
    <rPh sb="12" eb="14">
      <t>ケンサ</t>
    </rPh>
    <rPh sb="14" eb="15">
      <t>ズ</t>
    </rPh>
    <rPh sb="15" eb="16">
      <t>ショウ</t>
    </rPh>
    <rPh sb="17" eb="18">
      <t>ウツ</t>
    </rPh>
    <phoneticPr fontId="3"/>
  </si>
  <si>
    <t>（建築基準法第７条第３項又は第１８条第７項の規定による検査済証）</t>
    <rPh sb="1" eb="3">
      <t>ケンチク</t>
    </rPh>
    <rPh sb="3" eb="6">
      <t>キジュンホウ</t>
    </rPh>
    <rPh sb="6" eb="7">
      <t>ダイ</t>
    </rPh>
    <rPh sb="8" eb="9">
      <t>ジョウ</t>
    </rPh>
    <rPh sb="9" eb="10">
      <t>ダイ</t>
    </rPh>
    <rPh sb="11" eb="12">
      <t>コウ</t>
    </rPh>
    <rPh sb="12" eb="13">
      <t>マタ</t>
    </rPh>
    <rPh sb="14" eb="15">
      <t>ダイ</t>
    </rPh>
    <rPh sb="17" eb="18">
      <t>ジョウ</t>
    </rPh>
    <rPh sb="18" eb="19">
      <t>ダイ</t>
    </rPh>
    <rPh sb="20" eb="21">
      <t>コウ</t>
    </rPh>
    <rPh sb="22" eb="24">
      <t>キテイ</t>
    </rPh>
    <rPh sb="27" eb="29">
      <t>ケンサ</t>
    </rPh>
    <rPh sb="29" eb="30">
      <t>ズ</t>
    </rPh>
    <rPh sb="30" eb="31">
      <t>ショウ</t>
    </rPh>
    <phoneticPr fontId="3"/>
  </si>
  <si>
    <t>共同生活援助</t>
    <rPh sb="0" eb="2">
      <t>キョウドウ</t>
    </rPh>
    <rPh sb="2" eb="4">
      <t>セイカツ</t>
    </rPh>
    <rPh sb="4" eb="6">
      <t>エンジョ</t>
    </rPh>
    <phoneticPr fontId="3"/>
  </si>
  <si>
    <t>保護施設等
隣保館等
障害福祉サービス事業所等
共同生活援助事業所等
児童福祉施設等</t>
    <rPh sb="0" eb="2">
      <t>ホゴ</t>
    </rPh>
    <rPh sb="2" eb="5">
      <t>シセツトウ</t>
    </rPh>
    <rPh sb="11" eb="13">
      <t>ショウガイ</t>
    </rPh>
    <rPh sb="13" eb="15">
      <t>フクシ</t>
    </rPh>
    <rPh sb="19" eb="22">
      <t>ジギョウショ</t>
    </rPh>
    <rPh sb="22" eb="23">
      <t>トウ</t>
    </rPh>
    <rPh sb="24" eb="26">
      <t>キョウドウ</t>
    </rPh>
    <rPh sb="26" eb="28">
      <t>セイカツ</t>
    </rPh>
    <rPh sb="28" eb="30">
      <t>エンジョ</t>
    </rPh>
    <rPh sb="30" eb="33">
      <t>ジギョウショ</t>
    </rPh>
    <rPh sb="33" eb="34">
      <t>トウ</t>
    </rPh>
    <phoneticPr fontId="3"/>
  </si>
  <si>
    <t>保護施設等
隣保館等
障害福祉サービス事業所等
児童福祉施設等
福祉ホーム</t>
    <rPh sb="0" eb="2">
      <t>ホゴ</t>
    </rPh>
    <rPh sb="2" eb="5">
      <t>シセツトウ</t>
    </rPh>
    <rPh sb="11" eb="13">
      <t>ショウガイ</t>
    </rPh>
    <rPh sb="13" eb="15">
      <t>フクシ</t>
    </rPh>
    <rPh sb="19" eb="22">
      <t>ジギョウショ</t>
    </rPh>
    <rPh sb="22" eb="23">
      <t>トウ</t>
    </rPh>
    <rPh sb="32" eb="34">
      <t>フクシ</t>
    </rPh>
    <phoneticPr fontId="3"/>
  </si>
  <si>
    <t>児童自立生活援助事業所</t>
    <rPh sb="0" eb="2">
      <t>ジドウ</t>
    </rPh>
    <rPh sb="2" eb="4">
      <t>ジリツ</t>
    </rPh>
    <rPh sb="4" eb="6">
      <t>セイカツ</t>
    </rPh>
    <rPh sb="6" eb="8">
      <t>エンジョ</t>
    </rPh>
    <rPh sb="8" eb="11">
      <t>ジギョウショ</t>
    </rPh>
    <phoneticPr fontId="3"/>
  </si>
  <si>
    <t>小規模住居型児童養育事業所</t>
    <rPh sb="0" eb="3">
      <t>ショウキボ</t>
    </rPh>
    <rPh sb="3" eb="5">
      <t>ジュウキョ</t>
    </rPh>
    <rPh sb="5" eb="6">
      <t>ガタ</t>
    </rPh>
    <rPh sb="6" eb="8">
      <t>ジドウ</t>
    </rPh>
    <rPh sb="8" eb="10">
      <t>ヨウイク</t>
    </rPh>
    <rPh sb="10" eb="13">
      <t>ジギョウショ</t>
    </rPh>
    <phoneticPr fontId="3"/>
  </si>
  <si>
    <t>１世帯あたり</t>
    <rPh sb="1" eb="3">
      <t>セタイ</t>
    </rPh>
    <phoneticPr fontId="3"/>
  </si>
  <si>
    <t>通所部門を整備する場合</t>
    <rPh sb="0" eb="2">
      <t>ツウショ</t>
    </rPh>
    <rPh sb="2" eb="4">
      <t>ブモン</t>
    </rPh>
    <rPh sb="5" eb="7">
      <t>セイビ</t>
    </rPh>
    <rPh sb="9" eb="11">
      <t>バアイ</t>
    </rPh>
    <phoneticPr fontId="3"/>
  </si>
  <si>
    <t>１㎡</t>
    <phoneticPr fontId="3"/>
  </si>
  <si>
    <t>消火ポンプユニット等加算</t>
    <rPh sb="0" eb="2">
      <t>ショウカ</t>
    </rPh>
    <rPh sb="9" eb="10">
      <t>トウ</t>
    </rPh>
    <rPh sb="10" eb="12">
      <t>カサン</t>
    </rPh>
    <phoneticPr fontId="3"/>
  </si>
  <si>
    <t>　　　(ｵ) 建物の所有関係（自己所有、賃貸借、買収（予定）の別）</t>
    <phoneticPr fontId="3"/>
  </si>
  <si>
    <t>　　　(ｵ) 建物の所有関係（自己所有、賃貸借、買収（予定）の別）</t>
    <phoneticPr fontId="3"/>
  </si>
  <si>
    <t>障害福祉サービス事業所等、共同生活援助事業所等、身体障害者社会参加支援施設、児童福祉施設等、福祉ホームにおける施設整備費基準額</t>
    <rPh sb="0" eb="2">
      <t>ショウガイ</t>
    </rPh>
    <rPh sb="2" eb="4">
      <t>フクシ</t>
    </rPh>
    <rPh sb="8" eb="11">
      <t>ジギョウショ</t>
    </rPh>
    <rPh sb="11" eb="12">
      <t>トウ</t>
    </rPh>
    <rPh sb="13" eb="15">
      <t>キョウドウ</t>
    </rPh>
    <rPh sb="15" eb="17">
      <t>セイカツ</t>
    </rPh>
    <rPh sb="17" eb="19">
      <t>エンジョ</t>
    </rPh>
    <rPh sb="19" eb="22">
      <t>ジギョウショ</t>
    </rPh>
    <rPh sb="22" eb="23">
      <t>トウ</t>
    </rPh>
    <rPh sb="24" eb="26">
      <t>シンタイ</t>
    </rPh>
    <rPh sb="26" eb="29">
      <t>ショウガイシャ</t>
    </rPh>
    <rPh sb="29" eb="31">
      <t>シャカイ</t>
    </rPh>
    <rPh sb="31" eb="33">
      <t>サンカ</t>
    </rPh>
    <rPh sb="33" eb="35">
      <t>シエン</t>
    </rPh>
    <rPh sb="35" eb="37">
      <t>シセツ</t>
    </rPh>
    <rPh sb="38" eb="40">
      <t>ジドウ</t>
    </rPh>
    <rPh sb="40" eb="42">
      <t>フクシ</t>
    </rPh>
    <rPh sb="42" eb="44">
      <t>シセツ</t>
    </rPh>
    <rPh sb="44" eb="45">
      <t>トウ</t>
    </rPh>
    <rPh sb="46" eb="48">
      <t>フクシ</t>
    </rPh>
    <rPh sb="55" eb="57">
      <t>シセツ</t>
    </rPh>
    <rPh sb="57" eb="60">
      <t>セイビヒ</t>
    </rPh>
    <rPh sb="60" eb="63">
      <t>キジュンガク</t>
    </rPh>
    <phoneticPr fontId="3"/>
  </si>
  <si>
    <t>２　基準額（増改築、改築）</t>
    <rPh sb="2" eb="4">
      <t>キジュン</t>
    </rPh>
    <rPh sb="4" eb="5">
      <t>ガク</t>
    </rPh>
    <rPh sb="6" eb="9">
      <t>ゾウカイチク</t>
    </rPh>
    <rPh sb="10" eb="12">
      <t>カイチク</t>
    </rPh>
    <phoneticPr fontId="3"/>
  </si>
  <si>
    <t>（耐震化等整備を行う場合）
　保護施設における施設整備費基準額</t>
    <rPh sb="1" eb="4">
      <t>タイシンカ</t>
    </rPh>
    <rPh sb="4" eb="5">
      <t>トウ</t>
    </rPh>
    <rPh sb="5" eb="7">
      <t>セイビ</t>
    </rPh>
    <rPh sb="8" eb="9">
      <t>オコナ</t>
    </rPh>
    <rPh sb="10" eb="12">
      <t>バアイ</t>
    </rPh>
    <phoneticPr fontId="3"/>
  </si>
  <si>
    <t>　既存施設の現在定員の増員を図るための増築整備をするとともに既存施設の改築整備（一部改築並びに倒壊等の危険性のある障害者施設等の耐震化及び津波対策としての高台への移転を図るための改築（以下「耐震化等整備」という。）を含む。）をすること。</t>
    <rPh sb="1" eb="3">
      <t>キゾン</t>
    </rPh>
    <rPh sb="3" eb="5">
      <t>シセツ</t>
    </rPh>
    <rPh sb="6" eb="8">
      <t>ゲンザイ</t>
    </rPh>
    <rPh sb="8" eb="10">
      <t>テイイン</t>
    </rPh>
    <rPh sb="11" eb="13">
      <t>ゾウイン</t>
    </rPh>
    <rPh sb="14" eb="15">
      <t>ハカ</t>
    </rPh>
    <rPh sb="19" eb="21">
      <t>ゾウチク</t>
    </rPh>
    <rPh sb="21" eb="23">
      <t>セイビ</t>
    </rPh>
    <rPh sb="30" eb="32">
      <t>キゾン</t>
    </rPh>
    <rPh sb="32" eb="34">
      <t>シセツ</t>
    </rPh>
    <rPh sb="35" eb="37">
      <t>カイチク</t>
    </rPh>
    <rPh sb="37" eb="39">
      <t>セイビ</t>
    </rPh>
    <rPh sb="40" eb="42">
      <t>イチブ</t>
    </rPh>
    <rPh sb="42" eb="44">
      <t>カイチク</t>
    </rPh>
    <rPh sb="44" eb="45">
      <t>ナラ</t>
    </rPh>
    <rPh sb="47" eb="49">
      <t>トウカイ</t>
    </rPh>
    <rPh sb="49" eb="50">
      <t>トウ</t>
    </rPh>
    <rPh sb="51" eb="54">
      <t>キケンセイ</t>
    </rPh>
    <rPh sb="57" eb="60">
      <t>ショウガイシャ</t>
    </rPh>
    <rPh sb="60" eb="62">
      <t>シセツ</t>
    </rPh>
    <rPh sb="62" eb="63">
      <t>トウ</t>
    </rPh>
    <rPh sb="64" eb="67">
      <t>タイシンカ</t>
    </rPh>
    <rPh sb="67" eb="68">
      <t>オヨ</t>
    </rPh>
    <rPh sb="69" eb="71">
      <t>ツナミ</t>
    </rPh>
    <rPh sb="71" eb="73">
      <t>タイサク</t>
    </rPh>
    <rPh sb="77" eb="79">
      <t>タカダイ</t>
    </rPh>
    <rPh sb="81" eb="83">
      <t>イテン</t>
    </rPh>
    <rPh sb="84" eb="85">
      <t>ハカ</t>
    </rPh>
    <rPh sb="89" eb="91">
      <t>カイチク</t>
    </rPh>
    <rPh sb="92" eb="94">
      <t>イカ</t>
    </rPh>
    <rPh sb="95" eb="98">
      <t>タイシンカ</t>
    </rPh>
    <rPh sb="98" eb="99">
      <t>トウ</t>
    </rPh>
    <rPh sb="99" eb="101">
      <t>セイビ</t>
    </rPh>
    <rPh sb="108" eb="109">
      <t>フク</t>
    </rPh>
    <phoneticPr fontId="3"/>
  </si>
  <si>
    <t>　改築整備（一部改築を含む。）をすること。（保護施設等及び隣保館等については、既存施設の現在定員の増員を行わないものに限る。）(保護施設等及び障害福祉サービス事業所等については、耐震化等整備を含む。）</t>
    <rPh sb="1" eb="3">
      <t>カイチク</t>
    </rPh>
    <rPh sb="3" eb="5">
      <t>セイビ</t>
    </rPh>
    <rPh sb="6" eb="8">
      <t>イチブ</t>
    </rPh>
    <rPh sb="8" eb="10">
      <t>カイチク</t>
    </rPh>
    <rPh sb="11" eb="12">
      <t>フク</t>
    </rPh>
    <rPh sb="22" eb="24">
      <t>ホゴ</t>
    </rPh>
    <rPh sb="24" eb="26">
      <t>シセツ</t>
    </rPh>
    <rPh sb="26" eb="27">
      <t>トウ</t>
    </rPh>
    <rPh sb="27" eb="28">
      <t>オヨ</t>
    </rPh>
    <rPh sb="29" eb="32">
      <t>リンポカン</t>
    </rPh>
    <rPh sb="32" eb="33">
      <t>トウ</t>
    </rPh>
    <rPh sb="39" eb="41">
      <t>キゾン</t>
    </rPh>
    <rPh sb="41" eb="43">
      <t>シセツ</t>
    </rPh>
    <rPh sb="44" eb="46">
      <t>ゲンザイ</t>
    </rPh>
    <rPh sb="46" eb="48">
      <t>テイイン</t>
    </rPh>
    <rPh sb="49" eb="51">
      <t>ゾウイン</t>
    </rPh>
    <rPh sb="52" eb="53">
      <t>オコナ</t>
    </rPh>
    <rPh sb="59" eb="60">
      <t>カギ</t>
    </rPh>
    <rPh sb="64" eb="66">
      <t>ホゴ</t>
    </rPh>
    <rPh sb="66" eb="68">
      <t>シセツ</t>
    </rPh>
    <rPh sb="68" eb="69">
      <t>トウ</t>
    </rPh>
    <rPh sb="69" eb="70">
      <t>オヨ</t>
    </rPh>
    <rPh sb="71" eb="73">
      <t>ショウガイ</t>
    </rPh>
    <rPh sb="73" eb="75">
      <t>フクシ</t>
    </rPh>
    <rPh sb="79" eb="81">
      <t>ジギョウ</t>
    </rPh>
    <rPh sb="81" eb="82">
      <t>ショ</t>
    </rPh>
    <rPh sb="82" eb="83">
      <t>トウ</t>
    </rPh>
    <rPh sb="89" eb="92">
      <t>タイシンカ</t>
    </rPh>
    <rPh sb="92" eb="93">
      <t>トウ</t>
    </rPh>
    <rPh sb="93" eb="95">
      <t>セイビ</t>
    </rPh>
    <rPh sb="96" eb="97">
      <t>フク</t>
    </rPh>
    <phoneticPr fontId="3"/>
  </si>
  <si>
    <t>表３
又は
表３－２</t>
    <rPh sb="0" eb="1">
      <t>ヒョウ</t>
    </rPh>
    <rPh sb="4" eb="5">
      <t>マタ</t>
    </rPh>
    <rPh sb="8" eb="9">
      <t>ヒョウ</t>
    </rPh>
    <phoneticPr fontId="3"/>
  </si>
  <si>
    <t>　　　(ｶ) 建物の構造（</t>
    <rPh sb="7" eb="9">
      <t>タテモノ</t>
    </rPh>
    <rPh sb="10" eb="12">
      <t>コウゾウ</t>
    </rPh>
    <phoneticPr fontId="3"/>
  </si>
  <si>
    <t>Ｊ(= I -Ｇ)円</t>
    <rPh sb="9" eb="10">
      <t>エン</t>
    </rPh>
    <phoneticPr fontId="3"/>
  </si>
  <si>
    <t>　</t>
    <phoneticPr fontId="3"/>
  </si>
  <si>
    <t>（別紙１）</t>
    <phoneticPr fontId="3"/>
  </si>
  <si>
    <t>　</t>
    <phoneticPr fontId="3"/>
  </si>
  <si>
    <t>補助の対象となる経費は、表２の第２欄に定める対象経費とする。</t>
    <phoneticPr fontId="3"/>
  </si>
  <si>
    <t>ただし、次に掲げる費用については補助の対象外とする。</t>
    <phoneticPr fontId="3"/>
  </si>
  <si>
    <t>(1)　土地の買収、及び整地に要する費用</t>
    <phoneticPr fontId="3"/>
  </si>
  <si>
    <t>(2)　既存建物の買収に要する費用</t>
    <phoneticPr fontId="3"/>
  </si>
  <si>
    <t>(3)　職員宿舎に要する費用</t>
    <phoneticPr fontId="3"/>
  </si>
  <si>
    <t>(4)</t>
    <phoneticPr fontId="3"/>
  </si>
  <si>
    <t>(5)　その他施設整備費として適当と認められない費用</t>
    <phoneticPr fontId="3"/>
  </si>
  <si>
    <t>(1)　(2)以外の整備   　　　　　　　　　　　　　　　　 　       定　額</t>
    <phoneticPr fontId="3"/>
  </si>
  <si>
    <t>４　補助金の額</t>
    <phoneticPr fontId="3"/>
  </si>
  <si>
    <t>①</t>
    <phoneticPr fontId="3"/>
  </si>
  <si>
    <t>②</t>
    <phoneticPr fontId="3"/>
  </si>
  <si>
    <t>社会福祉法人</t>
    <phoneticPr fontId="3"/>
  </si>
  <si>
    <t>市・町・社会福祉法人</t>
    <phoneticPr fontId="3"/>
  </si>
  <si>
    <t>社会福祉法人・公益社団法人・公益財団法人・特例社団法人・特例財団法人</t>
    <phoneticPr fontId="3"/>
  </si>
  <si>
    <t>保護施設等
隣保館等
児童福祉施設等</t>
    <rPh sb="0" eb="2">
      <t>ホゴ</t>
    </rPh>
    <rPh sb="2" eb="4">
      <t>シセツ</t>
    </rPh>
    <rPh sb="4" eb="5">
      <t>トウ</t>
    </rPh>
    <phoneticPr fontId="3"/>
  </si>
  <si>
    <t>保護施設等
隣保館等
障害福祉サービス事業所等
共同生活援助事業所等
児童福祉施設等</t>
    <rPh sb="0" eb="2">
      <t>ホゴ</t>
    </rPh>
    <rPh sb="2" eb="5">
      <t>シセツトウ</t>
    </rPh>
    <rPh sb="11" eb="13">
      <t>ショウガイ</t>
    </rPh>
    <rPh sb="13" eb="15">
      <t>フクシ</t>
    </rPh>
    <rPh sb="19" eb="22">
      <t>ジギョウショ</t>
    </rPh>
    <rPh sb="22" eb="23">
      <t>トウ</t>
    </rPh>
    <rPh sb="24" eb="26">
      <t>キョウドウ</t>
    </rPh>
    <rPh sb="26" eb="28">
      <t>セイカツ</t>
    </rPh>
    <rPh sb="28" eb="30">
      <t>エンジョ</t>
    </rPh>
    <rPh sb="30" eb="32">
      <t>ジギョウ</t>
    </rPh>
    <rPh sb="32" eb="34">
      <t>ショトウ</t>
    </rPh>
    <phoneticPr fontId="3"/>
  </si>
  <si>
    <t>（別紙２）</t>
    <phoneticPr fontId="3"/>
  </si>
  <si>
    <t>・</t>
    <phoneticPr fontId="3"/>
  </si>
  <si>
    <t>社会福祉施設等施設整備費における大規模修繕等の取扱いについて（平成17年10月5日社援発第1005006号厚生労働省社会・援護局長通知）</t>
    <phoneticPr fontId="3"/>
  </si>
  <si>
    <t>地方改善施設整備費における国庫補助金の算定方法等の取扱いについて（平成18年10月10日社援発第1010002号厚生労働省社会・援護局長通知）</t>
    <phoneticPr fontId="3"/>
  </si>
  <si>
    <t>次世代育成支援対策施設整備交付金における大規模修繕等の取扱いについて(平成20年6月12日雇児発第0612002号厚生労働省雇用均等・児童家庭局長通知)</t>
    <phoneticPr fontId="3"/>
  </si>
  <si>
    <t>児童養護施設等の生活向上のための環境改善事業の実施について(平成27年6月5日雇児発0605第3号厚生労働省雇用均等・児童家庭局長通知）の第3の1による整備</t>
    <rPh sb="0" eb="2">
      <t>ジドウ</t>
    </rPh>
    <rPh sb="2" eb="4">
      <t>ヨウゴ</t>
    </rPh>
    <rPh sb="4" eb="6">
      <t>シセツ</t>
    </rPh>
    <rPh sb="6" eb="7">
      <t>トウ</t>
    </rPh>
    <rPh sb="8" eb="10">
      <t>セイカツ</t>
    </rPh>
    <rPh sb="10" eb="12">
      <t>コウジョウ</t>
    </rPh>
    <rPh sb="16" eb="18">
      <t>カンキョウ</t>
    </rPh>
    <rPh sb="18" eb="20">
      <t>カイゼン</t>
    </rPh>
    <rPh sb="20" eb="22">
      <t>ジギョウ</t>
    </rPh>
    <rPh sb="23" eb="25">
      <t>ジッシ</t>
    </rPh>
    <rPh sb="30" eb="32">
      <t>ヘイセイ</t>
    </rPh>
    <rPh sb="34" eb="35">
      <t>ネン</t>
    </rPh>
    <rPh sb="36" eb="37">
      <t>ガツ</t>
    </rPh>
    <rPh sb="38" eb="39">
      <t>ニチ</t>
    </rPh>
    <rPh sb="40" eb="41">
      <t>ジ</t>
    </rPh>
    <rPh sb="41" eb="42">
      <t>ハツ</t>
    </rPh>
    <rPh sb="46" eb="47">
      <t>ダイ</t>
    </rPh>
    <rPh sb="48" eb="49">
      <t>ゴウ</t>
    </rPh>
    <rPh sb="49" eb="51">
      <t>コウセイ</t>
    </rPh>
    <rPh sb="51" eb="54">
      <t>ロウドウショウ</t>
    </rPh>
    <rPh sb="54" eb="56">
      <t>コヨウ</t>
    </rPh>
    <rPh sb="56" eb="58">
      <t>キントウ</t>
    </rPh>
    <rPh sb="59" eb="61">
      <t>ジドウ</t>
    </rPh>
    <rPh sb="61" eb="63">
      <t>カテイ</t>
    </rPh>
    <rPh sb="63" eb="65">
      <t>キョクチョウ</t>
    </rPh>
    <rPh sb="65" eb="67">
      <t>ツウチ</t>
    </rPh>
    <rPh sb="69" eb="70">
      <t>ダイ</t>
    </rPh>
    <rPh sb="76" eb="78">
      <t>セイビ</t>
    </rPh>
    <phoneticPr fontId="3"/>
  </si>
  <si>
    <t>社会福祉施設等施設整備費におけるスプリンクラー設備等の取扱いについて（平成17年10月5日社援発第1005007号厚生労働省社会・援護局長通知）</t>
    <phoneticPr fontId="3"/>
  </si>
  <si>
    <t>次世代育成支援対策施設整備交付金におけるスプリンクラー設備等の取扱いについて（平成20年6月12日雇児発第0612003号厚生労働省雇用均等・児童家庭局長通知）</t>
    <phoneticPr fontId="3"/>
  </si>
  <si>
    <t>老朽民間社会福祉施設の整備について（平成17年10月５日社援発第1005005号厚生労働省社会・援護局長通知）</t>
    <phoneticPr fontId="3"/>
  </si>
  <si>
    <t>老朽民間児童福祉施設等の整備について（平成20年6月12日雇児発第0612001号厚生労働省雇用均等・児童家庭局長通知）</t>
    <phoneticPr fontId="3"/>
  </si>
  <si>
    <t>社会福祉施設等施設整備費における応急仮設施設の取扱いについて（平成17年10月5日社援発第1005010号厚生労働省社会・援護局長通知）</t>
    <phoneticPr fontId="3"/>
  </si>
  <si>
    <t>地方改善施設整備費における国庫補助金の算定方法等の取扱いについて（平成18年10月10日社援発第1010002号厚生労働省社会・援護局長通知）　　　　</t>
    <phoneticPr fontId="3"/>
  </si>
  <si>
    <t>児童福祉施設等における応急仮設施設整備の交付金の取扱いについて（平成20年6月12日雇児発第0612006号厚生労働省雇用均等・児童家庭局長通知）</t>
    <phoneticPr fontId="3"/>
  </si>
  <si>
    <t>　次の通知により整備すること。</t>
    <phoneticPr fontId="3"/>
  </si>
  <si>
    <t>※１</t>
    <phoneticPr fontId="3"/>
  </si>
  <si>
    <t>保護施設等：保護施設、社会事業授産施設</t>
    <phoneticPr fontId="3"/>
  </si>
  <si>
    <t>※２</t>
    <phoneticPr fontId="3"/>
  </si>
  <si>
    <t>（注１）　児童養護施設等の生活向上のための環境改善事業の実施について(平成27年6月5日雇児発0605第3号厚生労働省雇用均等・児童家庭局長通知）に基づき実施する場合は、設置主体は問わない</t>
    <rPh sb="1" eb="2">
      <t>チュウ</t>
    </rPh>
    <rPh sb="74" eb="75">
      <t>モト</t>
    </rPh>
    <rPh sb="77" eb="79">
      <t>ジッシ</t>
    </rPh>
    <rPh sb="81" eb="83">
      <t>バアイ</t>
    </rPh>
    <rPh sb="85" eb="87">
      <t>セッチ</t>
    </rPh>
    <rPh sb="87" eb="89">
      <t>シュタイ</t>
    </rPh>
    <rPh sb="90" eb="91">
      <t>ト</t>
    </rPh>
    <phoneticPr fontId="3"/>
  </si>
  <si>
    <t>×入所（増加）定員</t>
    <rPh sb="1" eb="3">
      <t>ニュウショ</t>
    </rPh>
    <rPh sb="4" eb="6">
      <t>ゾウカ</t>
    </rPh>
    <rPh sb="7" eb="9">
      <t>テイイン</t>
    </rPh>
    <phoneticPr fontId="3"/>
  </si>
  <si>
    <t>表４
又は
表４－２</t>
    <rPh sb="0" eb="1">
      <t>ヒョウ</t>
    </rPh>
    <rPh sb="4" eb="5">
      <t>マタ</t>
    </rPh>
    <rPh sb="8" eb="9">
      <t>ヒョウ</t>
    </rPh>
    <phoneticPr fontId="3"/>
  </si>
  <si>
    <t>表５　　　</t>
    <rPh sb="0" eb="1">
      <t>ヒョウ</t>
    </rPh>
    <phoneticPr fontId="3"/>
  </si>
  <si>
    <t>公益社団法人・公益財団法人・特例社団法人・特例財団法人　（注１）</t>
    <rPh sb="29" eb="30">
      <t>チュウ</t>
    </rPh>
    <phoneticPr fontId="3"/>
  </si>
  <si>
    <t>（３）　算出にあたっては、本体、地域交流スペース、その他工事別とし、小計を設けること。</t>
    <rPh sb="4" eb="6">
      <t>サンシュツ</t>
    </rPh>
    <rPh sb="13" eb="15">
      <t>ホンタイ</t>
    </rPh>
    <rPh sb="16" eb="18">
      <t>チイキ</t>
    </rPh>
    <rPh sb="18" eb="20">
      <t>コウリュウ</t>
    </rPh>
    <rPh sb="27" eb="28">
      <t>タ</t>
    </rPh>
    <rPh sb="28" eb="30">
      <t>コウジ</t>
    </rPh>
    <rPh sb="30" eb="31">
      <t>ベツ</t>
    </rPh>
    <rPh sb="34" eb="36">
      <t>ショウケイ</t>
    </rPh>
    <rPh sb="37" eb="38">
      <t>モウ</t>
    </rPh>
    <phoneticPr fontId="3"/>
  </si>
  <si>
    <r>
      <rPr>
        <sz val="9"/>
        <color rgb="FFFF0000"/>
        <rFont val="ＭＳ Ｐ明朝"/>
        <family val="1"/>
        <charset val="128"/>
      </rPr>
      <t>（５）</t>
    </r>
    <r>
      <rPr>
        <sz val="9"/>
        <rFont val="ＭＳ Ｐ明朝"/>
        <family val="1"/>
        <charset val="128"/>
      </rPr>
      <t>　Ａ欄～Ｄ欄及びＪ欄、Ｋ欄の施設整備費計の欄については、内訳の金額の記入の有無に関係なく必ず記入すること。</t>
    </r>
    <rPh sb="5" eb="6">
      <t>ラン</t>
    </rPh>
    <rPh sb="8" eb="9">
      <t>ラン</t>
    </rPh>
    <rPh sb="9" eb="10">
      <t>オヨ</t>
    </rPh>
    <rPh sb="12" eb="13">
      <t>ラン</t>
    </rPh>
    <rPh sb="15" eb="16">
      <t>ラン</t>
    </rPh>
    <rPh sb="17" eb="19">
      <t>シセツ</t>
    </rPh>
    <rPh sb="19" eb="22">
      <t>セイビヒ</t>
    </rPh>
    <rPh sb="22" eb="23">
      <t>ケイ</t>
    </rPh>
    <rPh sb="24" eb="25">
      <t>ラン</t>
    </rPh>
    <rPh sb="31" eb="33">
      <t>ウチワケ</t>
    </rPh>
    <rPh sb="34" eb="36">
      <t>キンガク</t>
    </rPh>
    <rPh sb="37" eb="39">
      <t>キニュウ</t>
    </rPh>
    <rPh sb="40" eb="42">
      <t>ウム</t>
    </rPh>
    <rPh sb="43" eb="45">
      <t>カンケイ</t>
    </rPh>
    <rPh sb="47" eb="48">
      <t>カナラ</t>
    </rPh>
    <rPh sb="49" eb="51">
      <t>キニュウ</t>
    </rPh>
    <phoneticPr fontId="3"/>
  </si>
  <si>
    <r>
      <rPr>
        <sz val="9"/>
        <color rgb="FFFF0000"/>
        <rFont val="ＭＳ Ｐ明朝"/>
        <family val="1"/>
        <charset val="128"/>
      </rPr>
      <t>（４）</t>
    </r>
    <r>
      <rPr>
        <sz val="9"/>
        <rFont val="ＭＳ Ｐ明朝"/>
        <family val="1"/>
        <charset val="128"/>
      </rPr>
      <t>　Ａ欄～Ｄ欄の施設種別毎の内訳の金額については、Ｊ欄の内訳を県費補助基本額とした場合には、記入は不要である。ただし、地域交流スペースの整備及び介護用リフト等特殊附帯工事を行う場合については、当該部分に係るＡ欄～Ｄ欄の内訳を必ず記入すること。</t>
    </r>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4" eb="115">
      <t>カナラ</t>
    </rPh>
    <rPh sb="116" eb="118">
      <t>キニュウ</t>
    </rPh>
    <phoneticPr fontId="3"/>
  </si>
  <si>
    <r>
      <rPr>
        <sz val="9"/>
        <color rgb="FFFF0000"/>
        <rFont val="ＭＳ Ｐ明朝"/>
        <family val="1"/>
        <charset val="128"/>
      </rPr>
      <t>（６）</t>
    </r>
    <r>
      <rPr>
        <sz val="9"/>
        <rFont val="ＭＳ Ｐ明朝"/>
        <family val="1"/>
        <charset val="128"/>
      </rPr>
      <t>　Ｋ欄には、Ｂ欄、Ｄ欄若しくはＪ欄の合計のうち最も少ない額である欄の施設種別毎の内訳の金額を記入すること。ただし、地域交流スペースを整備する場合については、Ｂ欄、Ｄ欄若しくはＪ欄とを比較していずれか少ない方の額を記入すること。</t>
    </r>
    <rPh sb="5" eb="6">
      <t>ラン</t>
    </rPh>
    <rPh sb="10" eb="11">
      <t>ラン</t>
    </rPh>
    <rPh sb="13" eb="14">
      <t>ラン</t>
    </rPh>
    <rPh sb="14" eb="15">
      <t>モ</t>
    </rPh>
    <rPh sb="19" eb="20">
      <t>ラン</t>
    </rPh>
    <rPh sb="21" eb="23">
      <t>ゴウケイ</t>
    </rPh>
    <rPh sb="26" eb="27">
      <t>モット</t>
    </rPh>
    <rPh sb="28" eb="29">
      <t>スク</t>
    </rPh>
    <rPh sb="31" eb="32">
      <t>ガク</t>
    </rPh>
    <rPh sb="35" eb="36">
      <t>ラン</t>
    </rPh>
    <rPh sb="37" eb="39">
      <t>シセツ</t>
    </rPh>
    <rPh sb="39" eb="41">
      <t>シュベツ</t>
    </rPh>
    <rPh sb="41" eb="42">
      <t>ゴト</t>
    </rPh>
    <rPh sb="43" eb="45">
      <t>ウチワケ</t>
    </rPh>
    <rPh sb="46" eb="48">
      <t>キンガク</t>
    </rPh>
    <rPh sb="49" eb="51">
      <t>キニュウ</t>
    </rPh>
    <rPh sb="60" eb="62">
      <t>チイキ</t>
    </rPh>
    <rPh sb="62" eb="64">
      <t>コウリュウ</t>
    </rPh>
    <rPh sb="69" eb="71">
      <t>セイビ</t>
    </rPh>
    <rPh sb="73" eb="75">
      <t>バアイ</t>
    </rPh>
    <rPh sb="82" eb="83">
      <t>ラン</t>
    </rPh>
    <rPh sb="85" eb="86">
      <t>ラン</t>
    </rPh>
    <rPh sb="86" eb="87">
      <t>モ</t>
    </rPh>
    <rPh sb="91" eb="92">
      <t>ラン</t>
    </rPh>
    <rPh sb="94" eb="96">
      <t>ヒカク</t>
    </rPh>
    <rPh sb="102" eb="103">
      <t>スク</t>
    </rPh>
    <rPh sb="105" eb="106">
      <t>ホウ</t>
    </rPh>
    <rPh sb="107" eb="108">
      <t>ガク</t>
    </rPh>
    <rPh sb="109" eb="111">
      <t>キニュウ</t>
    </rPh>
    <phoneticPr fontId="3"/>
  </si>
  <si>
    <t>生活環境改善事業（児童家庭支援センター）</t>
    <rPh sb="0" eb="2">
      <t>セイカツ</t>
    </rPh>
    <rPh sb="2" eb="4">
      <t>カンキョウ</t>
    </rPh>
    <rPh sb="4" eb="6">
      <t>カイゼン</t>
    </rPh>
    <rPh sb="6" eb="8">
      <t>ジギョウ</t>
    </rPh>
    <rPh sb="9" eb="11">
      <t>ジドウ</t>
    </rPh>
    <rPh sb="11" eb="13">
      <t>カテイ</t>
    </rPh>
    <rPh sb="13" eb="15">
      <t>シエン</t>
    </rPh>
    <phoneticPr fontId="3"/>
  </si>
  <si>
    <t>開設（児童家庭支援センター）</t>
    <rPh sb="0" eb="2">
      <t>カイセツ</t>
    </rPh>
    <rPh sb="3" eb="5">
      <t>ジドウ</t>
    </rPh>
    <rPh sb="5" eb="7">
      <t>カテイ</t>
    </rPh>
    <rPh sb="7" eb="9">
      <t>シエン</t>
    </rPh>
    <phoneticPr fontId="3"/>
  </si>
  <si>
    <t>1か所当たり</t>
    <rPh sb="2" eb="3">
      <t>ショ</t>
    </rPh>
    <rPh sb="3" eb="4">
      <t>ア</t>
    </rPh>
    <phoneticPr fontId="3"/>
  </si>
  <si>
    <t>対象施設等については「児童養護施設等の生活向上のための環境改善事業の実施について(平成27年6月5日雇児発0605第3号厚生労働省雇用均等・児童家庭局長通知）」の第3の1による。</t>
    <rPh sb="0" eb="2">
      <t>タイショウ</t>
    </rPh>
    <rPh sb="2" eb="4">
      <t>シセツ</t>
    </rPh>
    <rPh sb="4" eb="5">
      <t>トウ</t>
    </rPh>
    <rPh sb="11" eb="13">
      <t>ジドウ</t>
    </rPh>
    <rPh sb="13" eb="15">
      <t>ヨウゴ</t>
    </rPh>
    <rPh sb="15" eb="17">
      <t>シセツ</t>
    </rPh>
    <rPh sb="17" eb="18">
      <t>トウ</t>
    </rPh>
    <rPh sb="19" eb="21">
      <t>セイカツ</t>
    </rPh>
    <rPh sb="21" eb="23">
      <t>コウジョウ</t>
    </rPh>
    <rPh sb="27" eb="29">
      <t>カンキョウ</t>
    </rPh>
    <rPh sb="29" eb="31">
      <t>カイゼン</t>
    </rPh>
    <rPh sb="31" eb="33">
      <t>ジギョウ</t>
    </rPh>
    <rPh sb="34" eb="36">
      <t>ジッシ</t>
    </rPh>
    <rPh sb="41" eb="43">
      <t>ヘイセイ</t>
    </rPh>
    <rPh sb="45" eb="46">
      <t>ネン</t>
    </rPh>
    <rPh sb="47" eb="48">
      <t>ガツ</t>
    </rPh>
    <rPh sb="49" eb="50">
      <t>ニチ</t>
    </rPh>
    <rPh sb="51" eb="52">
      <t>ジ</t>
    </rPh>
    <rPh sb="52" eb="53">
      <t>ハツ</t>
    </rPh>
    <rPh sb="57" eb="58">
      <t>ダイ</t>
    </rPh>
    <rPh sb="59" eb="60">
      <t>ゴウ</t>
    </rPh>
    <rPh sb="60" eb="62">
      <t>コウセイ</t>
    </rPh>
    <rPh sb="62" eb="65">
      <t>ロウドウショウ</t>
    </rPh>
    <rPh sb="65" eb="67">
      <t>コヨウ</t>
    </rPh>
    <rPh sb="67" eb="69">
      <t>キントウ</t>
    </rPh>
    <rPh sb="70" eb="72">
      <t>ジドウ</t>
    </rPh>
    <rPh sb="72" eb="74">
      <t>カテイ</t>
    </rPh>
    <rPh sb="74" eb="76">
      <t>キョクチョウ</t>
    </rPh>
    <rPh sb="76" eb="78">
      <t>ツウチ</t>
    </rPh>
    <rPh sb="81" eb="82">
      <t>ダイ</t>
    </rPh>
    <phoneticPr fontId="3"/>
  </si>
  <si>
    <t>(11) 環境改善事業</t>
    <rPh sb="5" eb="7">
      <t>カンキョウ</t>
    </rPh>
    <rPh sb="7" eb="9">
      <t>カイゼン</t>
    </rPh>
    <rPh sb="9" eb="11">
      <t>ジギョウ</t>
    </rPh>
    <phoneticPr fontId="3"/>
  </si>
  <si>
    <t>次の通知により整備すること</t>
    <rPh sb="0" eb="1">
      <t>ツギ</t>
    </rPh>
    <rPh sb="2" eb="4">
      <t>ツウチ</t>
    </rPh>
    <rPh sb="7" eb="9">
      <t>セイビ</t>
    </rPh>
    <phoneticPr fontId="3"/>
  </si>
  <si>
    <t>児童福祉施設等</t>
    <rPh sb="0" eb="2">
      <t>ジドウ</t>
    </rPh>
    <rPh sb="2" eb="4">
      <t>フクシ</t>
    </rPh>
    <rPh sb="4" eb="6">
      <t>シセツ</t>
    </rPh>
    <rPh sb="6" eb="7">
      <t>トウ</t>
    </rPh>
    <phoneticPr fontId="3"/>
  </si>
  <si>
    <t>利用定員81人～100人</t>
    <phoneticPr fontId="3"/>
  </si>
  <si>
    <t>利用定員101人～120人</t>
    <phoneticPr fontId="3"/>
  </si>
  <si>
    <t>増築整備（既存施設の現在定員の増員）</t>
    <rPh sb="0" eb="2">
      <t>ゾウチク</t>
    </rPh>
    <rPh sb="2" eb="4">
      <t>セイビ</t>
    </rPh>
    <rPh sb="5" eb="7">
      <t>キゾン</t>
    </rPh>
    <rPh sb="7" eb="9">
      <t>シセツ</t>
    </rPh>
    <rPh sb="10" eb="12">
      <t>ゲンザイ</t>
    </rPh>
    <rPh sb="12" eb="14">
      <t>テイイン</t>
    </rPh>
    <rPh sb="15" eb="17">
      <t>ゾウイン</t>
    </rPh>
    <phoneticPr fontId="3"/>
  </si>
  <si>
    <t>保護施設等（※１）
隣保館等（※２）
障害福祉サービス事業所等（※３）　　　　　　　　　　　　　　　　　　　　　　　　　　　　　　　　　　　　　　　　　　　　　　　　　　　　　　　　　　　　　　　
共同生活援助事業所等（※４）
児童福祉施設等（※５）</t>
    <rPh sb="0" eb="2">
      <t>ホゴ</t>
    </rPh>
    <rPh sb="4" eb="5">
      <t>トウ</t>
    </rPh>
    <rPh sb="10" eb="13">
      <t>リンポカン</t>
    </rPh>
    <rPh sb="13" eb="14">
      <t>トウ</t>
    </rPh>
    <rPh sb="19" eb="21">
      <t>ショウガイ</t>
    </rPh>
    <rPh sb="21" eb="23">
      <t>フクシ</t>
    </rPh>
    <rPh sb="27" eb="30">
      <t>ジギョウショ</t>
    </rPh>
    <rPh sb="30" eb="31">
      <t>トウ</t>
    </rPh>
    <rPh sb="99" eb="101">
      <t>キョウドウ</t>
    </rPh>
    <rPh sb="101" eb="103">
      <t>セイカツ</t>
    </rPh>
    <rPh sb="103" eb="105">
      <t>エンジョ</t>
    </rPh>
    <rPh sb="105" eb="108">
      <t>ジギョウショ</t>
    </rPh>
    <rPh sb="108" eb="109">
      <t>トウ</t>
    </rPh>
    <phoneticPr fontId="3"/>
  </si>
  <si>
    <t>保護施設等
隣保館等
障害福祉サービス事業所等
共同生活援助事業所等　　　　　　　　　　　　　　　　　　　　　　　　　　　　　　　　　　　　　　　　　　　　　　　　　　　　　　　　　　　　児童福祉施設等</t>
    <rPh sb="0" eb="2">
      <t>ホゴ</t>
    </rPh>
    <rPh sb="2" eb="4">
      <t>シセツ</t>
    </rPh>
    <rPh sb="4" eb="5">
      <t>トウ</t>
    </rPh>
    <rPh sb="11" eb="13">
      <t>ショウガイ</t>
    </rPh>
    <rPh sb="13" eb="15">
      <t>フクシ</t>
    </rPh>
    <rPh sb="19" eb="22">
      <t>ジギョウショ</t>
    </rPh>
    <rPh sb="22" eb="23">
      <t>トウ</t>
    </rPh>
    <rPh sb="24" eb="26">
      <t>キョウドウ</t>
    </rPh>
    <rPh sb="26" eb="28">
      <t>セイカツ</t>
    </rPh>
    <rPh sb="28" eb="30">
      <t>エンジョ</t>
    </rPh>
    <rPh sb="30" eb="33">
      <t>ジギョウショ</t>
    </rPh>
    <rPh sb="33" eb="34">
      <t>トウ</t>
    </rPh>
    <phoneticPr fontId="3"/>
  </si>
  <si>
    <t>（４）　Ａ欄～Ｄ欄の施設種別毎の内訳の金額については、Ｊ欄の内訳を県費補助基本額とした場合には、記入は不要である。ただし、地域交流スペースの整備及び介護用リフト等特殊附帯工事を行う場合については、当該部分に係るＡ欄～Ｄ欄の内訳を
　　　　必ず記入すること。</t>
    <rPh sb="5" eb="6">
      <t>ラン</t>
    </rPh>
    <rPh sb="8" eb="9">
      <t>ラン</t>
    </rPh>
    <rPh sb="10" eb="12">
      <t>シセツ</t>
    </rPh>
    <rPh sb="12" eb="14">
      <t>シュベツ</t>
    </rPh>
    <rPh sb="14" eb="15">
      <t>ゴト</t>
    </rPh>
    <rPh sb="16" eb="18">
      <t>ウチワケ</t>
    </rPh>
    <rPh sb="19" eb="21">
      <t>キンガク</t>
    </rPh>
    <rPh sb="28" eb="29">
      <t>ラン</t>
    </rPh>
    <rPh sb="30" eb="32">
      <t>ウチワケ</t>
    </rPh>
    <rPh sb="33" eb="35">
      <t>ケンピ</t>
    </rPh>
    <rPh sb="35" eb="37">
      <t>ホジョ</t>
    </rPh>
    <rPh sb="37" eb="39">
      <t>キホン</t>
    </rPh>
    <rPh sb="39" eb="40">
      <t>ガク</t>
    </rPh>
    <rPh sb="43" eb="45">
      <t>バアイ</t>
    </rPh>
    <rPh sb="48" eb="50">
      <t>キニュウ</t>
    </rPh>
    <rPh sb="51" eb="53">
      <t>フヨウ</t>
    </rPh>
    <rPh sb="61" eb="63">
      <t>チイキ</t>
    </rPh>
    <rPh sb="63" eb="65">
      <t>コウリュウ</t>
    </rPh>
    <rPh sb="70" eb="72">
      <t>セイビ</t>
    </rPh>
    <rPh sb="72" eb="73">
      <t>オヨ</t>
    </rPh>
    <rPh sb="74" eb="77">
      <t>カイゴヨウ</t>
    </rPh>
    <rPh sb="80" eb="81">
      <t>トウ</t>
    </rPh>
    <rPh sb="81" eb="83">
      <t>トクシュ</t>
    </rPh>
    <rPh sb="83" eb="85">
      <t>フタイ</t>
    </rPh>
    <rPh sb="85" eb="87">
      <t>コウジ</t>
    </rPh>
    <rPh sb="88" eb="89">
      <t>オコナ</t>
    </rPh>
    <rPh sb="90" eb="92">
      <t>バアイ</t>
    </rPh>
    <rPh sb="98" eb="100">
      <t>トウガイ</t>
    </rPh>
    <rPh sb="103" eb="104">
      <t>カカ</t>
    </rPh>
    <rPh sb="106" eb="107">
      <t>ラン</t>
    </rPh>
    <rPh sb="109" eb="110">
      <t>ラン</t>
    </rPh>
    <rPh sb="111" eb="113">
      <t>ウチワケ</t>
    </rPh>
    <rPh sb="119" eb="120">
      <t>カナラ</t>
    </rPh>
    <rPh sb="121" eb="123">
      <t>キニュウ</t>
    </rPh>
    <phoneticPr fontId="3"/>
  </si>
  <si>
    <t>（６）　Ｋ欄は、Ｂ欄、Ｄ欄若しくはＪ欄の合計の額うち最も少ない額である欄の施設種別毎の内訳の金額を記入すること。ただし、地域交流スペースを整備する場合については、Ｂ欄、Ｄ欄若しくはＪ欄とを比較していずれか少ない方の額を記入すること。</t>
    <rPh sb="5" eb="6">
      <t>ラン</t>
    </rPh>
    <rPh sb="9" eb="10">
      <t>ラン</t>
    </rPh>
    <rPh sb="12" eb="13">
      <t>ラン</t>
    </rPh>
    <rPh sb="13" eb="14">
      <t>モ</t>
    </rPh>
    <rPh sb="18" eb="19">
      <t>ラン</t>
    </rPh>
    <rPh sb="20" eb="22">
      <t>ゴウケイ</t>
    </rPh>
    <rPh sb="23" eb="24">
      <t>ガク</t>
    </rPh>
    <rPh sb="26" eb="27">
      <t>モット</t>
    </rPh>
    <rPh sb="28" eb="29">
      <t>スク</t>
    </rPh>
    <rPh sb="31" eb="32">
      <t>ガク</t>
    </rPh>
    <rPh sb="35" eb="36">
      <t>ラン</t>
    </rPh>
    <rPh sb="37" eb="39">
      <t>シセツ</t>
    </rPh>
    <rPh sb="39" eb="41">
      <t>シュベツ</t>
    </rPh>
    <rPh sb="41" eb="42">
      <t>ゴト</t>
    </rPh>
    <rPh sb="43" eb="45">
      <t>ウチワケ</t>
    </rPh>
    <rPh sb="46" eb="48">
      <t>キンガク</t>
    </rPh>
    <rPh sb="49" eb="51">
      <t>キニュウ</t>
    </rPh>
    <rPh sb="60" eb="62">
      <t>チイキ</t>
    </rPh>
    <rPh sb="62" eb="64">
      <t>コウリュウ</t>
    </rPh>
    <rPh sb="69" eb="71">
      <t>セイビ</t>
    </rPh>
    <rPh sb="73" eb="75">
      <t>バアイ</t>
    </rPh>
    <rPh sb="86" eb="87">
      <t>モ</t>
    </rPh>
    <rPh sb="91" eb="92">
      <t>ラン</t>
    </rPh>
    <rPh sb="94" eb="96">
      <t>ヒカク</t>
    </rPh>
    <rPh sb="102" eb="103">
      <t>スク</t>
    </rPh>
    <rPh sb="105" eb="106">
      <t>ホウ</t>
    </rPh>
    <rPh sb="107" eb="108">
      <t>ガク</t>
    </rPh>
    <rPh sb="109" eb="111">
      <t>キニュウ</t>
    </rPh>
    <phoneticPr fontId="3"/>
  </si>
  <si>
    <t>２　　基　準　額　（　創　設　、　改　築　、　増築　）</t>
    <rPh sb="3" eb="4">
      <t>モト</t>
    </rPh>
    <rPh sb="5" eb="6">
      <t>ジュン</t>
    </rPh>
    <rPh sb="7" eb="8">
      <t>ガク</t>
    </rPh>
    <rPh sb="11" eb="12">
      <t>キズ</t>
    </rPh>
    <rPh sb="13" eb="14">
      <t>セツ</t>
    </rPh>
    <rPh sb="17" eb="18">
      <t>アラタ</t>
    </rPh>
    <rPh sb="19" eb="20">
      <t>チク</t>
    </rPh>
    <rPh sb="23" eb="25">
      <t>ゾウチク</t>
    </rPh>
    <phoneticPr fontId="3"/>
  </si>
  <si>
    <t>(12) 避難 スペース
　　 整備</t>
    <rPh sb="5" eb="7">
      <t>ヒナン</t>
    </rPh>
    <rPh sb="16" eb="18">
      <t>セイビ</t>
    </rPh>
    <phoneticPr fontId="3"/>
  </si>
  <si>
    <t>(10) 改修（転換）</t>
    <rPh sb="5" eb="7">
      <t>カイシュウ</t>
    </rPh>
    <rPh sb="8" eb="10">
      <t>テンカン</t>
    </rPh>
    <phoneticPr fontId="3"/>
  </si>
  <si>
    <t>障害者支援施設等における防犯対策の強化に係る整備について(平成28年11月18日社援発1118第3号厚生労働省社会・援護局長通知）※保護施設等のみ</t>
    <rPh sb="0" eb="3">
      <t>ショウガイシャ</t>
    </rPh>
    <rPh sb="3" eb="5">
      <t>シエン</t>
    </rPh>
    <rPh sb="5" eb="7">
      <t>シセツ</t>
    </rPh>
    <rPh sb="7" eb="8">
      <t>トウ</t>
    </rPh>
    <rPh sb="12" eb="14">
      <t>ボウハン</t>
    </rPh>
    <rPh sb="14" eb="16">
      <t>タイサク</t>
    </rPh>
    <rPh sb="17" eb="19">
      <t>キョウカ</t>
    </rPh>
    <rPh sb="20" eb="21">
      <t>カカ</t>
    </rPh>
    <rPh sb="22" eb="24">
      <t>セイビ</t>
    </rPh>
    <rPh sb="29" eb="31">
      <t>ヘイセイ</t>
    </rPh>
    <rPh sb="33" eb="34">
      <t>ネン</t>
    </rPh>
    <rPh sb="36" eb="37">
      <t>ガツ</t>
    </rPh>
    <rPh sb="39" eb="40">
      <t>ニチ</t>
    </rPh>
    <rPh sb="40" eb="41">
      <t>シャ</t>
    </rPh>
    <rPh sb="41" eb="42">
      <t>エン</t>
    </rPh>
    <rPh sb="42" eb="43">
      <t>ハツ</t>
    </rPh>
    <rPh sb="47" eb="48">
      <t>ダイ</t>
    </rPh>
    <rPh sb="49" eb="50">
      <t>ゴウ</t>
    </rPh>
    <rPh sb="50" eb="52">
      <t>コウセイ</t>
    </rPh>
    <rPh sb="52" eb="55">
      <t>ロウドウショウ</t>
    </rPh>
    <rPh sb="55" eb="57">
      <t>シャカイ</t>
    </rPh>
    <rPh sb="58" eb="60">
      <t>エンゴ</t>
    </rPh>
    <rPh sb="60" eb="62">
      <t>キョクチョウ</t>
    </rPh>
    <rPh sb="62" eb="64">
      <t>ツウチ</t>
    </rPh>
    <rPh sb="66" eb="68">
      <t>ホゴ</t>
    </rPh>
    <rPh sb="68" eb="70">
      <t>シセツ</t>
    </rPh>
    <rPh sb="70" eb="71">
      <t>トウ</t>
    </rPh>
    <phoneticPr fontId="3"/>
  </si>
  <si>
    <t>(1)　(3)以外の場合（隣保館等を除く）</t>
    <rPh sb="7" eb="9">
      <t>イガイ</t>
    </rPh>
    <rPh sb="10" eb="12">
      <t>バアイ</t>
    </rPh>
    <phoneticPr fontId="3"/>
  </si>
  <si>
    <t>(2)　(3)以外の場合（隣保館等に限る。）</t>
    <rPh sb="18" eb="19">
      <t>カギ</t>
    </rPh>
    <phoneticPr fontId="3"/>
  </si>
  <si>
    <t>(3)　別紙２の表第６号及び第７号並びに第９号に掲げる整備の場合</t>
    <rPh sb="4" eb="6">
      <t>ベッシ</t>
    </rPh>
    <rPh sb="8" eb="9">
      <t>オモテ</t>
    </rPh>
    <rPh sb="9" eb="10">
      <t>ダイ</t>
    </rPh>
    <rPh sb="11" eb="12">
      <t>ゴウ</t>
    </rPh>
    <rPh sb="12" eb="13">
      <t>オヨ</t>
    </rPh>
    <rPh sb="14" eb="15">
      <t>ダイ</t>
    </rPh>
    <rPh sb="16" eb="17">
      <t>ゴウ</t>
    </rPh>
    <rPh sb="17" eb="18">
      <t>ナラ</t>
    </rPh>
    <rPh sb="20" eb="21">
      <t>ダイ</t>
    </rPh>
    <rPh sb="22" eb="23">
      <t>ゴウ</t>
    </rPh>
    <rPh sb="24" eb="25">
      <t>カカ</t>
    </rPh>
    <rPh sb="27" eb="29">
      <t>セイビ</t>
    </rPh>
    <rPh sb="30" eb="32">
      <t>バアイ</t>
    </rPh>
    <phoneticPr fontId="3"/>
  </si>
  <si>
    <t>児童福祉施設等：婦人保護施設、助産施設、乳児院、母子生活支援施設、児童養護施設、児童心理治療施設、
児童家庭支援センター、病児・病後児保育施設、児童自立生活援助事業所、
小規模住居型児童養育事業所</t>
    <rPh sb="40" eb="42">
      <t>ジドウ</t>
    </rPh>
    <rPh sb="42" eb="44">
      <t>シンリ</t>
    </rPh>
    <rPh sb="44" eb="46">
      <t>チリョウ</t>
    </rPh>
    <rPh sb="46" eb="48">
      <t>シセツ</t>
    </rPh>
    <rPh sb="61" eb="62">
      <t>ヤマイ</t>
    </rPh>
    <rPh sb="62" eb="63">
      <t>ジ</t>
    </rPh>
    <rPh sb="64" eb="66">
      <t>ビョウゴ</t>
    </rPh>
    <rPh sb="66" eb="67">
      <t>ジ</t>
    </rPh>
    <rPh sb="67" eb="69">
      <t>ホイク</t>
    </rPh>
    <rPh sb="69" eb="71">
      <t>シセツ</t>
    </rPh>
    <rPh sb="72" eb="74">
      <t>ジドウ</t>
    </rPh>
    <rPh sb="74" eb="76">
      <t>ジリツ</t>
    </rPh>
    <rPh sb="76" eb="78">
      <t>セイカツ</t>
    </rPh>
    <rPh sb="78" eb="80">
      <t>エンジョ</t>
    </rPh>
    <rPh sb="80" eb="83">
      <t>ジギョウショ</t>
    </rPh>
    <rPh sb="85" eb="88">
      <t>ショウキボ</t>
    </rPh>
    <rPh sb="88" eb="90">
      <t>ジュウキョ</t>
    </rPh>
    <rPh sb="90" eb="91">
      <t>ガタ</t>
    </rPh>
    <rPh sb="91" eb="93">
      <t>ジドウ</t>
    </rPh>
    <rPh sb="93" eb="95">
      <t>ヨウイク</t>
    </rPh>
    <rPh sb="95" eb="98">
      <t>ジギョウショ</t>
    </rPh>
    <phoneticPr fontId="3"/>
  </si>
  <si>
    <t>児童心理治療施設</t>
    <rPh sb="0" eb="2">
      <t>ジドウ</t>
    </rPh>
    <rPh sb="2" eb="4">
      <t>シンリ</t>
    </rPh>
    <rPh sb="4" eb="6">
      <t>チリョウ</t>
    </rPh>
    <rPh sb="6" eb="8">
      <t>シセツ</t>
    </rPh>
    <phoneticPr fontId="3"/>
  </si>
  <si>
    <t>（※児童自立生活援助事業所・小規模住居型児童養育事業所については上記設置主体のほか、県が事業実施を認めた法人）</t>
    <rPh sb="2" eb="4">
      <t>ジドウ</t>
    </rPh>
    <rPh sb="4" eb="6">
      <t>ジリツ</t>
    </rPh>
    <rPh sb="6" eb="8">
      <t>セイカツ</t>
    </rPh>
    <rPh sb="8" eb="10">
      <t>エンジョ</t>
    </rPh>
    <rPh sb="10" eb="13">
      <t>ジギョウショ</t>
    </rPh>
    <rPh sb="14" eb="17">
      <t>ショウキボ</t>
    </rPh>
    <rPh sb="17" eb="19">
      <t>ジュウキョ</t>
    </rPh>
    <rPh sb="19" eb="20">
      <t>ガタ</t>
    </rPh>
    <rPh sb="20" eb="22">
      <t>ジドウ</t>
    </rPh>
    <rPh sb="22" eb="24">
      <t>ヨウイク</t>
    </rPh>
    <rPh sb="24" eb="27">
      <t>ジギョウショ</t>
    </rPh>
    <rPh sb="32" eb="34">
      <t>ジョウキ</t>
    </rPh>
    <rPh sb="34" eb="36">
      <t>セッチ</t>
    </rPh>
    <rPh sb="36" eb="38">
      <t>シュタイ</t>
    </rPh>
    <rPh sb="42" eb="43">
      <t>ケン</t>
    </rPh>
    <rPh sb="44" eb="46">
      <t>ジギョウ</t>
    </rPh>
    <rPh sb="46" eb="48">
      <t>ジッシ</t>
    </rPh>
    <rPh sb="49" eb="50">
      <t>ミト</t>
    </rPh>
    <rPh sb="52" eb="54">
      <t>ホウジン</t>
    </rPh>
    <phoneticPr fontId="3"/>
  </si>
  <si>
    <t>初度設備相当加算</t>
    <phoneticPr fontId="3"/>
  </si>
  <si>
    <t>×入所（増加）定員</t>
    <phoneticPr fontId="3"/>
  </si>
  <si>
    <t>58,179円×基準面積（利用（増加）定員×7.2㎡）</t>
    <rPh sb="6" eb="7">
      <t>エン</t>
    </rPh>
    <rPh sb="8" eb="10">
      <t>キジュン</t>
    </rPh>
    <rPh sb="10" eb="12">
      <t>メンセキ</t>
    </rPh>
    <rPh sb="13" eb="15">
      <t>リヨウ</t>
    </rPh>
    <rPh sb="16" eb="18">
      <t>ゾウカ</t>
    </rPh>
    <rPh sb="19" eb="21">
      <t>テイイン</t>
    </rPh>
    <phoneticPr fontId="3"/>
  </si>
  <si>
    <t>50,688円×基準面積（利用（増加）定員×7.2㎡）</t>
    <rPh sb="6" eb="7">
      <t>エン</t>
    </rPh>
    <rPh sb="8" eb="10">
      <t>キジュン</t>
    </rPh>
    <rPh sb="10" eb="12">
      <t>メンセキ</t>
    </rPh>
    <rPh sb="13" eb="15">
      <t>リヨウ</t>
    </rPh>
    <rPh sb="16" eb="18">
      <t>ゾウカ</t>
    </rPh>
    <rPh sb="19" eb="21">
      <t>テイイン</t>
    </rPh>
    <phoneticPr fontId="3"/>
  </si>
  <si>
    <t>乳児院以外</t>
    <rPh sb="0" eb="3">
      <t>ニュウジイン</t>
    </rPh>
    <rPh sb="3" eb="5">
      <t>イガイ</t>
    </rPh>
    <phoneticPr fontId="3"/>
  </si>
  <si>
    <t>開設（小規模住居型児童養育事業所、児童自立生活援助事業所、地域小規模児童養護施設、分園型小規模グループケア、小規模分園型母子生活支援施設、児童家庭支援センターまたは婦人保護施設が設置する地域生活移行支援施設）</t>
    <rPh sb="0" eb="2">
      <t>カイセツ</t>
    </rPh>
    <rPh sb="3" eb="6">
      <t>ショウキボ</t>
    </rPh>
    <rPh sb="6" eb="8">
      <t>ジュウキョ</t>
    </rPh>
    <rPh sb="8" eb="9">
      <t>ガタ</t>
    </rPh>
    <rPh sb="9" eb="11">
      <t>ジドウ</t>
    </rPh>
    <rPh sb="11" eb="13">
      <t>ヨウイク</t>
    </rPh>
    <rPh sb="13" eb="16">
      <t>ジギョウショ</t>
    </rPh>
    <rPh sb="17" eb="19">
      <t>ジドウ</t>
    </rPh>
    <rPh sb="19" eb="21">
      <t>ジリツ</t>
    </rPh>
    <rPh sb="21" eb="23">
      <t>セイカツ</t>
    </rPh>
    <rPh sb="23" eb="25">
      <t>エンジョ</t>
    </rPh>
    <rPh sb="25" eb="28">
      <t>ジギョウショ</t>
    </rPh>
    <rPh sb="29" eb="31">
      <t>チイキ</t>
    </rPh>
    <rPh sb="31" eb="34">
      <t>ショウキボ</t>
    </rPh>
    <rPh sb="34" eb="36">
      <t>ジドウ</t>
    </rPh>
    <rPh sb="36" eb="38">
      <t>ヨウゴ</t>
    </rPh>
    <rPh sb="38" eb="40">
      <t>シセツ</t>
    </rPh>
    <rPh sb="41" eb="43">
      <t>ブンエン</t>
    </rPh>
    <rPh sb="43" eb="44">
      <t>ガタ</t>
    </rPh>
    <rPh sb="44" eb="47">
      <t>ショウキボ</t>
    </rPh>
    <rPh sb="54" eb="57">
      <t>ショウキボ</t>
    </rPh>
    <rPh sb="57" eb="59">
      <t>ブンエン</t>
    </rPh>
    <rPh sb="59" eb="60">
      <t>ガタ</t>
    </rPh>
    <rPh sb="60" eb="62">
      <t>ボシ</t>
    </rPh>
    <rPh sb="62" eb="64">
      <t>セイカツ</t>
    </rPh>
    <rPh sb="64" eb="66">
      <t>シエン</t>
    </rPh>
    <rPh sb="66" eb="68">
      <t>シセツ</t>
    </rPh>
    <rPh sb="69" eb="71">
      <t>ジドウ</t>
    </rPh>
    <rPh sb="71" eb="73">
      <t>カテイ</t>
    </rPh>
    <rPh sb="73" eb="75">
      <t>シエン</t>
    </rPh>
    <rPh sb="82" eb="84">
      <t>フジン</t>
    </rPh>
    <rPh sb="84" eb="86">
      <t>ホゴ</t>
    </rPh>
    <rPh sb="86" eb="88">
      <t>シセツ</t>
    </rPh>
    <rPh sb="89" eb="91">
      <t>セッチ</t>
    </rPh>
    <rPh sb="93" eb="95">
      <t>チイキ</t>
    </rPh>
    <rPh sb="95" eb="97">
      <t>セイカツ</t>
    </rPh>
    <rPh sb="97" eb="99">
      <t>イコウ</t>
    </rPh>
    <rPh sb="99" eb="101">
      <t>シエン</t>
    </rPh>
    <rPh sb="101" eb="103">
      <t>シセツ</t>
    </rPh>
    <phoneticPr fontId="3"/>
  </si>
  <si>
    <t>（注１０）</t>
    <rPh sb="1" eb="2">
      <t>チュウ</t>
    </rPh>
    <phoneticPr fontId="3"/>
  </si>
  <si>
    <t>児童養護施設に地域小規模児童養護施設を設置する場合には、児童養護施設の基準を適用する。</t>
    <phoneticPr fontId="3"/>
  </si>
  <si>
    <t>(2)　別紙２の表第６号、第７号、及び第９号に掲げる整備          ３／４</t>
    <rPh sb="4" eb="6">
      <t>ベッシ</t>
    </rPh>
    <rPh sb="8" eb="9">
      <t>オモテ</t>
    </rPh>
    <rPh sb="9" eb="10">
      <t>ダイ</t>
    </rPh>
    <rPh sb="11" eb="12">
      <t>ゴウ</t>
    </rPh>
    <rPh sb="13" eb="14">
      <t>ダイ</t>
    </rPh>
    <rPh sb="15" eb="16">
      <t>ゴウ</t>
    </rPh>
    <rPh sb="17" eb="18">
      <t>オヨ</t>
    </rPh>
    <rPh sb="19" eb="20">
      <t>ダイ</t>
    </rPh>
    <rPh sb="21" eb="22">
      <t>ゴウ</t>
    </rPh>
    <rPh sb="23" eb="24">
      <t>カカ</t>
    </rPh>
    <rPh sb="26" eb="28">
      <t>セイビ</t>
    </rPh>
    <phoneticPr fontId="3"/>
  </si>
  <si>
    <t>（４）　E欄には、B欄とD欄の額を比較して少ない方の額に３／４（病児・病後児施設は0.33）を乗じたもの（ただし、千円未満は切り捨て。）を記入すること。</t>
    <rPh sb="5" eb="6">
      <t>ラン</t>
    </rPh>
    <rPh sb="10" eb="11">
      <t>ラン</t>
    </rPh>
    <rPh sb="13" eb="14">
      <t>ラン</t>
    </rPh>
    <rPh sb="15" eb="16">
      <t>ガク</t>
    </rPh>
    <rPh sb="17" eb="19">
      <t>ヒカク</t>
    </rPh>
    <rPh sb="21" eb="22">
      <t>スク</t>
    </rPh>
    <rPh sb="24" eb="25">
      <t>ホウ</t>
    </rPh>
    <rPh sb="26" eb="27">
      <t>ガク</t>
    </rPh>
    <rPh sb="32" eb="34">
      <t>ビョウジ</t>
    </rPh>
    <rPh sb="35" eb="38">
      <t>ビョウゴジ</t>
    </rPh>
    <rPh sb="38" eb="40">
      <t>シセツ</t>
    </rPh>
    <rPh sb="47" eb="48">
      <t>ジョウ</t>
    </rPh>
    <rPh sb="69" eb="71">
      <t>キニュウ</t>
    </rPh>
    <phoneticPr fontId="3"/>
  </si>
  <si>
    <t>　門、囲障、構内の雨水排水設備、構内通路等の外構整備に要する費用</t>
    <phoneticPr fontId="3"/>
  </si>
  <si>
    <t>　表２の第１欄に定める種目ごとに、第２欄に定める対象経費の実支出額と、総事業費から寄付金その他の収入額（社会福祉法人等の場合は、寄付金収入額を除く。）を控除した額とを比較して少ない方の額に３／４（病児・病後児保育施設は０．３３）を乗じて算出した額（1,000円未満の端数は切捨て）と、表１の第３欄に定める基準額とを比較して少ないほうの額（1,000円未満の端数は切捨て）の合計額を交付額とする。</t>
    <rPh sb="1" eb="2">
      <t>ヒョウ</t>
    </rPh>
    <rPh sb="24" eb="26">
      <t>タイショウ</t>
    </rPh>
    <rPh sb="26" eb="28">
      <t>ケイヒ</t>
    </rPh>
    <rPh sb="29" eb="32">
      <t>ジツシシュツ</t>
    </rPh>
    <rPh sb="32" eb="33">
      <t>ガク</t>
    </rPh>
    <rPh sb="35" eb="36">
      <t>ソウ</t>
    </rPh>
    <rPh sb="36" eb="39">
      <t>ジギョウヒ</t>
    </rPh>
    <rPh sb="41" eb="44">
      <t>キフキン</t>
    </rPh>
    <rPh sb="46" eb="47">
      <t>タ</t>
    </rPh>
    <rPh sb="48" eb="51">
      <t>シュウニュウガク</t>
    </rPh>
    <rPh sb="52" eb="54">
      <t>シャカイ</t>
    </rPh>
    <rPh sb="54" eb="56">
      <t>フクシ</t>
    </rPh>
    <rPh sb="56" eb="58">
      <t>ホウジン</t>
    </rPh>
    <rPh sb="58" eb="59">
      <t>トウ</t>
    </rPh>
    <rPh sb="60" eb="62">
      <t>バアイ</t>
    </rPh>
    <rPh sb="64" eb="67">
      <t>キフキン</t>
    </rPh>
    <rPh sb="67" eb="70">
      <t>シュウニュウガク</t>
    </rPh>
    <rPh sb="71" eb="72">
      <t>ノゾ</t>
    </rPh>
    <rPh sb="76" eb="78">
      <t>コウジョ</t>
    </rPh>
    <rPh sb="80" eb="81">
      <t>ガク</t>
    </rPh>
    <rPh sb="83" eb="85">
      <t>ヒカク</t>
    </rPh>
    <rPh sb="87" eb="88">
      <t>スク</t>
    </rPh>
    <rPh sb="90" eb="91">
      <t>ホウ</t>
    </rPh>
    <rPh sb="92" eb="93">
      <t>ガク</t>
    </rPh>
    <rPh sb="115" eb="116">
      <t>ジョウ</t>
    </rPh>
    <rPh sb="118" eb="120">
      <t>サンシュツ</t>
    </rPh>
    <rPh sb="122" eb="123">
      <t>ガク</t>
    </rPh>
    <rPh sb="129" eb="130">
      <t>エン</t>
    </rPh>
    <rPh sb="130" eb="132">
      <t>ミマン</t>
    </rPh>
    <rPh sb="133" eb="135">
      <t>ハスウ</t>
    </rPh>
    <rPh sb="136" eb="137">
      <t>キ</t>
    </rPh>
    <rPh sb="137" eb="138">
      <t>ス</t>
    </rPh>
    <rPh sb="142" eb="143">
      <t>ヒョウ</t>
    </rPh>
    <rPh sb="145" eb="146">
      <t>ダイ</t>
    </rPh>
    <rPh sb="147" eb="148">
      <t>ラン</t>
    </rPh>
    <rPh sb="152" eb="154">
      <t>キジュン</t>
    </rPh>
    <rPh sb="154" eb="155">
      <t>ガク</t>
    </rPh>
    <rPh sb="174" eb="175">
      <t>エン</t>
    </rPh>
    <rPh sb="175" eb="177">
      <t>ミマン</t>
    </rPh>
    <rPh sb="178" eb="180">
      <t>ハスウ</t>
    </rPh>
    <rPh sb="181" eb="183">
      <t>キリス</t>
    </rPh>
    <rPh sb="186" eb="188">
      <t>ゴウケイ</t>
    </rPh>
    <rPh sb="188" eb="189">
      <t>ガク</t>
    </rPh>
    <rPh sb="190" eb="193">
      <t>コウフガク</t>
    </rPh>
    <phoneticPr fontId="3"/>
  </si>
  <si>
    <t>　表２の第１欄に定める種目ごとに、別紙２の表に掲げる通知に定める基準額と、表２の第２欄に定める対象経費の実支出額と、総事業費から寄付金その他の収入額（社会福祉法人等の場合は、寄付金収入額を除く）を控除した額とを比較して少ないほうの額に３／４（児童厚生施設は２／３）を乗じて得た額（1,000円未満の端数は切捨て）を交付額とする。</t>
    <rPh sb="1" eb="2">
      <t>ヒョウ</t>
    </rPh>
    <rPh sb="23" eb="24">
      <t>カカ</t>
    </rPh>
    <rPh sb="26" eb="28">
      <t>ツウチ</t>
    </rPh>
    <rPh sb="29" eb="30">
      <t>サダ</t>
    </rPh>
    <rPh sb="32" eb="35">
      <t>キジュンガク</t>
    </rPh>
    <rPh sb="37" eb="38">
      <t>ヒョウ</t>
    </rPh>
    <rPh sb="47" eb="49">
      <t>タイショウ</t>
    </rPh>
    <rPh sb="49" eb="51">
      <t>ケイヒ</t>
    </rPh>
    <rPh sb="52" eb="55">
      <t>ジツシシュツ</t>
    </rPh>
    <rPh sb="55" eb="56">
      <t>ガク</t>
    </rPh>
    <rPh sb="58" eb="59">
      <t>ソウ</t>
    </rPh>
    <rPh sb="59" eb="62">
      <t>ジギョウヒ</t>
    </rPh>
    <rPh sb="64" eb="67">
      <t>キフキン</t>
    </rPh>
    <rPh sb="69" eb="70">
      <t>タ</t>
    </rPh>
    <rPh sb="71" eb="74">
      <t>シュウニュウガク</t>
    </rPh>
    <rPh sb="75" eb="77">
      <t>シャカイ</t>
    </rPh>
    <rPh sb="77" eb="79">
      <t>フクシ</t>
    </rPh>
    <rPh sb="79" eb="81">
      <t>ホウジン</t>
    </rPh>
    <rPh sb="81" eb="82">
      <t>トウ</t>
    </rPh>
    <rPh sb="83" eb="85">
      <t>バアイ</t>
    </rPh>
    <rPh sb="87" eb="90">
      <t>キフキン</t>
    </rPh>
    <rPh sb="90" eb="93">
      <t>シュウニュウガク</t>
    </rPh>
    <rPh sb="94" eb="95">
      <t>ノゾ</t>
    </rPh>
    <rPh sb="98" eb="100">
      <t>コウジョ</t>
    </rPh>
    <rPh sb="102" eb="103">
      <t>ガク</t>
    </rPh>
    <rPh sb="121" eb="123">
      <t>ジドウ</t>
    </rPh>
    <rPh sb="123" eb="125">
      <t>コウセイ</t>
    </rPh>
    <rPh sb="125" eb="127">
      <t>シセツ</t>
    </rPh>
    <rPh sb="133" eb="134">
      <t>ジョウ</t>
    </rPh>
    <rPh sb="136" eb="137">
      <t>エ</t>
    </rPh>
    <rPh sb="138" eb="139">
      <t>ガク</t>
    </rPh>
    <rPh sb="157" eb="160">
      <t>コウフガク</t>
    </rPh>
    <phoneticPr fontId="3"/>
  </si>
  <si>
    <t>障害福祉サービス事業所等：障害福祉サービス事業所（※４を除く。）、障害者支援施設、身体障害者社会参加支援施設、
障害児入所施設、児童発達支援センター、児童発達支援事業所、放課後等デイサービス事業所</t>
    <rPh sb="28" eb="29">
      <t>ノゾ</t>
    </rPh>
    <rPh sb="56" eb="59">
      <t>ショウガイジ</t>
    </rPh>
    <rPh sb="59" eb="61">
      <t>ニュウショ</t>
    </rPh>
    <rPh sb="61" eb="63">
      <t>シセツ</t>
    </rPh>
    <rPh sb="64" eb="66">
      <t>ジドウ</t>
    </rPh>
    <rPh sb="66" eb="68">
      <t>ハッタツ</t>
    </rPh>
    <rPh sb="68" eb="70">
      <t>シエン</t>
    </rPh>
    <rPh sb="75" eb="77">
      <t>ジドウ</t>
    </rPh>
    <rPh sb="77" eb="79">
      <t>ハッタツ</t>
    </rPh>
    <rPh sb="79" eb="81">
      <t>シエン</t>
    </rPh>
    <rPh sb="81" eb="84">
      <t>ジギョウショ</t>
    </rPh>
    <rPh sb="85" eb="88">
      <t>ホウカゴ</t>
    </rPh>
    <rPh sb="88" eb="89">
      <t>トウ</t>
    </rPh>
    <rPh sb="95" eb="98">
      <t>ジギョウショ</t>
    </rPh>
    <phoneticPr fontId="3"/>
  </si>
  <si>
    <t>生活環境改善事業（児童養護施設、母子生活支援施設、乳児院、児童心理治療施設、婦人保護施設、児童自立生活援助事業所、小規模住居型児童養育事業所）</t>
    <rPh sb="0" eb="2">
      <t>セイカツ</t>
    </rPh>
    <rPh sb="2" eb="4">
      <t>カンキョウ</t>
    </rPh>
    <rPh sb="4" eb="6">
      <t>カイゼン</t>
    </rPh>
    <rPh sb="6" eb="8">
      <t>ジギョウ</t>
    </rPh>
    <rPh sb="9" eb="11">
      <t>ジドウ</t>
    </rPh>
    <rPh sb="11" eb="13">
      <t>ヨウゴ</t>
    </rPh>
    <rPh sb="13" eb="15">
      <t>シセツ</t>
    </rPh>
    <rPh sb="16" eb="18">
      <t>ボシ</t>
    </rPh>
    <rPh sb="18" eb="20">
      <t>セイカツ</t>
    </rPh>
    <rPh sb="20" eb="22">
      <t>シエン</t>
    </rPh>
    <rPh sb="22" eb="24">
      <t>シセツ</t>
    </rPh>
    <rPh sb="25" eb="28">
      <t>ニュウジイン</t>
    </rPh>
    <rPh sb="29" eb="31">
      <t>ジドウ</t>
    </rPh>
    <rPh sb="31" eb="33">
      <t>シンリ</t>
    </rPh>
    <rPh sb="33" eb="35">
      <t>チリョウ</t>
    </rPh>
    <rPh sb="35" eb="37">
      <t>シセツ</t>
    </rPh>
    <rPh sb="38" eb="40">
      <t>フジン</t>
    </rPh>
    <rPh sb="40" eb="42">
      <t>ホゴ</t>
    </rPh>
    <rPh sb="42" eb="44">
      <t>シセツ</t>
    </rPh>
    <rPh sb="45" eb="47">
      <t>ジドウ</t>
    </rPh>
    <rPh sb="47" eb="49">
      <t>ジリツ</t>
    </rPh>
    <rPh sb="49" eb="51">
      <t>セイカツ</t>
    </rPh>
    <rPh sb="51" eb="53">
      <t>エンジョ</t>
    </rPh>
    <rPh sb="53" eb="56">
      <t>ジギョウショ</t>
    </rPh>
    <rPh sb="57" eb="60">
      <t>ショウキボ</t>
    </rPh>
    <rPh sb="60" eb="62">
      <t>ジュウキョ</t>
    </rPh>
    <rPh sb="62" eb="63">
      <t>ガタ</t>
    </rPh>
    <rPh sb="63" eb="65">
      <t>ジドウ</t>
    </rPh>
    <rPh sb="65" eb="67">
      <t>ヨウイク</t>
    </rPh>
    <rPh sb="67" eb="70">
      <t>ジギョウショ</t>
    </rPh>
    <phoneticPr fontId="3"/>
  </si>
  <si>
    <t>⑦スプリンクラー設備工事（既存施設のみ対象）（注９）</t>
    <rPh sb="8" eb="10">
      <t>セツビ</t>
    </rPh>
    <rPh sb="10" eb="12">
      <t>コウジ</t>
    </rPh>
    <rPh sb="13" eb="15">
      <t>キゾン</t>
    </rPh>
    <rPh sb="15" eb="17">
      <t>シセツ</t>
    </rPh>
    <rPh sb="19" eb="21">
      <t>タイショウ</t>
    </rPh>
    <rPh sb="23" eb="24">
      <t>チュウ</t>
    </rPh>
    <phoneticPr fontId="3"/>
  </si>
  <si>
    <t>⑧環境改善事業のための整備（注13）</t>
    <rPh sb="1" eb="3">
      <t>カンキョウ</t>
    </rPh>
    <rPh sb="3" eb="5">
      <t>カイゼン</t>
    </rPh>
    <rPh sb="5" eb="7">
      <t>ジギョウ</t>
    </rPh>
    <rPh sb="11" eb="13">
      <t>セイビ</t>
    </rPh>
    <rPh sb="14" eb="15">
      <t>チュウ</t>
    </rPh>
    <phoneticPr fontId="3"/>
  </si>
  <si>
    <t>⑥地域交流スペース(注８）</t>
    <rPh sb="1" eb="3">
      <t>チイキ</t>
    </rPh>
    <rPh sb="3" eb="5">
      <t>コウリュウ</t>
    </rPh>
    <rPh sb="10" eb="11">
      <t>チュウ</t>
    </rPh>
    <phoneticPr fontId="3"/>
  </si>
  <si>
    <t>⑤仮設施設整備工事費(注７）</t>
    <rPh sb="1" eb="5">
      <t>カセツシセツ</t>
    </rPh>
    <rPh sb="5" eb="7">
      <t>セイビ</t>
    </rPh>
    <rPh sb="7" eb="9">
      <t>コウジ</t>
    </rPh>
    <rPh sb="9" eb="10">
      <t>ヒ</t>
    </rPh>
    <rPh sb="11" eb="12">
      <t>チュウ</t>
    </rPh>
    <phoneticPr fontId="3"/>
  </si>
  <si>
    <t>表５　婦人保護施設及び児童福祉施設（心身障害児除く）における施設整備費基準額</t>
    <rPh sb="0" eb="1">
      <t>ヒョウ</t>
    </rPh>
    <rPh sb="3" eb="5">
      <t>フジン</t>
    </rPh>
    <rPh sb="5" eb="7">
      <t>ホゴ</t>
    </rPh>
    <rPh sb="7" eb="9">
      <t>シセツ</t>
    </rPh>
    <rPh sb="9" eb="10">
      <t>オヨ</t>
    </rPh>
    <rPh sb="11" eb="13">
      <t>ジドウ</t>
    </rPh>
    <rPh sb="13" eb="15">
      <t>フクシ</t>
    </rPh>
    <rPh sb="15" eb="17">
      <t>シセツ</t>
    </rPh>
    <rPh sb="18" eb="20">
      <t>シンシン</t>
    </rPh>
    <rPh sb="20" eb="22">
      <t>ショウガイ</t>
    </rPh>
    <rPh sb="22" eb="23">
      <t>ジ</t>
    </rPh>
    <rPh sb="23" eb="24">
      <t>ノゾ</t>
    </rPh>
    <rPh sb="30" eb="32">
      <t>シセツ</t>
    </rPh>
    <rPh sb="32" eb="35">
      <t>セイビヒ</t>
    </rPh>
    <rPh sb="35" eb="37">
      <t>キジュン</t>
    </rPh>
    <rPh sb="37" eb="38">
      <t>ガク</t>
    </rPh>
    <phoneticPr fontId="3"/>
  </si>
  <si>
    <t>②特殊附帯工事費（注５）</t>
    <rPh sb="1" eb="3">
      <t>トクシュ</t>
    </rPh>
    <rPh sb="3" eb="5">
      <t>フタイ</t>
    </rPh>
    <rPh sb="5" eb="8">
      <t>コウジヒ</t>
    </rPh>
    <phoneticPr fontId="3"/>
  </si>
  <si>
    <t>③余裕教室活用促進事業(注６）</t>
    <rPh sb="1" eb="3">
      <t>ヨユウ</t>
    </rPh>
    <rPh sb="3" eb="5">
      <t>キョウシツ</t>
    </rPh>
    <rPh sb="5" eb="7">
      <t>カツヨウ</t>
    </rPh>
    <rPh sb="7" eb="9">
      <t>ソクシン</t>
    </rPh>
    <rPh sb="9" eb="11">
      <t>ジギョウ</t>
    </rPh>
    <rPh sb="12" eb="13">
      <t>チュウ</t>
    </rPh>
    <phoneticPr fontId="3"/>
  </si>
  <si>
    <t>④解体撤去工事費(注７）</t>
    <rPh sb="1" eb="3">
      <t>カイタイ</t>
    </rPh>
    <rPh sb="3" eb="5">
      <t>テッキョ</t>
    </rPh>
    <rPh sb="5" eb="7">
      <t>コウジ</t>
    </rPh>
    <rPh sb="7" eb="8">
      <t>ヒ</t>
    </rPh>
    <rPh sb="9" eb="10">
      <t>チュウ</t>
    </rPh>
    <phoneticPr fontId="3"/>
  </si>
  <si>
    <t>×本表３に掲げる基準額＝本体を増築する場合の単価（10万円未満切り捨て）</t>
    <rPh sb="1" eb="2">
      <t>ホン</t>
    </rPh>
    <rPh sb="2" eb="3">
      <t>ヒョウ</t>
    </rPh>
    <rPh sb="5" eb="6">
      <t>カカ</t>
    </rPh>
    <rPh sb="8" eb="10">
      <t>キジュン</t>
    </rPh>
    <rPh sb="10" eb="11">
      <t>ガク</t>
    </rPh>
    <phoneticPr fontId="3"/>
  </si>
  <si>
    <t xml:space="preserve">表３－２   </t>
    <rPh sb="0" eb="1">
      <t>ヒョウ</t>
    </rPh>
    <phoneticPr fontId="3"/>
  </si>
  <si>
    <r>
      <t>３　平成</t>
    </r>
    <r>
      <rPr>
        <sz val="11"/>
        <color rgb="FFFF0000"/>
        <rFont val="ＭＳ Ｐ明朝"/>
        <family val="1"/>
        <charset val="128"/>
      </rPr>
      <t>３１</t>
    </r>
    <r>
      <rPr>
        <sz val="11"/>
        <rFont val="ＭＳ Ｐ明朝"/>
        <family val="1"/>
        <charset val="128"/>
      </rPr>
      <t>年度歳入歳出予算書（見込書）抄本　</t>
    </r>
    <phoneticPr fontId="3"/>
  </si>
  <si>
    <r>
      <t>ただし、平成</t>
    </r>
    <r>
      <rPr>
        <sz val="11"/>
        <color rgb="FFFF0000"/>
        <rFont val="ＭＳ Ｐ明朝"/>
        <family val="1"/>
        <charset val="128"/>
      </rPr>
      <t>３２</t>
    </r>
    <r>
      <rPr>
        <sz val="11"/>
        <rFont val="ＭＳ Ｐ明朝"/>
        <family val="1"/>
        <charset val="128"/>
      </rPr>
      <t>年３月３１日を限度とする。</t>
    </r>
    <rPh sb="4" eb="6">
      <t>ヘイセイ</t>
    </rPh>
    <rPh sb="8" eb="9">
      <t>ネン</t>
    </rPh>
    <rPh sb="10" eb="11">
      <t>ツキ</t>
    </rPh>
    <rPh sb="13" eb="14">
      <t>ニチ</t>
    </rPh>
    <rPh sb="15" eb="17">
      <t>ゲンド</t>
    </rPh>
    <phoneticPr fontId="3"/>
  </si>
  <si>
    <r>
      <t>３　平成</t>
    </r>
    <r>
      <rPr>
        <sz val="11"/>
        <color rgb="FFFF0000"/>
        <rFont val="ＭＳ Ｐ明朝"/>
        <family val="1"/>
        <charset val="128"/>
      </rPr>
      <t>３１</t>
    </r>
    <r>
      <rPr>
        <sz val="11"/>
        <rFont val="ＭＳ Ｐ明朝"/>
        <family val="1"/>
        <charset val="128"/>
      </rPr>
      <t>年度歳入歳出決算書（見込書）抄本　</t>
    </r>
    <rPh sb="12" eb="14">
      <t>ケッサン</t>
    </rPh>
    <phoneticPr fontId="3"/>
  </si>
  <si>
    <r>
      <t>事業完了の日から起算して１月を経過した日、又は平成</t>
    </r>
    <r>
      <rPr>
        <sz val="11"/>
        <color rgb="FFFF0000"/>
        <rFont val="ＭＳ Ｐ明朝"/>
        <family val="1"/>
        <charset val="128"/>
      </rPr>
      <t>３２</t>
    </r>
    <r>
      <rPr>
        <sz val="11"/>
        <rFont val="ＭＳ Ｐ明朝"/>
        <family val="1"/>
        <charset val="128"/>
      </rPr>
      <t>年４月１０日のいずれか早い日。</t>
    </r>
    <rPh sb="0" eb="2">
      <t>ジギョウ</t>
    </rPh>
    <rPh sb="2" eb="4">
      <t>カンリョウ</t>
    </rPh>
    <rPh sb="5" eb="6">
      <t>ヒ</t>
    </rPh>
    <rPh sb="8" eb="10">
      <t>キサン</t>
    </rPh>
    <rPh sb="13" eb="14">
      <t>ツキ</t>
    </rPh>
    <rPh sb="15" eb="17">
      <t>ケイカ</t>
    </rPh>
    <rPh sb="19" eb="20">
      <t>ヒ</t>
    </rPh>
    <rPh sb="21" eb="22">
      <t>マタ</t>
    </rPh>
    <rPh sb="23" eb="25">
      <t>ヘイセイ</t>
    </rPh>
    <rPh sb="27" eb="28">
      <t>ネン</t>
    </rPh>
    <rPh sb="29" eb="30">
      <t>ツキ</t>
    </rPh>
    <rPh sb="32" eb="33">
      <t>ニチ</t>
    </rPh>
    <rPh sb="38" eb="39">
      <t>ハヤ</t>
    </rPh>
    <rPh sb="40" eb="41">
      <t>ヒ</t>
    </rPh>
    <phoneticPr fontId="3"/>
  </si>
  <si>
    <t>初度設備相当加算</t>
    <phoneticPr fontId="3"/>
  </si>
  <si>
    <t>１㎡</t>
    <phoneticPr fontId="3"/>
  </si>
  <si>
    <t>×利用（増加）定員</t>
    <phoneticPr fontId="3"/>
  </si>
  <si>
    <r>
      <rPr>
        <sz val="10"/>
        <color rgb="FFFF0000"/>
        <rFont val="ＭＳ Ｐ明朝"/>
        <family val="1"/>
        <charset val="128"/>
      </rPr>
      <t>82,000</t>
    </r>
    <r>
      <rPr>
        <sz val="10"/>
        <rFont val="ＭＳ Ｐ明朝"/>
        <family val="1"/>
        <charset val="128"/>
      </rPr>
      <t>円×利用（増加）定員</t>
    </r>
    <rPh sb="6" eb="7">
      <t>エン</t>
    </rPh>
    <phoneticPr fontId="3"/>
  </si>
  <si>
    <t>　</t>
    <phoneticPr fontId="3"/>
  </si>
  <si>
    <t xml:space="preserve"> </t>
    <phoneticPr fontId="3"/>
  </si>
  <si>
    <t>１施設　　13,000,000円</t>
    <rPh sb="1" eb="3">
      <t>シセツ</t>
    </rPh>
    <rPh sb="15" eb="16">
      <t>エン</t>
    </rPh>
    <phoneticPr fontId="3"/>
  </si>
  <si>
    <t>661㎡</t>
    <phoneticPr fontId="3"/>
  </si>
  <si>
    <t>　　　(ｴ) 補助金の区分（令和　　年度：国庫　・　民間　・　自己資金　・　その他）</t>
    <rPh sb="7" eb="10">
      <t>ホジョキン</t>
    </rPh>
    <rPh sb="11" eb="13">
      <t>クブン</t>
    </rPh>
    <rPh sb="18" eb="20">
      <t>ネンド</t>
    </rPh>
    <rPh sb="21" eb="23">
      <t>コッコ</t>
    </rPh>
    <rPh sb="26" eb="28">
      <t>ミンカン</t>
    </rPh>
    <rPh sb="31" eb="33">
      <t>ジコ</t>
    </rPh>
    <rPh sb="33" eb="35">
      <t>シキン</t>
    </rPh>
    <rPh sb="40" eb="41">
      <t>タ</t>
    </rPh>
    <phoneticPr fontId="3"/>
  </si>
  <si>
    <t>令和　　年　　月　　日</t>
    <rPh sb="4" eb="5">
      <t>ネン</t>
    </rPh>
    <rPh sb="7" eb="8">
      <t>ツキ</t>
    </rPh>
    <rPh sb="10" eb="11">
      <t>ニチ</t>
    </rPh>
    <phoneticPr fontId="3"/>
  </si>
  <si>
    <t>令和　　年　　月　　日）</t>
    <rPh sb="4" eb="5">
      <t>ネン</t>
    </rPh>
    <rPh sb="7" eb="8">
      <t>ツキ</t>
    </rPh>
    <rPh sb="10" eb="11">
      <t>ニチ</t>
    </rPh>
    <phoneticPr fontId="3"/>
  </si>
  <si>
    <t>令和　　　年度社会福祉施設等施設整備事業</t>
    <rPh sb="5" eb="6">
      <t>ネン</t>
    </rPh>
    <rPh sb="6" eb="7">
      <t>ド</t>
    </rPh>
    <rPh sb="7" eb="9">
      <t>シャカイ</t>
    </rPh>
    <rPh sb="9" eb="11">
      <t>フクシ</t>
    </rPh>
    <rPh sb="11" eb="13">
      <t>シセツ</t>
    </rPh>
    <rPh sb="13" eb="14">
      <t>トウ</t>
    </rPh>
    <rPh sb="14" eb="16">
      <t>シセツ</t>
    </rPh>
    <rPh sb="16" eb="18">
      <t>セイビ</t>
    </rPh>
    <rPh sb="18" eb="20">
      <t>ジギョウ</t>
    </rPh>
    <phoneticPr fontId="3"/>
  </si>
  <si>
    <t>令和</t>
    <phoneticPr fontId="3"/>
  </si>
  <si>
    <t>令和　　　年　　　月　　　日　現在工程</t>
    <rPh sb="5" eb="6">
      <t>ネン</t>
    </rPh>
    <rPh sb="9" eb="10">
      <t>ツキ</t>
    </rPh>
    <rPh sb="13" eb="14">
      <t>ニチ</t>
    </rPh>
    <rPh sb="15" eb="17">
      <t>ゲンザイ</t>
    </rPh>
    <rPh sb="17" eb="19">
      <t>コウテイ</t>
    </rPh>
    <phoneticPr fontId="3"/>
  </si>
  <si>
    <t>令和　　　年　　　月　　　日</t>
    <rPh sb="5" eb="6">
      <t>ネン</t>
    </rPh>
    <rPh sb="9" eb="10">
      <t>ツキ</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</si>
</sst>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176" formatCode="###,##0&quot;円&quot;"/>
    <numFmt numFmtId="177" formatCode="\(#,##0&quot;円&quot;\)"/>
    <numFmt numFmtId="178" formatCode="\(General\)"/>
    <numFmt numFmtId="179" formatCode="#,##0.00_);[Red]\(#,##0.00\)"/>
    <numFmt numFmtId="180" formatCode="###,###.00&quot;㎡&quot;"/>
    <numFmt numFmtId="181" formatCode="0&quot;人&quot;"/>
    <numFmt numFmtId="182" formatCode="###,###.0&quot;基&quot;"/>
    <numFmt numFmtId="183" formatCode="###,###.0&quot;台&quot;"/>
    <numFmt numFmtId="184" formatCode="0\ &quot;人&quot;"/>
    <numFmt numFmtId="185" formatCode="#,##0_ "/>
  </numFmts>
  <fonts count="36">
    <font>
      <sz val="11"/>
      <name val="ＭＳ Ｐ明朝"/>
      <family val="1"/>
      <charset val="128"/>
    </font>
    <font>
      <sz val="11"/>
      <color theme="1"/>
      <name val="ＭＳ Ｐゴシック"/>
      <family val="2"/>
      <charset val="128"/>
      <scheme val="minor"/>
    </font>
    <font>
      <sz val="11"/>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14"/>
      <name val="ＭＳ 明朝"/>
      <family val="1"/>
      <charset val="128"/>
    </font>
    <font>
      <sz val="10"/>
      <name val="ＭＳ 明朝"/>
      <family val="1"/>
      <charset val="128"/>
    </font>
    <font>
      <sz val="11"/>
      <name val="ＭＳ 明朝"/>
      <family val="1"/>
      <charset val="128"/>
    </font>
    <font>
      <sz val="12"/>
      <name val="ＭＳ 明朝"/>
      <family val="1"/>
      <charset val="128"/>
    </font>
    <font>
      <sz val="12"/>
      <name val="ＭＳ Ｐ明朝"/>
      <family val="1"/>
      <charset val="128"/>
    </font>
    <font>
      <sz val="16"/>
      <name val="ＭＳ 明朝"/>
      <family val="1"/>
      <charset val="128"/>
    </font>
    <font>
      <sz val="11"/>
      <name val="ＭＳ Ｐゴシック"/>
      <family val="3"/>
      <charset val="128"/>
    </font>
    <font>
      <sz val="9"/>
      <name val="ＭＳ 明朝"/>
      <family val="1"/>
      <charset val="128"/>
    </font>
    <font>
      <sz val="14"/>
      <name val="ＭＳ Ｐ明朝"/>
      <family val="1"/>
      <charset val="128"/>
    </font>
    <font>
      <sz val="11"/>
      <name val="ＭＳ Ｐ明朝"/>
      <family val="1"/>
      <charset val="128"/>
    </font>
    <font>
      <b/>
      <sz val="16"/>
      <name val="ＭＳ Ｐ明朝"/>
      <family val="1"/>
      <charset val="128"/>
    </font>
    <font>
      <sz val="6"/>
      <name val="ＭＳ 明朝"/>
      <family val="1"/>
      <charset val="128"/>
    </font>
    <font>
      <sz val="8"/>
      <name val="ＭＳ 明朝"/>
      <family val="1"/>
      <charset val="128"/>
    </font>
    <font>
      <strike/>
      <sz val="11"/>
      <name val="ＭＳ Ｐ明朝"/>
      <family val="1"/>
      <charset val="128"/>
    </font>
    <font>
      <sz val="6"/>
      <name val="ＭＳ Ｐゴシック"/>
      <family val="3"/>
      <charset val="128"/>
    </font>
    <font>
      <sz val="11"/>
      <name val="ＪＳ明朝"/>
      <family val="1"/>
      <charset val="128"/>
    </font>
    <font>
      <sz val="9"/>
      <color indexed="10"/>
      <name val="ＭＳ 明朝"/>
      <family val="1"/>
      <charset val="128"/>
    </font>
    <font>
      <sz val="11"/>
      <color indexed="8"/>
      <name val="ＭＳ Ｐ明朝"/>
      <family val="1"/>
      <charset val="128"/>
    </font>
    <font>
      <sz val="9"/>
      <color indexed="8"/>
      <name val="ＭＳ 明朝"/>
      <family val="1"/>
      <charset val="128"/>
    </font>
    <font>
      <sz val="9"/>
      <color indexed="8"/>
      <name val="ＭＳ Ｐ明朝"/>
      <family val="1"/>
      <charset val="128"/>
    </font>
    <font>
      <b/>
      <sz val="16"/>
      <color indexed="8"/>
      <name val="ＭＳ Ｐ明朝"/>
      <family val="1"/>
      <charset val="128"/>
    </font>
    <font>
      <u/>
      <sz val="10"/>
      <name val="ＭＳ Ｐ明朝"/>
      <family val="1"/>
      <charset val="128"/>
    </font>
    <font>
      <strike/>
      <sz val="12"/>
      <name val="ＭＳ 明朝"/>
      <family val="1"/>
      <charset val="128"/>
    </font>
    <font>
      <b/>
      <sz val="18"/>
      <name val="ＭＳ Ｐ明朝"/>
      <family val="1"/>
      <charset val="128"/>
    </font>
    <font>
      <b/>
      <sz val="14"/>
      <name val="ＭＳ Ｐ明朝"/>
      <family val="1"/>
      <charset val="128"/>
    </font>
    <font>
      <sz val="9"/>
      <color rgb="FFFF0000"/>
      <name val="ＭＳ Ｐ明朝"/>
      <family val="1"/>
      <charset val="128"/>
    </font>
    <font>
      <sz val="9"/>
      <name val="ＭＳ Ｐゴシック"/>
      <family val="3"/>
      <charset val="128"/>
    </font>
    <font>
      <strike/>
      <sz val="11"/>
      <name val="ＭＳ 明朝"/>
      <family val="1"/>
      <charset val="128"/>
    </font>
    <font>
      <sz val="11"/>
      <color rgb="FFFF000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indexed="65"/>
        <bgColor indexed="64"/>
      </patternFill>
    </fill>
  </fills>
  <borders count="71">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right style="thin">
        <color indexed="64"/>
      </right>
      <top style="medium">
        <color indexed="64"/>
      </top>
      <bottom/>
      <diagonal/>
    </border>
    <border diagonalUp="1">
      <left style="medium">
        <color indexed="64"/>
      </left>
      <right style="medium">
        <color indexed="64"/>
      </right>
      <top style="medium">
        <color indexed="64"/>
      </top>
      <bottom style="medium">
        <color indexed="64"/>
      </bottom>
      <diagonal style="thin">
        <color indexed="64"/>
      </diagonal>
    </border>
    <border>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s>
  <cellStyleXfs count="9">
    <xf numFmtId="0" fontId="0" fillId="0" borderId="0"/>
    <xf numFmtId="9" fontId="2" fillId="0" borderId="0" applyFont="0" applyFill="0" applyBorder="0" applyAlignment="0" applyProtection="0"/>
    <xf numFmtId="9" fontId="15" fillId="0" borderId="0" applyFont="0" applyFill="0" applyBorder="0" applyAlignment="0" applyProtection="0"/>
    <xf numFmtId="38" fontId="2" fillId="0" borderId="0" applyFont="0" applyFill="0" applyBorder="0" applyAlignment="0" applyProtection="0"/>
    <xf numFmtId="38" fontId="15" fillId="0" borderId="0" applyFont="0" applyFill="0" applyBorder="0" applyAlignment="0" applyProtection="0"/>
    <xf numFmtId="6" fontId="2" fillId="0" borderId="0" applyFont="0" applyFill="0" applyBorder="0" applyAlignment="0" applyProtection="0"/>
    <xf numFmtId="0" fontId="12" fillId="0" borderId="0"/>
    <xf numFmtId="0" fontId="12" fillId="0" borderId="0"/>
    <xf numFmtId="0" fontId="1" fillId="0" borderId="0">
      <alignment vertical="center"/>
    </xf>
  </cellStyleXfs>
  <cellXfs count="890">
    <xf numFmtId="0" fontId="0" fillId="0" borderId="0" xfId="0"/>
    <xf numFmtId="0" fontId="5" fillId="0" borderId="0" xfId="0" applyFont="1" applyFill="1" applyAlignment="1">
      <alignment horizontal="left" vertical="center"/>
    </xf>
    <xf numFmtId="0" fontId="5" fillId="0" borderId="0" xfId="0" applyFont="1" applyFill="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4" fillId="0" borderId="0" xfId="7" applyFont="1" applyAlignment="1">
      <alignment vertical="center" wrapText="1"/>
    </xf>
    <xf numFmtId="0" fontId="2" fillId="0" borderId="0" xfId="6" applyFont="1" applyAlignment="1">
      <alignment vertical="center"/>
    </xf>
    <xf numFmtId="0" fontId="4" fillId="0" borderId="0" xfId="6" applyFont="1" applyAlignment="1">
      <alignment vertical="center"/>
    </xf>
    <xf numFmtId="0" fontId="4" fillId="0" borderId="0" xfId="6" applyFont="1" applyAlignment="1">
      <alignment horizontal="right" vertical="center"/>
    </xf>
    <xf numFmtId="0" fontId="4" fillId="0" borderId="0" xfId="6" applyFont="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quotePrefix="1" applyFont="1" applyAlignment="1">
      <alignment vertical="center"/>
    </xf>
    <xf numFmtId="0" fontId="8" fillId="0" borderId="0" xfId="0" quotePrefix="1" applyFont="1" applyAlignment="1">
      <alignment horizontal="left" vertical="center"/>
    </xf>
    <xf numFmtId="0" fontId="17" fillId="0" borderId="0" xfId="0" applyFont="1" applyAlignment="1">
      <alignment vertical="center" shrinkToFit="1"/>
    </xf>
    <xf numFmtId="0" fontId="18" fillId="0" borderId="0" xfId="0" applyFont="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horizontal="left" vertical="center"/>
    </xf>
    <xf numFmtId="0" fontId="7" fillId="0" borderId="0" xfId="0" applyFont="1" applyFill="1" applyAlignment="1">
      <alignment vertical="distributed"/>
    </xf>
    <xf numFmtId="0" fontId="15" fillId="0" borderId="6" xfId="6" applyFont="1" applyBorder="1" applyAlignment="1">
      <alignment horizontal="left" vertical="center"/>
    </xf>
    <xf numFmtId="0" fontId="15" fillId="0" borderId="6" xfId="6" applyFont="1" applyBorder="1" applyAlignment="1">
      <alignment vertical="center"/>
    </xf>
    <xf numFmtId="0" fontId="15" fillId="0" borderId="6" xfId="6" applyFont="1" applyBorder="1" applyAlignment="1">
      <alignment horizontal="center" vertical="center"/>
    </xf>
    <xf numFmtId="0" fontId="15" fillId="0" borderId="2" xfId="6" applyFont="1" applyBorder="1" applyAlignment="1">
      <alignment vertical="center"/>
    </xf>
    <xf numFmtId="0" fontId="15" fillId="0" borderId="5" xfId="6" applyFont="1" applyBorder="1" applyAlignment="1">
      <alignment vertical="center"/>
    </xf>
    <xf numFmtId="0" fontId="15" fillId="0" borderId="3" xfId="6" applyFont="1" applyBorder="1" applyAlignment="1">
      <alignment vertical="center"/>
    </xf>
    <xf numFmtId="0" fontId="15" fillId="0" borderId="8" xfId="6" applyFont="1" applyBorder="1" applyAlignment="1">
      <alignment horizontal="distributed" vertical="center" justifyLastLine="1"/>
    </xf>
    <xf numFmtId="0" fontId="15" fillId="0" borderId="8" xfId="6" applyFont="1" applyBorder="1" applyAlignment="1">
      <alignment horizontal="center" vertical="center" shrinkToFit="1"/>
    </xf>
    <xf numFmtId="0" fontId="15" fillId="0" borderId="8" xfId="6" applyFont="1" applyBorder="1" applyAlignment="1">
      <alignment horizontal="distributed" vertical="center" wrapText="1" justifyLastLine="1"/>
    </xf>
    <xf numFmtId="0" fontId="15" fillId="0" borderId="10" xfId="6" applyFont="1" applyBorder="1" applyAlignment="1">
      <alignment horizontal="distributed" vertical="center" justifyLastLine="1"/>
    </xf>
    <xf numFmtId="0" fontId="15" fillId="0" borderId="10" xfId="6" applyFont="1" applyBorder="1" applyAlignment="1">
      <alignment horizontal="center" vertical="center" shrinkToFit="1"/>
    </xf>
    <xf numFmtId="0" fontId="15" fillId="0" borderId="8" xfId="6" applyFont="1" applyBorder="1" applyAlignment="1">
      <alignment horizontal="distributed" vertical="center"/>
    </xf>
    <xf numFmtId="0" fontId="15" fillId="0" borderId="3" xfId="6" applyFont="1" applyBorder="1" applyAlignment="1">
      <alignment horizontal="distributed" vertical="center"/>
    </xf>
    <xf numFmtId="0" fontId="15" fillId="0" borderId="10" xfId="6" applyFont="1" applyBorder="1" applyAlignment="1">
      <alignment horizontal="distributed" vertical="center"/>
    </xf>
    <xf numFmtId="0" fontId="15" fillId="0" borderId="10" xfId="6" applyFont="1" applyBorder="1" applyAlignment="1">
      <alignment horizontal="distributed" vertical="center" wrapText="1" justifyLastLine="1"/>
    </xf>
    <xf numFmtId="0" fontId="15" fillId="0" borderId="0" xfId="6" applyFont="1" applyBorder="1" applyAlignment="1">
      <alignment horizontal="center" vertical="center"/>
    </xf>
    <xf numFmtId="0" fontId="15" fillId="0" borderId="10" xfId="6" applyFont="1" applyBorder="1" applyAlignment="1">
      <alignment horizontal="distributed" vertical="center" shrinkToFit="1"/>
    </xf>
    <xf numFmtId="0" fontId="15" fillId="0" borderId="11" xfId="6" applyFont="1" applyBorder="1" applyAlignment="1">
      <alignment horizontal="distributed" vertical="center" shrinkToFit="1"/>
    </xf>
    <xf numFmtId="0" fontId="15" fillId="0" borderId="1" xfId="6" applyFont="1" applyBorder="1" applyAlignment="1">
      <alignment vertical="center"/>
    </xf>
    <xf numFmtId="0" fontId="15" fillId="0" borderId="4" xfId="6" applyFont="1" applyBorder="1" applyAlignment="1">
      <alignment vertical="center"/>
    </xf>
    <xf numFmtId="0" fontId="15" fillId="0" borderId="7" xfId="6" applyFont="1" applyBorder="1" applyAlignment="1">
      <alignment horizontal="distributed" vertical="center"/>
    </xf>
    <xf numFmtId="0" fontId="15" fillId="0" borderId="7" xfId="6" applyFont="1" applyBorder="1" applyAlignment="1">
      <alignment horizontal="center" vertical="center" shrinkToFit="1"/>
    </xf>
    <xf numFmtId="0" fontId="15" fillId="0" borderId="7" xfId="6" applyFont="1" applyBorder="1" applyAlignment="1">
      <alignment vertical="center" shrinkToFit="1"/>
    </xf>
    <xf numFmtId="0" fontId="15" fillId="0" borderId="4" xfId="6" applyFont="1" applyBorder="1" applyAlignment="1">
      <alignment vertical="center" shrinkToFit="1"/>
    </xf>
    <xf numFmtId="0" fontId="15" fillId="0" borderId="7" xfId="6" applyFont="1" applyBorder="1" applyAlignment="1">
      <alignment horizontal="distributed" vertical="center" shrinkToFit="1"/>
    </xf>
    <xf numFmtId="38" fontId="15" fillId="0" borderId="7" xfId="3" applyFont="1" applyBorder="1" applyAlignment="1">
      <alignment horizontal="right" vertical="center"/>
    </xf>
    <xf numFmtId="38" fontId="15" fillId="0" borderId="9" xfId="3" applyFont="1" applyBorder="1" applyAlignment="1">
      <alignment horizontal="right" vertical="center"/>
    </xf>
    <xf numFmtId="180" fontId="15" fillId="0" borderId="1" xfId="6" applyNumberFormat="1" applyFont="1" applyBorder="1" applyAlignment="1">
      <alignment horizontal="left" vertical="center" shrinkToFit="1"/>
    </xf>
    <xf numFmtId="181" fontId="15" fillId="0" borderId="4" xfId="6" applyNumberFormat="1" applyFont="1" applyBorder="1" applyAlignment="1">
      <alignment horizontal="right" vertical="center"/>
    </xf>
    <xf numFmtId="3" fontId="15" fillId="0" borderId="7" xfId="6" applyNumberFormat="1" applyFont="1" applyBorder="1" applyAlignment="1">
      <alignment horizontal="right" vertical="center"/>
    </xf>
    <xf numFmtId="3" fontId="15" fillId="0" borderId="9" xfId="6" applyNumberFormat="1" applyFont="1" applyBorder="1" applyAlignment="1">
      <alignment horizontal="right" vertical="center"/>
    </xf>
    <xf numFmtId="179" fontId="15" fillId="0" borderId="12" xfId="6" applyNumberFormat="1" applyFont="1" applyBorder="1" applyAlignment="1">
      <alignment horizontal="left" vertical="center" shrinkToFit="1"/>
    </xf>
    <xf numFmtId="181" fontId="15" fillId="0" borderId="13" xfId="6" applyNumberFormat="1" applyFont="1" applyBorder="1" applyAlignment="1">
      <alignment vertical="center"/>
    </xf>
    <xf numFmtId="179" fontId="15" fillId="0" borderId="1" xfId="6" applyNumberFormat="1" applyFont="1" applyBorder="1" applyAlignment="1">
      <alignment horizontal="left" vertical="center"/>
    </xf>
    <xf numFmtId="179" fontId="15" fillId="0" borderId="4" xfId="6" applyNumberFormat="1" applyFont="1" applyBorder="1" applyAlignment="1">
      <alignment horizontal="right" vertical="center"/>
    </xf>
    <xf numFmtId="3" fontId="15" fillId="0" borderId="7" xfId="6" applyNumberFormat="1" applyFont="1" applyBorder="1" applyAlignment="1">
      <alignment vertical="center"/>
    </xf>
    <xf numFmtId="182" fontId="15" fillId="0" borderId="12" xfId="6" applyNumberFormat="1" applyFont="1" applyBorder="1" applyAlignment="1">
      <alignment horizontal="left" vertical="center"/>
    </xf>
    <xf numFmtId="182" fontId="15" fillId="0" borderId="13" xfId="6" applyNumberFormat="1" applyFont="1" applyBorder="1" applyAlignment="1">
      <alignment horizontal="right" vertical="center"/>
    </xf>
    <xf numFmtId="3" fontId="15" fillId="0" borderId="9" xfId="6" applyNumberFormat="1" applyFont="1" applyBorder="1" applyAlignment="1">
      <alignment vertical="center"/>
    </xf>
    <xf numFmtId="0" fontId="15" fillId="0" borderId="10" xfId="6" applyFont="1" applyBorder="1" applyAlignment="1">
      <alignment vertical="distributed" textRotation="255" justifyLastLine="1"/>
    </xf>
    <xf numFmtId="183" fontId="15" fillId="0" borderId="12" xfId="6" applyNumberFormat="1" applyFont="1" applyBorder="1" applyAlignment="1">
      <alignment horizontal="left" vertical="center"/>
    </xf>
    <xf numFmtId="183" fontId="15" fillId="0" borderId="13" xfId="6" applyNumberFormat="1" applyFont="1" applyBorder="1" applyAlignment="1">
      <alignment horizontal="right" vertical="center"/>
    </xf>
    <xf numFmtId="0" fontId="15" fillId="0" borderId="7" xfId="6" applyFont="1" applyBorder="1" applyAlignment="1">
      <alignment vertical="distributed" textRotation="255" justifyLastLine="1"/>
    </xf>
    <xf numFmtId="38" fontId="15" fillId="0" borderId="9" xfId="3" applyFont="1" applyBorder="1" applyAlignment="1">
      <alignment horizontal="center" vertical="center"/>
    </xf>
    <xf numFmtId="179" fontId="15" fillId="0" borderId="12" xfId="6" applyNumberFormat="1" applyFont="1" applyBorder="1" applyAlignment="1">
      <alignment horizontal="left" vertical="center"/>
    </xf>
    <xf numFmtId="179" fontId="15" fillId="0" borderId="13" xfId="6" applyNumberFormat="1" applyFont="1" applyBorder="1" applyAlignment="1">
      <alignment vertical="center"/>
    </xf>
    <xf numFmtId="38" fontId="15" fillId="0" borderId="12" xfId="3" applyFont="1" applyBorder="1" applyAlignment="1">
      <alignment horizontal="center" vertical="center"/>
    </xf>
    <xf numFmtId="38" fontId="15" fillId="0" borderId="13" xfId="3" applyFont="1" applyBorder="1" applyAlignment="1">
      <alignment horizontal="center" vertical="center"/>
    </xf>
    <xf numFmtId="38" fontId="15" fillId="0" borderId="9" xfId="3" applyFont="1" applyBorder="1" applyAlignment="1">
      <alignment vertical="center"/>
    </xf>
    <xf numFmtId="180" fontId="15" fillId="0" borderId="12" xfId="1" applyNumberFormat="1" applyFont="1" applyBorder="1" applyAlignment="1">
      <alignment horizontal="left" vertical="center"/>
    </xf>
    <xf numFmtId="180" fontId="15" fillId="0" borderId="13" xfId="1" applyNumberFormat="1" applyFont="1" applyBorder="1" applyAlignment="1">
      <alignment horizontal="right" vertical="center"/>
    </xf>
    <xf numFmtId="0" fontId="15" fillId="0" borderId="0" xfId="7" applyFont="1" applyAlignment="1">
      <alignment horizontal="right" vertical="center"/>
    </xf>
    <xf numFmtId="0" fontId="15" fillId="0" borderId="0" xfId="7" applyFont="1" applyAlignment="1">
      <alignment vertical="center"/>
    </xf>
    <xf numFmtId="0" fontId="4" fillId="0" borderId="0" xfId="6" applyFont="1" applyBorder="1" applyAlignment="1">
      <alignment vertical="center"/>
    </xf>
    <xf numFmtId="0" fontId="15" fillId="0" borderId="0" xfId="7" applyFont="1" applyBorder="1" applyAlignment="1">
      <alignment vertical="center"/>
    </xf>
    <xf numFmtId="0" fontId="19" fillId="0" borderId="0" xfId="6" applyFont="1" applyBorder="1" applyAlignment="1">
      <alignment vertical="center"/>
    </xf>
    <xf numFmtId="0" fontId="5" fillId="0" borderId="0" xfId="6" applyFont="1" applyAlignment="1">
      <alignment vertical="center"/>
    </xf>
    <xf numFmtId="0" fontId="13"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Border="1" applyAlignment="1">
      <alignment vertical="center"/>
    </xf>
    <xf numFmtId="0" fontId="8" fillId="2" borderId="0" xfId="0" applyFont="1" applyFill="1" applyBorder="1" applyAlignment="1">
      <alignment horizontal="left" vertical="center" wrapText="1"/>
    </xf>
    <xf numFmtId="0" fontId="13" fillId="2" borderId="0" xfId="0" applyFont="1" applyFill="1" applyAlignment="1">
      <alignment vertical="center"/>
    </xf>
    <xf numFmtId="0" fontId="9" fillId="2" borderId="0" xfId="0" applyFont="1" applyFill="1" applyAlignment="1">
      <alignment vertical="center"/>
    </xf>
    <xf numFmtId="0" fontId="13" fillId="2" borderId="0" xfId="0" applyFont="1" applyFill="1" applyBorder="1" applyAlignment="1">
      <alignment horizontal="center" vertical="center"/>
    </xf>
    <xf numFmtId="0" fontId="13" fillId="2" borderId="0" xfId="0" applyFont="1" applyFill="1" applyBorder="1" applyAlignment="1">
      <alignment vertical="center" wrapText="1"/>
    </xf>
    <xf numFmtId="0" fontId="9" fillId="2" borderId="0" xfId="0" applyFont="1" applyFill="1" applyBorder="1" applyAlignment="1">
      <alignment vertical="center" wrapText="1"/>
    </xf>
    <xf numFmtId="0" fontId="9" fillId="2" borderId="0" xfId="0" applyFont="1" applyFill="1" applyBorder="1" applyAlignment="1">
      <alignment vertical="center"/>
    </xf>
    <xf numFmtId="0" fontId="9" fillId="2" borderId="17" xfId="0" applyFont="1" applyFill="1" applyBorder="1" applyAlignment="1">
      <alignment vertical="center"/>
    </xf>
    <xf numFmtId="0" fontId="9" fillId="2" borderId="11" xfId="0" applyFont="1" applyFill="1" applyBorder="1" applyAlignment="1">
      <alignment vertical="center"/>
    </xf>
    <xf numFmtId="0" fontId="9" fillId="2" borderId="8" xfId="0" applyFont="1" applyFill="1" applyBorder="1" applyAlignment="1">
      <alignment horizontal="left" vertical="center" wrapText="1"/>
    </xf>
    <xf numFmtId="0" fontId="10" fillId="2" borderId="0" xfId="0" applyFont="1" applyFill="1" applyAlignment="1">
      <alignment vertical="center"/>
    </xf>
    <xf numFmtId="0" fontId="10" fillId="2" borderId="0" xfId="0" applyFont="1" applyFill="1" applyAlignment="1">
      <alignment horizontal="right" vertical="center"/>
    </xf>
    <xf numFmtId="0" fontId="10" fillId="2" borderId="0" xfId="0" applyFont="1" applyFill="1" applyAlignment="1">
      <alignment horizontal="left" vertical="center" indent="2"/>
    </xf>
    <xf numFmtId="0" fontId="10" fillId="2" borderId="0" xfId="0" applyFont="1" applyFill="1" applyAlignment="1">
      <alignment horizontal="center" vertical="center"/>
    </xf>
    <xf numFmtId="0" fontId="13" fillId="2" borderId="0" xfId="0" applyFont="1" applyFill="1" applyBorder="1" applyAlignment="1">
      <alignment horizontal="left" vertical="center" wrapText="1"/>
    </xf>
    <xf numFmtId="0" fontId="22" fillId="2" borderId="0" xfId="0" applyFont="1" applyFill="1" applyAlignment="1">
      <alignment vertical="center" wrapText="1"/>
    </xf>
    <xf numFmtId="0" fontId="23" fillId="0" borderId="0" xfId="6" applyFont="1" applyBorder="1" applyAlignment="1">
      <alignment vertical="center"/>
    </xf>
    <xf numFmtId="0" fontId="25" fillId="0" borderId="0" xfId="6" applyFont="1" applyBorder="1" applyAlignment="1">
      <alignment vertical="center"/>
    </xf>
    <xf numFmtId="0" fontId="23" fillId="0" borderId="6" xfId="6" applyFont="1" applyBorder="1" applyAlignment="1">
      <alignment horizontal="left" vertical="center"/>
    </xf>
    <xf numFmtId="0" fontId="23" fillId="0" borderId="6" xfId="6" applyFont="1" applyBorder="1" applyAlignment="1">
      <alignment vertical="center"/>
    </xf>
    <xf numFmtId="0" fontId="23" fillId="0" borderId="6" xfId="6" applyFont="1" applyBorder="1" applyAlignment="1">
      <alignment horizontal="center" vertical="center"/>
    </xf>
    <xf numFmtId="0" fontId="23" fillId="0" borderId="0" xfId="6" applyFont="1" applyBorder="1" applyAlignment="1">
      <alignment horizontal="center" vertical="center"/>
    </xf>
    <xf numFmtId="0" fontId="23" fillId="0" borderId="2" xfId="6" applyFont="1" applyBorder="1" applyAlignment="1">
      <alignment vertical="center"/>
    </xf>
    <xf numFmtId="0" fontId="23" fillId="0" borderId="5" xfId="6" applyFont="1" applyBorder="1" applyAlignment="1">
      <alignment vertical="center"/>
    </xf>
    <xf numFmtId="0" fontId="23" fillId="0" borderId="3" xfId="6" applyFont="1" applyBorder="1" applyAlignment="1">
      <alignment vertical="center"/>
    </xf>
    <xf numFmtId="0" fontId="23" fillId="0" borderId="8" xfId="6" applyFont="1" applyBorder="1" applyAlignment="1">
      <alignment horizontal="distributed" vertical="center" justifyLastLine="1"/>
    </xf>
    <xf numFmtId="0" fontId="23" fillId="0" borderId="8" xfId="6" applyFont="1" applyBorder="1" applyAlignment="1">
      <alignment horizontal="center" vertical="center" shrinkToFit="1"/>
    </xf>
    <xf numFmtId="0" fontId="23" fillId="0" borderId="8" xfId="6" applyFont="1" applyBorder="1" applyAlignment="1">
      <alignment horizontal="distributed" vertical="center" wrapText="1" justifyLastLine="1"/>
    </xf>
    <xf numFmtId="0" fontId="23" fillId="0" borderId="10" xfId="6" applyFont="1" applyBorder="1" applyAlignment="1">
      <alignment horizontal="distributed" vertical="center" justifyLastLine="1"/>
    </xf>
    <xf numFmtId="0" fontId="23" fillId="0" borderId="10" xfId="6" applyFont="1" applyBorder="1" applyAlignment="1">
      <alignment horizontal="center" vertical="center" shrinkToFit="1"/>
    </xf>
    <xf numFmtId="0" fontId="23" fillId="0" borderId="10" xfId="6" applyFont="1" applyBorder="1" applyAlignment="1">
      <alignment horizontal="distributed" vertical="center" wrapText="1" justifyLastLine="1"/>
    </xf>
    <xf numFmtId="0" fontId="23" fillId="0" borderId="1" xfId="6" applyFont="1" applyBorder="1" applyAlignment="1">
      <alignment vertical="center"/>
    </xf>
    <xf numFmtId="0" fontId="23" fillId="0" borderId="4" xfId="6" applyFont="1" applyBorder="1" applyAlignment="1">
      <alignment vertical="center"/>
    </xf>
    <xf numFmtId="0" fontId="23" fillId="0" borderId="7" xfId="6" applyFont="1" applyBorder="1" applyAlignment="1">
      <alignment horizontal="distributed" vertical="center"/>
    </xf>
    <xf numFmtId="0" fontId="23" fillId="0" borderId="7" xfId="6" applyFont="1" applyBorder="1" applyAlignment="1">
      <alignment horizontal="center" vertical="center" shrinkToFit="1"/>
    </xf>
    <xf numFmtId="0" fontId="23" fillId="0" borderId="7" xfId="6" applyFont="1" applyBorder="1" applyAlignment="1">
      <alignment horizontal="distributed" vertical="center" shrinkToFit="1"/>
    </xf>
    <xf numFmtId="38" fontId="23" fillId="0" borderId="7" xfId="3" applyFont="1" applyBorder="1" applyAlignment="1">
      <alignment horizontal="right" vertical="center"/>
    </xf>
    <xf numFmtId="38" fontId="23" fillId="0" borderId="9" xfId="3" applyFont="1" applyBorder="1" applyAlignment="1">
      <alignment horizontal="right" vertical="center"/>
    </xf>
    <xf numFmtId="180" fontId="23" fillId="0" borderId="1" xfId="6" applyNumberFormat="1" applyFont="1" applyBorder="1" applyAlignment="1">
      <alignment horizontal="left" vertical="center" shrinkToFit="1"/>
    </xf>
    <xf numFmtId="3" fontId="23" fillId="0" borderId="7" xfId="6" applyNumberFormat="1" applyFont="1" applyBorder="1" applyAlignment="1">
      <alignment horizontal="right" vertical="center"/>
    </xf>
    <xf numFmtId="179" fontId="23" fillId="0" borderId="12" xfId="6" applyNumberFormat="1" applyFont="1" applyBorder="1" applyAlignment="1">
      <alignment horizontal="left" vertical="center" shrinkToFit="1"/>
    </xf>
    <xf numFmtId="3" fontId="23" fillId="0" borderId="9" xfId="6" applyNumberFormat="1" applyFont="1" applyBorder="1" applyAlignment="1">
      <alignment horizontal="right" vertical="center"/>
    </xf>
    <xf numFmtId="179" fontId="23" fillId="0" borderId="1" xfId="6" applyNumberFormat="1" applyFont="1" applyBorder="1" applyAlignment="1">
      <alignment horizontal="left" vertical="center"/>
    </xf>
    <xf numFmtId="182" fontId="23" fillId="0" borderId="12" xfId="6" applyNumberFormat="1" applyFont="1" applyBorder="1" applyAlignment="1">
      <alignment horizontal="left" vertical="center"/>
    </xf>
    <xf numFmtId="0" fontId="23" fillId="0" borderId="10" xfId="6" applyFont="1" applyBorder="1" applyAlignment="1">
      <alignment vertical="distributed" textRotation="255" justifyLastLine="1"/>
    </xf>
    <xf numFmtId="183" fontId="23" fillId="0" borderId="12" xfId="6" applyNumberFormat="1" applyFont="1" applyBorder="1" applyAlignment="1">
      <alignment horizontal="left" vertical="center"/>
    </xf>
    <xf numFmtId="0" fontId="23" fillId="0" borderId="7" xfId="6" applyFont="1" applyBorder="1" applyAlignment="1">
      <alignment vertical="distributed" textRotation="255" justifyLastLine="1"/>
    </xf>
    <xf numFmtId="38" fontId="23" fillId="0" borderId="9" xfId="3" applyFont="1" applyBorder="1" applyAlignment="1">
      <alignment horizontal="center" vertical="center"/>
    </xf>
    <xf numFmtId="179" fontId="23" fillId="0" borderId="12" xfId="6" applyNumberFormat="1" applyFont="1" applyBorder="1" applyAlignment="1">
      <alignment horizontal="left" vertical="center"/>
    </xf>
    <xf numFmtId="38" fontId="23" fillId="0" borderId="12" xfId="3" applyFont="1" applyBorder="1" applyAlignment="1">
      <alignment horizontal="center" vertical="center"/>
    </xf>
    <xf numFmtId="180" fontId="23" fillId="0" borderId="12" xfId="1" applyNumberFormat="1" applyFont="1" applyBorder="1" applyAlignment="1">
      <alignment horizontal="left" vertical="center"/>
    </xf>
    <xf numFmtId="0" fontId="25" fillId="0" borderId="0" xfId="7" applyFont="1" applyBorder="1" applyAlignment="1">
      <alignment vertical="center" wrapText="1"/>
    </xf>
    <xf numFmtId="0" fontId="25" fillId="0" borderId="0" xfId="6" applyFont="1" applyBorder="1" applyAlignment="1">
      <alignment horizontal="right" vertical="center"/>
    </xf>
    <xf numFmtId="0" fontId="25" fillId="0" borderId="0" xfId="6" applyFont="1" applyBorder="1" applyAlignment="1">
      <alignment horizontal="left" vertical="center"/>
    </xf>
    <xf numFmtId="0" fontId="23" fillId="0" borderId="0" xfId="7" applyFont="1" applyBorder="1" applyAlignment="1">
      <alignment horizontal="right" vertical="center"/>
    </xf>
    <xf numFmtId="0" fontId="13" fillId="0" borderId="0" xfId="0" applyFont="1" applyFill="1" applyAlignment="1">
      <alignment vertical="center"/>
    </xf>
    <xf numFmtId="176" fontId="7" fillId="0" borderId="12" xfId="0" applyNumberFormat="1" applyFont="1" applyFill="1" applyBorder="1" applyAlignment="1">
      <alignment horizontal="right" vertical="center"/>
    </xf>
    <xf numFmtId="0" fontId="10" fillId="2" borderId="0" xfId="0" applyFont="1" applyFill="1" applyBorder="1" applyAlignment="1">
      <alignment vertical="center"/>
    </xf>
    <xf numFmtId="0" fontId="10" fillId="2" borderId="10" xfId="0" applyFont="1" applyFill="1" applyBorder="1" applyAlignment="1">
      <alignment vertical="center" textRotation="255"/>
    </xf>
    <xf numFmtId="0" fontId="10" fillId="2" borderId="8" xfId="0" applyFont="1" applyFill="1" applyBorder="1" applyAlignment="1">
      <alignment vertical="center"/>
    </xf>
    <xf numFmtId="0" fontId="10" fillId="2" borderId="10" xfId="0" applyFont="1" applyFill="1" applyBorder="1" applyAlignment="1">
      <alignment vertical="center"/>
    </xf>
    <xf numFmtId="0" fontId="10" fillId="2" borderId="7" xfId="0" applyFont="1" applyFill="1" applyBorder="1" applyAlignment="1">
      <alignment vertical="center" textRotation="255"/>
    </xf>
    <xf numFmtId="0" fontId="10" fillId="2" borderId="7" xfId="0" applyFont="1" applyFill="1" applyBorder="1" applyAlignment="1">
      <alignment vertical="center"/>
    </xf>
    <xf numFmtId="0" fontId="10" fillId="2" borderId="3" xfId="0" applyFont="1" applyFill="1" applyBorder="1" applyAlignment="1">
      <alignment horizontal="left"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0" borderId="19"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0" borderId="9" xfId="0" applyFont="1" applyFill="1" applyBorder="1" applyAlignment="1">
      <alignment horizontal="center" vertical="center" shrinkToFit="1"/>
    </xf>
    <xf numFmtId="0" fontId="10" fillId="2" borderId="4" xfId="0" applyFont="1" applyFill="1" applyBorder="1" applyAlignment="1">
      <alignment horizontal="left" vertical="center" wrapText="1"/>
    </xf>
    <xf numFmtId="0" fontId="10" fillId="0" borderId="12"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2" borderId="9"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12" xfId="0" applyFont="1" applyFill="1" applyBorder="1" applyAlignment="1">
      <alignment vertical="center"/>
    </xf>
    <xf numFmtId="0" fontId="10" fillId="2" borderId="9" xfId="0" applyFont="1" applyFill="1" applyBorder="1" applyAlignment="1">
      <alignment vertical="center"/>
    </xf>
    <xf numFmtId="0" fontId="10" fillId="0" borderId="9" xfId="0" applyFont="1" applyFill="1" applyBorder="1" applyAlignment="1">
      <alignment horizontal="center" vertical="center"/>
    </xf>
    <xf numFmtId="0" fontId="10" fillId="2" borderId="9" xfId="0" applyNumberFormat="1" applyFont="1" applyFill="1" applyBorder="1" applyAlignment="1">
      <alignment vertical="center" wrapText="1"/>
    </xf>
    <xf numFmtId="0" fontId="10" fillId="2" borderId="10" xfId="0" applyNumberFormat="1" applyFont="1" applyFill="1" applyBorder="1" applyAlignment="1">
      <alignment vertical="center" wrapText="1"/>
    </xf>
    <xf numFmtId="0" fontId="10" fillId="0" borderId="14" xfId="0" applyFont="1" applyFill="1" applyBorder="1" applyAlignment="1">
      <alignment vertical="center" wrapText="1"/>
    </xf>
    <xf numFmtId="0" fontId="8" fillId="0" borderId="0" xfId="0" applyFont="1" applyBorder="1" applyAlignment="1">
      <alignment horizontal="right" vertical="center"/>
    </xf>
    <xf numFmtId="0" fontId="4" fillId="0" borderId="0" xfId="6"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4" fillId="0" borderId="0" xfId="6" applyFont="1" applyAlignment="1">
      <alignment vertical="center"/>
    </xf>
    <xf numFmtId="0" fontId="0" fillId="2" borderId="0" xfId="0" applyFont="1" applyFill="1" applyAlignment="1">
      <alignment vertical="center"/>
    </xf>
    <xf numFmtId="0" fontId="0" fillId="0" borderId="0" xfId="0" applyFont="1" applyAlignment="1">
      <alignment vertical="center"/>
    </xf>
    <xf numFmtId="0" fontId="0" fillId="0" borderId="0" xfId="6" applyFont="1" applyAlignment="1">
      <alignment vertical="center"/>
    </xf>
    <xf numFmtId="0" fontId="0" fillId="0" borderId="0" xfId="6" applyFont="1" applyBorder="1" applyAlignment="1">
      <alignment vertical="center"/>
    </xf>
    <xf numFmtId="0" fontId="0" fillId="0" borderId="0" xfId="0" applyFont="1" applyFill="1" applyAlignment="1">
      <alignment vertical="center"/>
    </xf>
    <xf numFmtId="0" fontId="0" fillId="2" borderId="0" xfId="0" applyFont="1" applyFill="1" applyBorder="1" applyAlignment="1">
      <alignment vertical="center"/>
    </xf>
    <xf numFmtId="0" fontId="8" fillId="2" borderId="11"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0" xfId="0" applyFont="1" applyFill="1" applyAlignment="1">
      <alignment horizontal="center" vertical="center"/>
    </xf>
    <xf numFmtId="0" fontId="5" fillId="0" borderId="19" xfId="0" applyFont="1" applyFill="1" applyBorder="1" applyAlignment="1">
      <alignment horizontal="distributed" vertical="center" justifyLastLine="1"/>
    </xf>
    <xf numFmtId="0" fontId="5" fillId="0" borderId="14" xfId="0" applyFont="1" applyFill="1" applyBorder="1" applyAlignment="1">
      <alignment vertical="center"/>
    </xf>
    <xf numFmtId="176" fontId="5" fillId="0" borderId="13" xfId="0" applyNumberFormat="1" applyFont="1" applyFill="1" applyBorder="1" applyAlignment="1">
      <alignment horizontal="right" vertical="center"/>
    </xf>
    <xf numFmtId="0" fontId="5" fillId="0" borderId="10" xfId="0" applyFont="1" applyFill="1" applyBorder="1" applyAlignment="1">
      <alignment vertical="center"/>
    </xf>
    <xf numFmtId="0" fontId="5" fillId="0" borderId="13" xfId="0" applyFont="1" applyFill="1" applyBorder="1" applyAlignment="1">
      <alignment horizontal="right" vertical="center" shrinkToFit="1"/>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176" fontId="5" fillId="0" borderId="19" xfId="0" applyNumberFormat="1" applyFont="1" applyFill="1" applyBorder="1" applyAlignment="1">
      <alignment horizontal="right" vertical="center"/>
    </xf>
    <xf numFmtId="0" fontId="5" fillId="0" borderId="7" xfId="0" applyFont="1" applyFill="1" applyBorder="1" applyAlignment="1">
      <alignment horizontal="left" vertical="center"/>
    </xf>
    <xf numFmtId="0" fontId="5" fillId="0" borderId="7" xfId="0" applyFont="1" applyFill="1" applyBorder="1" applyAlignment="1">
      <alignment vertical="center"/>
    </xf>
    <xf numFmtId="0" fontId="5" fillId="0" borderId="0" xfId="0" applyFont="1" applyFill="1" applyAlignment="1">
      <alignment vertical="center" wrapText="1"/>
    </xf>
    <xf numFmtId="0" fontId="5" fillId="0" borderId="0" xfId="0" applyFont="1" applyFill="1" applyAlignment="1"/>
    <xf numFmtId="0" fontId="5" fillId="0" borderId="0" xfId="0" applyFont="1" applyFill="1" applyAlignment="1">
      <alignment shrinkToFit="1"/>
    </xf>
    <xf numFmtId="0" fontId="5" fillId="0" borderId="0" xfId="0" applyFont="1" applyFill="1" applyAlignment="1">
      <alignment vertical="center" shrinkToFit="1"/>
    </xf>
    <xf numFmtId="0" fontId="7" fillId="0" borderId="2" xfId="0" applyFont="1" applyFill="1" applyBorder="1" applyAlignment="1">
      <alignment horizontal="left" vertical="center"/>
    </xf>
    <xf numFmtId="0" fontId="7" fillId="0" borderId="19" xfId="0" applyFont="1" applyFill="1" applyBorder="1" applyAlignment="1">
      <alignment horizontal="distributed" vertical="center" justifyLastLine="1"/>
    </xf>
    <xf numFmtId="0" fontId="7" fillId="0" borderId="14" xfId="0" applyFont="1" applyFill="1" applyBorder="1" applyAlignment="1">
      <alignment vertical="center"/>
    </xf>
    <xf numFmtId="0" fontId="7" fillId="0" borderId="14" xfId="0" applyFont="1" applyFill="1" applyBorder="1" applyAlignment="1">
      <alignment vertical="distributed"/>
    </xf>
    <xf numFmtId="0" fontId="7" fillId="0" borderId="10" xfId="0" applyFont="1" applyFill="1" applyBorder="1" applyAlignment="1">
      <alignment vertical="center" wrapText="1"/>
    </xf>
    <xf numFmtId="0" fontId="7" fillId="0" borderId="1" xfId="0" applyFont="1" applyFill="1" applyBorder="1" applyAlignment="1">
      <alignment vertical="distributed"/>
    </xf>
    <xf numFmtId="0" fontId="7" fillId="0" borderId="19" xfId="0" applyFont="1" applyFill="1" applyBorder="1" applyAlignment="1">
      <alignment vertical="center"/>
    </xf>
    <xf numFmtId="0" fontId="7" fillId="0" borderId="1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horizontal="right" vertical="center"/>
    </xf>
    <xf numFmtId="0" fontId="7" fillId="0" borderId="0" xfId="0" applyFont="1" applyFill="1" applyAlignment="1">
      <alignment horizontal="right"/>
    </xf>
    <xf numFmtId="0" fontId="5" fillId="0" borderId="10" xfId="0" applyFont="1" applyFill="1" applyBorder="1" applyAlignment="1">
      <alignment horizontal="left" vertical="center"/>
    </xf>
    <xf numFmtId="0" fontId="5" fillId="0" borderId="8" xfId="0" applyFont="1" applyFill="1" applyBorder="1" applyAlignment="1">
      <alignment horizontal="left" vertical="center"/>
    </xf>
    <xf numFmtId="0" fontId="2" fillId="0" borderId="6" xfId="6" applyFont="1" applyBorder="1" applyAlignment="1">
      <alignment horizontal="left" vertical="center"/>
    </xf>
    <xf numFmtId="0" fontId="2" fillId="0" borderId="6" xfId="6" applyFont="1" applyBorder="1" applyAlignment="1">
      <alignment vertical="center"/>
    </xf>
    <xf numFmtId="0" fontId="2" fillId="0" borderId="6" xfId="6" applyFont="1" applyBorder="1" applyAlignment="1">
      <alignment horizontal="center" vertical="center"/>
    </xf>
    <xf numFmtId="0" fontId="2" fillId="0" borderId="0" xfId="6" applyFont="1" applyBorder="1" applyAlignment="1">
      <alignment horizontal="center" vertical="center"/>
    </xf>
    <xf numFmtId="0" fontId="2" fillId="0" borderId="2" xfId="6" applyFont="1" applyBorder="1" applyAlignment="1">
      <alignment vertical="center"/>
    </xf>
    <xf numFmtId="0" fontId="2" fillId="0" borderId="5" xfId="6" applyFont="1" applyBorder="1" applyAlignment="1">
      <alignment vertical="center"/>
    </xf>
    <xf numFmtId="0" fontId="2" fillId="0" borderId="3" xfId="6" applyFont="1" applyBorder="1" applyAlignment="1">
      <alignment vertical="center"/>
    </xf>
    <xf numFmtId="0" fontId="2" fillId="0" borderId="8" xfId="6" applyFont="1" applyBorder="1" applyAlignment="1">
      <alignment horizontal="distributed" vertical="center" justifyLastLine="1"/>
    </xf>
    <xf numFmtId="0" fontId="2" fillId="0" borderId="8" xfId="6" applyFont="1" applyBorder="1" applyAlignment="1">
      <alignment horizontal="center" vertical="center" shrinkToFit="1"/>
    </xf>
    <xf numFmtId="0" fontId="2" fillId="0" borderId="2" xfId="6" applyFont="1" applyBorder="1" applyAlignment="1">
      <alignment horizontal="distributed" vertical="center" justifyLastLine="1"/>
    </xf>
    <xf numFmtId="0" fontId="2" fillId="0" borderId="8" xfId="6" applyFont="1" applyBorder="1" applyAlignment="1">
      <alignment horizontal="distributed" vertical="center" wrapText="1" justifyLastLine="1"/>
    </xf>
    <xf numFmtId="0" fontId="2" fillId="0" borderId="10" xfId="6" applyFont="1" applyBorder="1" applyAlignment="1">
      <alignment horizontal="distributed" vertical="center" justifyLastLine="1"/>
    </xf>
    <xf numFmtId="0" fontId="2" fillId="0" borderId="10" xfId="6" applyFont="1" applyBorder="1" applyAlignment="1">
      <alignment horizontal="center" vertical="center" shrinkToFit="1"/>
    </xf>
    <xf numFmtId="0" fontId="2" fillId="0" borderId="14" xfId="6" applyFont="1" applyBorder="1" applyAlignment="1">
      <alignment horizontal="distributed" vertical="center" justifyLastLine="1"/>
    </xf>
    <xf numFmtId="0" fontId="2" fillId="0" borderId="8" xfId="6" applyFont="1" applyBorder="1" applyAlignment="1">
      <alignment horizontal="distributed" vertical="center"/>
    </xf>
    <xf numFmtId="0" fontId="2" fillId="0" borderId="10" xfId="6" applyFont="1" applyBorder="1" applyAlignment="1">
      <alignment horizontal="distributed" vertical="center"/>
    </xf>
    <xf numFmtId="0" fontId="2" fillId="0" borderId="10" xfId="6" applyFont="1" applyBorder="1" applyAlignment="1">
      <alignment horizontal="distributed" vertical="center" wrapText="1" justifyLastLine="1"/>
    </xf>
    <xf numFmtId="0" fontId="2" fillId="0" borderId="10" xfId="6" applyFont="1" applyBorder="1" applyAlignment="1">
      <alignment horizontal="distributed" vertical="center" shrinkToFit="1"/>
    </xf>
    <xf numFmtId="0" fontId="2" fillId="0" borderId="1" xfId="6" applyFont="1" applyBorder="1" applyAlignment="1">
      <alignment vertical="center"/>
    </xf>
    <xf numFmtId="0" fontId="2" fillId="0" borderId="4" xfId="6" applyFont="1" applyBorder="1" applyAlignment="1">
      <alignment vertical="center"/>
    </xf>
    <xf numFmtId="0" fontId="2" fillId="0" borderId="7" xfId="6" applyFont="1" applyBorder="1" applyAlignment="1">
      <alignment horizontal="distributed" vertical="center"/>
    </xf>
    <xf numFmtId="0" fontId="2" fillId="0" borderId="7" xfId="6" applyFont="1" applyBorder="1" applyAlignment="1">
      <alignment horizontal="center" vertical="center" shrinkToFit="1"/>
    </xf>
    <xf numFmtId="0" fontId="2" fillId="0" borderId="1" xfId="6" applyFont="1" applyBorder="1" applyAlignment="1">
      <alignment horizontal="distributed" vertical="center" shrinkToFit="1"/>
    </xf>
    <xf numFmtId="0" fontId="2" fillId="0" borderId="7" xfId="6" applyFont="1" applyBorder="1" applyAlignment="1">
      <alignment vertical="center" shrinkToFit="1"/>
    </xf>
    <xf numFmtId="0" fontId="2" fillId="0" borderId="7" xfId="6" applyFont="1" applyBorder="1" applyAlignment="1">
      <alignment horizontal="distributed" vertical="center" shrinkToFit="1"/>
    </xf>
    <xf numFmtId="38" fontId="2" fillId="0" borderId="7" xfId="4" applyFont="1" applyBorder="1" applyAlignment="1">
      <alignment horizontal="right" vertical="center"/>
    </xf>
    <xf numFmtId="38" fontId="2" fillId="0" borderId="9" xfId="4" applyFont="1" applyBorder="1" applyAlignment="1">
      <alignment horizontal="right" vertical="center"/>
    </xf>
    <xf numFmtId="38" fontId="2" fillId="0" borderId="1" xfId="4" applyFont="1" applyBorder="1" applyAlignment="1">
      <alignment horizontal="right" vertical="center"/>
    </xf>
    <xf numFmtId="180" fontId="2" fillId="0" borderId="1" xfId="6" applyNumberFormat="1" applyFont="1" applyBorder="1" applyAlignment="1">
      <alignment horizontal="left" vertical="center" shrinkToFit="1"/>
    </xf>
    <xf numFmtId="181" fontId="2" fillId="0" borderId="4" xfId="6" applyNumberFormat="1" applyFont="1" applyBorder="1" applyAlignment="1">
      <alignment horizontal="right" vertical="center"/>
    </xf>
    <xf numFmtId="3" fontId="2" fillId="0" borderId="7" xfId="6" applyNumberFormat="1" applyFont="1" applyBorder="1" applyAlignment="1">
      <alignment horizontal="right" vertical="center"/>
    </xf>
    <xf numFmtId="3" fontId="2" fillId="0" borderId="9" xfId="6" applyNumberFormat="1" applyFont="1" applyBorder="1" applyAlignment="1">
      <alignment horizontal="right" vertical="center"/>
    </xf>
    <xf numFmtId="38" fontId="2" fillId="0" borderId="12" xfId="4" applyFont="1" applyBorder="1" applyAlignment="1">
      <alignment horizontal="right" vertical="center"/>
    </xf>
    <xf numFmtId="179" fontId="2" fillId="0" borderId="12" xfId="6" applyNumberFormat="1" applyFont="1" applyBorder="1" applyAlignment="1">
      <alignment horizontal="left" vertical="center" shrinkToFit="1"/>
    </xf>
    <xf numFmtId="181" fontId="2" fillId="0" borderId="13" xfId="6" applyNumberFormat="1" applyFont="1" applyBorder="1" applyAlignment="1">
      <alignment vertical="center"/>
    </xf>
    <xf numFmtId="179" fontId="2" fillId="0" borderId="1" xfId="6" applyNumberFormat="1" applyFont="1" applyBorder="1" applyAlignment="1">
      <alignment horizontal="left" vertical="center"/>
    </xf>
    <xf numFmtId="179" fontId="2" fillId="0" borderId="4" xfId="6" applyNumberFormat="1" applyFont="1" applyBorder="1" applyAlignment="1">
      <alignment horizontal="right" vertical="center"/>
    </xf>
    <xf numFmtId="3" fontId="2" fillId="0" borderId="7" xfId="6" applyNumberFormat="1" applyFont="1" applyBorder="1" applyAlignment="1">
      <alignment vertical="center"/>
    </xf>
    <xf numFmtId="182" fontId="2" fillId="0" borderId="12" xfId="6" applyNumberFormat="1" applyFont="1" applyBorder="1" applyAlignment="1">
      <alignment horizontal="left" vertical="center"/>
    </xf>
    <xf numFmtId="182" fontId="2" fillId="0" borderId="13" xfId="6" applyNumberFormat="1" applyFont="1" applyBorder="1" applyAlignment="1">
      <alignment horizontal="right" vertical="center"/>
    </xf>
    <xf numFmtId="3" fontId="2" fillId="0" borderId="9" xfId="6" applyNumberFormat="1" applyFont="1" applyBorder="1" applyAlignment="1">
      <alignment vertical="center"/>
    </xf>
    <xf numFmtId="0" fontId="2" fillId="0" borderId="10" xfId="6" applyFont="1" applyBorder="1" applyAlignment="1">
      <alignment vertical="distributed" textRotation="255" justifyLastLine="1"/>
    </xf>
    <xf numFmtId="183" fontId="2" fillId="0" borderId="12" xfId="6" applyNumberFormat="1" applyFont="1" applyBorder="1" applyAlignment="1">
      <alignment horizontal="left" vertical="center"/>
    </xf>
    <xf numFmtId="183" fontId="2" fillId="0" borderId="13" xfId="6" applyNumberFormat="1" applyFont="1" applyBorder="1" applyAlignment="1">
      <alignment horizontal="right" vertical="center"/>
    </xf>
    <xf numFmtId="0" fontId="2" fillId="0" borderId="7" xfId="6" applyFont="1" applyBorder="1" applyAlignment="1">
      <alignment vertical="distributed" textRotation="255" justifyLastLine="1"/>
    </xf>
    <xf numFmtId="38" fontId="2" fillId="0" borderId="9" xfId="4" applyFont="1" applyBorder="1" applyAlignment="1">
      <alignment horizontal="center" vertical="center"/>
    </xf>
    <xf numFmtId="38" fontId="2" fillId="0" borderId="12" xfId="4" applyFont="1" applyBorder="1" applyAlignment="1">
      <alignment horizontal="center" vertical="center"/>
    </xf>
    <xf numFmtId="179" fontId="2" fillId="0" borderId="12" xfId="6" applyNumberFormat="1" applyFont="1" applyBorder="1" applyAlignment="1">
      <alignment horizontal="left" vertical="center"/>
    </xf>
    <xf numFmtId="179" fontId="2" fillId="0" borderId="13" xfId="6" applyNumberFormat="1" applyFont="1" applyBorder="1" applyAlignment="1">
      <alignment vertical="center"/>
    </xf>
    <xf numFmtId="38" fontId="2" fillId="0" borderId="13" xfId="4" applyFont="1" applyBorder="1" applyAlignment="1">
      <alignment horizontal="center" vertical="center"/>
    </xf>
    <xf numFmtId="38" fontId="2" fillId="0" borderId="9" xfId="4" applyFont="1" applyBorder="1" applyAlignment="1">
      <alignment vertical="center"/>
    </xf>
    <xf numFmtId="180" fontId="2" fillId="0" borderId="12" xfId="2" applyNumberFormat="1" applyFont="1" applyBorder="1" applyAlignment="1">
      <alignment horizontal="left" vertical="center"/>
    </xf>
    <xf numFmtId="180" fontId="2" fillId="0" borderId="13" xfId="2" applyNumberFormat="1" applyFont="1" applyBorder="1" applyAlignment="1">
      <alignment horizontal="right" vertical="center"/>
    </xf>
    <xf numFmtId="0" fontId="2" fillId="0" borderId="0" xfId="6" applyFont="1" applyBorder="1" applyAlignment="1">
      <alignment vertical="center"/>
    </xf>
    <xf numFmtId="0" fontId="2" fillId="0" borderId="3" xfId="6" applyFont="1" applyBorder="1" applyAlignment="1">
      <alignment horizontal="distributed" vertical="center"/>
    </xf>
    <xf numFmtId="0" fontId="2" fillId="0" borderId="11" xfId="6" applyFont="1" applyBorder="1" applyAlignment="1">
      <alignment horizontal="distributed" vertical="center" shrinkToFit="1"/>
    </xf>
    <xf numFmtId="0" fontId="2" fillId="0" borderId="4" xfId="6" applyFont="1" applyBorder="1" applyAlignment="1">
      <alignment vertical="center" shrinkToFit="1"/>
    </xf>
    <xf numFmtId="38" fontId="2" fillId="0" borderId="7" xfId="3" applyFont="1" applyBorder="1" applyAlignment="1">
      <alignment horizontal="right" vertical="center"/>
    </xf>
    <xf numFmtId="38" fontId="2" fillId="0" borderId="9" xfId="3" applyFont="1" applyBorder="1" applyAlignment="1">
      <alignment horizontal="right" vertical="center"/>
    </xf>
    <xf numFmtId="38" fontId="2" fillId="0" borderId="9" xfId="3" applyFont="1" applyBorder="1" applyAlignment="1">
      <alignment horizontal="center" vertical="center"/>
    </xf>
    <xf numFmtId="38" fontId="2" fillId="0" borderId="12" xfId="3" applyFont="1" applyBorder="1" applyAlignment="1">
      <alignment horizontal="center" vertical="center"/>
    </xf>
    <xf numFmtId="38" fontId="2" fillId="0" borderId="13" xfId="3" applyFont="1" applyBorder="1" applyAlignment="1">
      <alignment horizontal="center" vertical="center"/>
    </xf>
    <xf numFmtId="38" fontId="2" fillId="0" borderId="9" xfId="3" applyFont="1" applyBorder="1" applyAlignment="1">
      <alignment vertical="center"/>
    </xf>
    <xf numFmtId="180" fontId="2" fillId="0" borderId="12" xfId="1" applyNumberFormat="1" applyFont="1" applyBorder="1" applyAlignment="1">
      <alignment horizontal="left" vertical="center"/>
    </xf>
    <xf numFmtId="180" fontId="2" fillId="0" borderId="13" xfId="1" applyNumberFormat="1" applyFont="1" applyBorder="1" applyAlignment="1">
      <alignment horizontal="right" vertical="center"/>
    </xf>
    <xf numFmtId="0" fontId="2" fillId="0" borderId="0" xfId="6" applyFont="1" applyBorder="1" applyAlignment="1">
      <alignment horizontal="distributed" vertical="center"/>
    </xf>
    <xf numFmtId="38" fontId="2" fillId="0" borderId="0" xfId="3" applyFont="1" applyBorder="1" applyAlignment="1">
      <alignment horizontal="right" vertical="center"/>
    </xf>
    <xf numFmtId="180" fontId="2" fillId="0" borderId="0" xfId="1" applyNumberFormat="1" applyFont="1" applyBorder="1" applyAlignment="1">
      <alignment horizontal="left" vertical="center"/>
    </xf>
    <xf numFmtId="180" fontId="2" fillId="0" borderId="0" xfId="1" applyNumberFormat="1" applyFont="1" applyBorder="1" applyAlignment="1">
      <alignment horizontal="right" vertical="center"/>
    </xf>
    <xf numFmtId="3" fontId="2" fillId="0" borderId="0" xfId="6" applyNumberFormat="1" applyFont="1" applyBorder="1" applyAlignment="1">
      <alignment horizontal="right" vertical="center"/>
    </xf>
    <xf numFmtId="38" fontId="2" fillId="0" borderId="0" xfId="4" applyFont="1" applyBorder="1" applyAlignment="1">
      <alignment horizontal="right" vertical="center"/>
    </xf>
    <xf numFmtId="180" fontId="2" fillId="0" borderId="0" xfId="2" applyNumberFormat="1" applyFont="1" applyBorder="1" applyAlignment="1">
      <alignment horizontal="left" vertical="center"/>
    </xf>
    <xf numFmtId="180" fontId="2" fillId="0" borderId="0" xfId="2" applyNumberFormat="1" applyFont="1" applyBorder="1" applyAlignment="1">
      <alignment horizontal="right" vertical="center"/>
    </xf>
    <xf numFmtId="0" fontId="5" fillId="0" borderId="0" xfId="6" applyFont="1" applyAlignment="1">
      <alignment horizontal="right" vertical="center"/>
    </xf>
    <xf numFmtId="0" fontId="5" fillId="0" borderId="0" xfId="6" applyFont="1" applyAlignment="1">
      <alignment horizontal="left" vertical="center"/>
    </xf>
    <xf numFmtId="0" fontId="0" fillId="0" borderId="0" xfId="0" applyFont="1" applyAlignment="1">
      <alignment horizontal="left" vertical="center" indent="2"/>
    </xf>
    <xf numFmtId="0" fontId="0" fillId="0" borderId="0" xfId="0" applyFont="1" applyAlignment="1">
      <alignment horizontal="left" vertical="center" indent="1"/>
    </xf>
    <xf numFmtId="0" fontId="0" fillId="0" borderId="0" xfId="0" applyFont="1" applyAlignment="1">
      <alignment horizontal="righ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horizontal="right" vertical="center"/>
    </xf>
    <xf numFmtId="0" fontId="0" fillId="0" borderId="2" xfId="0" applyFont="1" applyBorder="1" applyAlignment="1">
      <alignment horizontal="right" vertical="center"/>
    </xf>
    <xf numFmtId="0" fontId="0" fillId="0" borderId="1" xfId="0" applyFont="1" applyBorder="1" applyAlignment="1">
      <alignment vertical="center"/>
    </xf>
    <xf numFmtId="0" fontId="0" fillId="0" borderId="4" xfId="0" applyFont="1" applyBorder="1" applyAlignment="1">
      <alignment vertical="center"/>
    </xf>
    <xf numFmtId="0" fontId="8" fillId="2" borderId="0" xfId="0" applyFont="1" applyFill="1" applyAlignment="1">
      <alignment vertical="center" wrapText="1"/>
    </xf>
    <xf numFmtId="0" fontId="8" fillId="2" borderId="0" xfId="0" applyFont="1" applyFill="1" applyBorder="1" applyAlignment="1">
      <alignment vertical="center" wrapText="1"/>
    </xf>
    <xf numFmtId="0" fontId="10" fillId="2" borderId="2" xfId="0" applyFont="1" applyFill="1" applyBorder="1" applyAlignment="1">
      <alignment horizontal="left" vertical="center"/>
    </xf>
    <xf numFmtId="0" fontId="10" fillId="0" borderId="8" xfId="0" applyFont="1" applyFill="1" applyBorder="1" applyAlignment="1">
      <alignment horizontal="center" vertical="center"/>
    </xf>
    <xf numFmtId="0" fontId="0" fillId="0" borderId="19" xfId="0" applyFont="1" applyFill="1" applyBorder="1" applyAlignment="1">
      <alignment vertical="center"/>
    </xf>
    <xf numFmtId="0" fontId="2" fillId="2" borderId="0" xfId="0" applyFont="1" applyFill="1" applyAlignment="1">
      <alignment vertical="center" wrapText="1"/>
    </xf>
    <xf numFmtId="0" fontId="5" fillId="0" borderId="0" xfId="0" applyFont="1" applyFill="1" applyAlignment="1">
      <alignment vertical="distributed"/>
    </xf>
    <xf numFmtId="0" fontId="5" fillId="0" borderId="14" xfId="0" applyFont="1" applyFill="1" applyBorder="1" applyAlignment="1">
      <alignment vertical="distributed"/>
    </xf>
    <xf numFmtId="0" fontId="5" fillId="0" borderId="4" xfId="0" applyFont="1" applyFill="1" applyBorder="1" applyAlignment="1">
      <alignment vertical="distributed" wrapText="1"/>
    </xf>
    <xf numFmtId="0" fontId="5" fillId="0" borderId="1" xfId="0" applyFont="1" applyFill="1" applyBorder="1" applyAlignment="1">
      <alignment vertical="distributed"/>
    </xf>
    <xf numFmtId="0" fontId="5" fillId="0" borderId="7" xfId="0" applyFont="1" applyFill="1" applyBorder="1" applyAlignment="1">
      <alignment vertical="distributed"/>
    </xf>
    <xf numFmtId="176" fontId="5" fillId="0" borderId="12" xfId="0" applyNumberFormat="1" applyFont="1" applyFill="1" applyBorder="1" applyAlignment="1">
      <alignment vertical="center"/>
    </xf>
    <xf numFmtId="0" fontId="5" fillId="0" borderId="13" xfId="0" applyFont="1" applyFill="1" applyBorder="1" applyAlignment="1">
      <alignment horizontal="right" vertical="center"/>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13" xfId="0" applyFont="1" applyFill="1" applyBorder="1" applyAlignment="1">
      <alignment vertical="center"/>
    </xf>
    <xf numFmtId="176" fontId="5" fillId="0" borderId="12" xfId="0" applyNumberFormat="1" applyFont="1" applyFill="1" applyBorder="1" applyAlignment="1">
      <alignment horizontal="center" vertical="center" shrinkToFit="1"/>
    </xf>
    <xf numFmtId="0" fontId="5" fillId="0" borderId="7" xfId="0" applyFont="1" applyFill="1" applyBorder="1" applyAlignment="1">
      <alignment horizontal="left" vertical="center" wrapText="1"/>
    </xf>
    <xf numFmtId="0" fontId="5" fillId="0" borderId="12" xfId="0" applyNumberFormat="1" applyFont="1" applyFill="1" applyBorder="1" applyAlignment="1">
      <alignment horizontal="center" vertical="center" shrinkToFit="1"/>
    </xf>
    <xf numFmtId="177" fontId="5" fillId="0" borderId="3" xfId="0" applyNumberFormat="1" applyFont="1" applyFill="1" applyBorder="1" applyAlignment="1">
      <alignment horizontal="right" vertical="center"/>
    </xf>
    <xf numFmtId="176" fontId="5" fillId="0" borderId="13" xfId="0" applyNumberFormat="1" applyFont="1" applyFill="1" applyBorder="1" applyAlignment="1">
      <alignment vertical="center"/>
    </xf>
    <xf numFmtId="0" fontId="7" fillId="0" borderId="0" xfId="0" applyFont="1" applyFill="1" applyAlignment="1">
      <alignment horizontal="center" vertical="center"/>
    </xf>
    <xf numFmtId="0" fontId="4" fillId="0" borderId="0" xfId="6" applyFont="1" applyAlignment="1">
      <alignment vertical="center"/>
    </xf>
    <xf numFmtId="0" fontId="32" fillId="2" borderId="16" xfId="0" applyFont="1" applyFill="1" applyBorder="1" applyAlignment="1">
      <alignment horizontal="center" vertical="center"/>
    </xf>
    <xf numFmtId="0" fontId="32" fillId="0" borderId="21" xfId="0" applyFont="1" applyFill="1" applyBorder="1" applyAlignment="1">
      <alignment vertical="center" wrapText="1"/>
    </xf>
    <xf numFmtId="0" fontId="32" fillId="0" borderId="22" xfId="0" applyFont="1" applyFill="1" applyBorder="1" applyAlignment="1">
      <alignment vertical="center" wrapText="1"/>
    </xf>
    <xf numFmtId="0" fontId="32" fillId="0" borderId="23" xfId="0" applyFont="1" applyFill="1" applyBorder="1" applyAlignment="1">
      <alignment horizontal="right" vertical="top" wrapText="1"/>
    </xf>
    <xf numFmtId="0" fontId="32" fillId="0" borderId="25" xfId="0" applyFont="1" applyFill="1" applyBorder="1" applyAlignment="1">
      <alignment horizontal="right" vertical="top" wrapText="1"/>
    </xf>
    <xf numFmtId="0" fontId="32" fillId="0" borderId="26" xfId="0" applyFont="1" applyFill="1" applyBorder="1" applyAlignment="1">
      <alignment vertical="top" wrapText="1"/>
    </xf>
    <xf numFmtId="0" fontId="32" fillId="0" borderId="26" xfId="0" applyFont="1" applyFill="1" applyBorder="1" applyAlignment="1">
      <alignment vertical="center" wrapText="1"/>
    </xf>
    <xf numFmtId="0" fontId="32" fillId="0" borderId="6" xfId="0" applyFont="1" applyFill="1" applyBorder="1" applyAlignment="1">
      <alignment horizontal="left" vertical="center" wrapText="1"/>
    </xf>
    <xf numFmtId="0" fontId="32" fillId="0" borderId="27" xfId="0" applyFont="1" applyFill="1" applyBorder="1" applyAlignment="1">
      <alignment horizontal="center" vertical="top" wrapText="1"/>
    </xf>
    <xf numFmtId="0" fontId="32" fillId="0" borderId="32" xfId="0" applyFont="1" applyFill="1" applyBorder="1" applyAlignment="1">
      <alignment vertical="top" wrapText="1"/>
    </xf>
    <xf numFmtId="0" fontId="3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32" fillId="0" borderId="0" xfId="0" applyFont="1" applyFill="1" applyBorder="1" applyAlignment="1">
      <alignment vertical="center"/>
    </xf>
    <xf numFmtId="0" fontId="32" fillId="0" borderId="0" xfId="0" applyFont="1" applyFill="1" applyBorder="1" applyAlignment="1">
      <alignment vertical="top"/>
    </xf>
    <xf numFmtId="0" fontId="32" fillId="0" borderId="24" xfId="0" applyFont="1" applyFill="1" applyBorder="1" applyAlignment="1">
      <alignment vertical="top" wrapText="1"/>
    </xf>
    <xf numFmtId="176" fontId="5" fillId="0" borderId="5" xfId="0" applyNumberFormat="1" applyFont="1" applyFill="1" applyBorder="1" applyAlignment="1">
      <alignment vertical="center"/>
    </xf>
    <xf numFmtId="0" fontId="5" fillId="0" borderId="0" xfId="0" applyFont="1" applyFill="1" applyAlignment="1">
      <alignment vertical="top"/>
    </xf>
    <xf numFmtId="0" fontId="8" fillId="2" borderId="0" xfId="0" applyFont="1" applyFill="1" applyBorder="1" applyAlignment="1">
      <alignment vertical="center" wrapText="1"/>
    </xf>
    <xf numFmtId="0" fontId="0" fillId="2" borderId="11" xfId="0" applyFont="1" applyFill="1" applyBorder="1" applyAlignment="1">
      <alignment vertical="center" wrapText="1"/>
    </xf>
    <xf numFmtId="0" fontId="32" fillId="0" borderId="14" xfId="0" applyFont="1" applyFill="1" applyBorder="1" applyAlignment="1">
      <alignment horizontal="left" vertical="center" wrapText="1"/>
    </xf>
    <xf numFmtId="0" fontId="32" fillId="0" borderId="24" xfId="0" applyFont="1" applyFill="1" applyBorder="1" applyAlignment="1">
      <alignment vertical="center" wrapText="1"/>
    </xf>
    <xf numFmtId="0" fontId="32" fillId="0" borderId="0" xfId="0" applyFont="1" applyFill="1" applyBorder="1" applyAlignment="1">
      <alignment vertical="center" wrapText="1"/>
    </xf>
    <xf numFmtId="0" fontId="10"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10" fillId="2" borderId="13" xfId="0" applyFont="1" applyFill="1" applyBorder="1" applyAlignment="1">
      <alignment horizontal="distributed" vertical="center" justifyLastLine="1"/>
    </xf>
    <xf numFmtId="0" fontId="10" fillId="2" borderId="13"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4" fillId="0" borderId="0" xfId="6" applyFont="1" applyAlignment="1">
      <alignment horizontal="left" vertical="center"/>
    </xf>
    <xf numFmtId="0" fontId="4" fillId="0" borderId="0" xfId="6" applyFont="1" applyAlignment="1">
      <alignment vertical="center"/>
    </xf>
    <xf numFmtId="0" fontId="10" fillId="2" borderId="9" xfId="0" applyFont="1" applyFill="1" applyBorder="1" applyAlignment="1">
      <alignment horizontal="center" vertical="center"/>
    </xf>
    <xf numFmtId="0" fontId="8" fillId="2" borderId="14" xfId="0" applyFont="1" applyFill="1" applyBorder="1" applyAlignment="1">
      <alignment vertical="center" wrapText="1"/>
    </xf>
    <xf numFmtId="0" fontId="8" fillId="2" borderId="11" xfId="0" applyFont="1" applyFill="1" applyBorder="1" applyAlignment="1">
      <alignment vertical="center" wrapText="1"/>
    </xf>
    <xf numFmtId="0" fontId="8" fillId="2" borderId="11" xfId="0" applyFont="1" applyFill="1" applyBorder="1" applyAlignment="1">
      <alignment vertical="center"/>
    </xf>
    <xf numFmtId="0" fontId="8" fillId="2"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11" xfId="0" applyFont="1" applyFill="1" applyBorder="1" applyAlignment="1">
      <alignment vertical="center"/>
    </xf>
    <xf numFmtId="0" fontId="8" fillId="2" borderId="0" xfId="0" quotePrefix="1" applyFont="1" applyFill="1" applyBorder="1" applyAlignment="1">
      <alignment vertical="center"/>
    </xf>
    <xf numFmtId="0" fontId="8" fillId="2" borderId="14"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0" xfId="0" applyFont="1" applyFill="1" applyBorder="1" applyAlignment="1">
      <alignment horizontal="left" vertical="center"/>
    </xf>
    <xf numFmtId="0" fontId="33" fillId="2" borderId="0" xfId="0" applyFont="1" applyFill="1" applyBorder="1" applyAlignment="1">
      <alignment horizontal="left" vertical="center" wrapText="1"/>
    </xf>
    <xf numFmtId="0" fontId="8" fillId="2" borderId="0" xfId="0" applyFont="1" applyFill="1" applyBorder="1" applyAlignment="1">
      <alignment vertical="top" wrapText="1"/>
    </xf>
    <xf numFmtId="49" fontId="8" fillId="2" borderId="0" xfId="0" applyNumberFormat="1" applyFont="1" applyFill="1" applyBorder="1" applyAlignment="1">
      <alignment vertical="center"/>
    </xf>
    <xf numFmtId="0" fontId="8" fillId="2" borderId="0" xfId="0" quotePrefix="1" applyFont="1" applyFill="1" applyBorder="1" applyAlignment="1">
      <alignment horizontal="right" vertical="center" wrapText="1"/>
    </xf>
    <xf numFmtId="0" fontId="8"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0" fontId="8" fillId="2" borderId="1" xfId="0" applyFont="1" applyFill="1" applyBorder="1" applyAlignment="1">
      <alignment vertical="center"/>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10" fillId="0" borderId="10" xfId="0" applyFont="1" applyFill="1" applyBorder="1" applyAlignment="1">
      <alignment vertical="top" wrapText="1"/>
    </xf>
    <xf numFmtId="0" fontId="5" fillId="0" borderId="6" xfId="0" applyFont="1" applyFill="1" applyBorder="1" applyAlignment="1">
      <alignment vertical="center"/>
    </xf>
    <xf numFmtId="0" fontId="5" fillId="0" borderId="6" xfId="0" applyFont="1" applyFill="1" applyBorder="1" applyAlignment="1">
      <alignment vertical="center" wrapText="1"/>
    </xf>
    <xf numFmtId="176" fontId="5" fillId="0" borderId="12" xfId="0" applyNumberFormat="1" applyFont="1" applyFill="1" applyBorder="1" applyAlignment="1">
      <alignment horizontal="right" vertical="center" shrinkToFit="1"/>
    </xf>
    <xf numFmtId="0" fontId="7" fillId="0" borderId="10" xfId="0" applyFont="1" applyFill="1" applyBorder="1" applyAlignment="1">
      <alignment horizontal="left" vertical="top" wrapText="1"/>
    </xf>
    <xf numFmtId="0" fontId="7" fillId="0" borderId="5"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9" xfId="0" applyFont="1" applyFill="1" applyBorder="1" applyAlignment="1">
      <alignment horizontal="left" vertical="center"/>
    </xf>
    <xf numFmtId="0" fontId="8" fillId="0" borderId="0" xfId="0" applyFont="1" applyFill="1" applyAlignment="1">
      <alignment horizontal="left" vertical="center" wrapText="1" indent="1"/>
    </xf>
    <xf numFmtId="0" fontId="21" fillId="0" borderId="0" xfId="0" applyFont="1" applyFill="1" applyBorder="1" applyAlignment="1">
      <alignment horizontal="distributed" vertical="top"/>
    </xf>
    <xf numFmtId="0" fontId="12" fillId="0" borderId="0" xfId="0" applyFont="1" applyFill="1" applyBorder="1" applyAlignment="1">
      <alignment horizontal="distributed" vertical="top"/>
    </xf>
    <xf numFmtId="0" fontId="0" fillId="0" borderId="30" xfId="0" applyFont="1" applyFill="1" applyBorder="1" applyAlignment="1">
      <alignment horizontal="left" vertical="center" indent="1"/>
    </xf>
    <xf numFmtId="0" fontId="0" fillId="0" borderId="31" xfId="0" applyFont="1" applyFill="1" applyBorder="1" applyAlignment="1">
      <alignment horizontal="left" vertical="center" indent="1"/>
    </xf>
    <xf numFmtId="0" fontId="0" fillId="0" borderId="31" xfId="0" applyFont="1" applyFill="1" applyBorder="1" applyAlignment="1">
      <alignment vertical="center" wrapText="1"/>
    </xf>
    <xf numFmtId="0" fontId="0" fillId="0" borderId="30" xfId="0" applyFont="1" applyFill="1" applyBorder="1" applyAlignment="1">
      <alignment vertical="center" wrapText="1"/>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wrapText="1" indent="1"/>
    </xf>
    <xf numFmtId="0" fontId="0" fillId="0" borderId="15" xfId="0" applyFont="1" applyFill="1" applyBorder="1" applyAlignment="1">
      <alignment vertical="center"/>
    </xf>
    <xf numFmtId="0" fontId="0" fillId="0" borderId="15" xfId="0" applyFont="1" applyFill="1" applyBorder="1" applyAlignment="1">
      <alignment horizontal="left" vertical="center" wrapText="1"/>
    </xf>
    <xf numFmtId="0" fontId="0" fillId="0" borderId="15"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Border="1" applyAlignment="1">
      <alignment vertical="center"/>
    </xf>
    <xf numFmtId="0" fontId="0" fillId="0" borderId="28" xfId="0" applyFont="1" applyFill="1" applyBorder="1" applyAlignment="1">
      <alignment vertical="center" wrapText="1"/>
    </xf>
    <xf numFmtId="0" fontId="0" fillId="0" borderId="28"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15" xfId="0" applyFont="1" applyFill="1" applyBorder="1" applyAlignment="1">
      <alignment horizontal="distributed" vertical="center" wrapText="1" justifyLastLine="1"/>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horizontal="left" vertical="center" wrapText="1" indent="1"/>
    </xf>
    <xf numFmtId="0" fontId="0" fillId="0" borderId="29" xfId="0" applyFont="1" applyFill="1" applyBorder="1" applyAlignment="1">
      <alignment vertical="center" wrapText="1"/>
    </xf>
    <xf numFmtId="0" fontId="0" fillId="0" borderId="30" xfId="0" applyFont="1" applyFill="1" applyBorder="1" applyAlignment="1">
      <alignment horizontal="left" vertical="center" wrapText="1" indent="1"/>
    </xf>
    <xf numFmtId="0" fontId="0" fillId="0" borderId="31" xfId="0" applyFont="1" applyFill="1" applyBorder="1" applyAlignment="1">
      <alignment vertical="center"/>
    </xf>
    <xf numFmtId="0" fontId="8" fillId="0" borderId="0" xfId="0" applyFont="1" applyFill="1" applyBorder="1" applyAlignment="1">
      <alignment horizontal="center"/>
    </xf>
    <xf numFmtId="0" fontId="7" fillId="0" borderId="13" xfId="0" applyFont="1" applyFill="1" applyBorder="1" applyAlignment="1">
      <alignment vertical="center"/>
    </xf>
    <xf numFmtId="176" fontId="5" fillId="0" borderId="12" xfId="0" applyNumberFormat="1" applyFont="1" applyFill="1" applyBorder="1" applyAlignment="1">
      <alignment horizontal="right" vertical="center"/>
    </xf>
    <xf numFmtId="0" fontId="0" fillId="0" borderId="13" xfId="0"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5"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xf>
    <xf numFmtId="0" fontId="5" fillId="0" borderId="19" xfId="0" applyFont="1" applyFill="1" applyBorder="1" applyAlignment="1">
      <alignment horizontal="left" vertical="center"/>
    </xf>
    <xf numFmtId="176" fontId="5" fillId="0" borderId="5" xfId="0" applyNumberFormat="1" applyFont="1" applyFill="1" applyBorder="1" applyAlignment="1">
      <alignment horizontal="right" vertical="center"/>
    </xf>
    <xf numFmtId="0" fontId="5" fillId="0" borderId="13" xfId="0" applyFont="1" applyFill="1" applyBorder="1" applyAlignment="1">
      <alignment horizontal="left" vertical="center"/>
    </xf>
    <xf numFmtId="0" fontId="5" fillId="0" borderId="3" xfId="0" applyFont="1" applyFill="1" applyBorder="1" applyAlignment="1">
      <alignment horizontal="left" vertical="center"/>
    </xf>
    <xf numFmtId="0" fontId="5" fillId="0" borderId="13" xfId="0" applyFont="1" applyFill="1" applyBorder="1" applyAlignment="1">
      <alignment horizontal="left" vertical="center" wrapText="1"/>
    </xf>
    <xf numFmtId="0" fontId="0" fillId="0" borderId="19" xfId="0" applyFont="1" applyFill="1" applyBorder="1" applyAlignment="1">
      <alignment horizontal="left" vertical="center"/>
    </xf>
    <xf numFmtId="0" fontId="5" fillId="0" borderId="14" xfId="0" applyFont="1" applyFill="1" applyBorder="1" applyAlignment="1">
      <alignment horizontal="left" vertical="center"/>
    </xf>
    <xf numFmtId="0" fontId="0" fillId="0" borderId="0" xfId="0" applyFont="1" applyFill="1"/>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indent="1"/>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19" xfId="0" applyFont="1" applyFill="1" applyBorder="1" applyAlignment="1">
      <alignment horizontal="left" vertical="center"/>
    </xf>
    <xf numFmtId="176" fontId="5" fillId="0" borderId="12"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5" fillId="0" borderId="5"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3" xfId="0" applyFont="1" applyFill="1" applyBorder="1" applyAlignment="1">
      <alignment horizontal="left" vertical="center"/>
    </xf>
    <xf numFmtId="0" fontId="5" fillId="0" borderId="14" xfId="0" applyFont="1" applyFill="1" applyBorder="1" applyAlignment="1">
      <alignment horizontal="left" vertical="center"/>
    </xf>
    <xf numFmtId="176" fontId="35" fillId="0" borderId="12" xfId="0" applyNumberFormat="1" applyFont="1" applyFill="1" applyBorder="1" applyAlignment="1">
      <alignment horizontal="right" vertical="center" shrinkToFit="1"/>
    </xf>
    <xf numFmtId="176" fontId="35" fillId="0" borderId="12" xfId="0" applyNumberFormat="1" applyFont="1" applyFill="1" applyBorder="1" applyAlignment="1">
      <alignment horizontal="right" vertical="center"/>
    </xf>
    <xf numFmtId="176" fontId="35" fillId="0" borderId="13" xfId="0" applyNumberFormat="1" applyFont="1" applyFill="1" applyBorder="1" applyAlignment="1">
      <alignment horizontal="right" vertical="center"/>
    </xf>
    <xf numFmtId="176" fontId="35" fillId="0" borderId="12" xfId="0" applyNumberFormat="1" applyFont="1" applyFill="1" applyBorder="1" applyAlignment="1">
      <alignment vertical="center"/>
    </xf>
    <xf numFmtId="3" fontId="35" fillId="0" borderId="12" xfId="0" applyNumberFormat="1" applyFont="1" applyFill="1" applyBorder="1" applyAlignment="1">
      <alignment horizontal="right" vertical="center" shrinkToFit="1"/>
    </xf>
    <xf numFmtId="176" fontId="35" fillId="0" borderId="12" xfId="0" applyNumberFormat="1" applyFont="1" applyFill="1" applyBorder="1" applyAlignment="1">
      <alignment vertical="center" shrinkToFit="1"/>
    </xf>
    <xf numFmtId="176" fontId="35" fillId="0" borderId="2" xfId="0" applyNumberFormat="1" applyFont="1" applyFill="1" applyBorder="1" applyAlignment="1">
      <alignment horizontal="right" vertical="center"/>
    </xf>
    <xf numFmtId="176" fontId="35" fillId="0" borderId="12" xfId="0" applyNumberFormat="1" applyFont="1" applyFill="1" applyBorder="1" applyAlignment="1">
      <alignment horizontal="right" vertical="center"/>
    </xf>
    <xf numFmtId="176" fontId="35" fillId="0" borderId="3" xfId="0" applyNumberFormat="1" applyFont="1" applyFill="1" applyBorder="1" applyAlignment="1">
      <alignment horizontal="right" vertical="center"/>
    </xf>
    <xf numFmtId="176" fontId="35" fillId="0" borderId="19" xfId="0" applyNumberFormat="1" applyFont="1" applyFill="1" applyBorder="1" applyAlignment="1">
      <alignment horizontal="right" vertical="center"/>
    </xf>
    <xf numFmtId="176" fontId="35" fillId="0" borderId="13" xfId="0" applyNumberFormat="1" applyFont="1" applyFill="1" applyBorder="1" applyAlignment="1">
      <alignment vertical="center"/>
    </xf>
    <xf numFmtId="0" fontId="21" fillId="0" borderId="0" xfId="0" applyFont="1" applyFill="1" applyBorder="1" applyAlignment="1">
      <alignment horizontal="distributed" vertical="top"/>
    </xf>
    <xf numFmtId="0" fontId="12" fillId="0" borderId="0" xfId="0" applyFont="1" applyFill="1" applyBorder="1" applyAlignment="1">
      <alignment horizontal="distributed" vertical="top"/>
    </xf>
    <xf numFmtId="0" fontId="0" fillId="0" borderId="33" xfId="0" applyFont="1" applyFill="1" applyBorder="1" applyAlignment="1">
      <alignment vertical="top"/>
    </xf>
    <xf numFmtId="0" fontId="0" fillId="0" borderId="34" xfId="0" applyFont="1" applyFill="1" applyBorder="1" applyAlignment="1">
      <alignment vertical="top"/>
    </xf>
    <xf numFmtId="0" fontId="8" fillId="2" borderId="14" xfId="0" applyFont="1" applyFill="1" applyBorder="1" applyAlignment="1">
      <alignment vertical="center" wrapText="1"/>
    </xf>
    <xf numFmtId="0" fontId="8" fillId="2" borderId="0" xfId="0" applyFont="1" applyFill="1" applyBorder="1" applyAlignment="1">
      <alignment vertical="center" wrapText="1"/>
    </xf>
    <xf numFmtId="0" fontId="8" fillId="2" borderId="11" xfId="0" applyFont="1" applyFill="1" applyBorder="1" applyAlignment="1">
      <alignment vertical="center" wrapText="1"/>
    </xf>
    <xf numFmtId="0" fontId="8" fillId="2" borderId="0" xfId="0" applyFont="1" applyFill="1" applyAlignment="1">
      <alignment vertical="center" wrapText="1"/>
    </xf>
    <xf numFmtId="0" fontId="0" fillId="2" borderId="11" xfId="0" applyFont="1" applyFill="1" applyBorder="1" applyAlignment="1">
      <alignment vertical="center" wrapText="1"/>
    </xf>
    <xf numFmtId="0" fontId="8" fillId="2" borderId="1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0" borderId="0" xfId="0" applyFont="1" applyFill="1" applyBorder="1" applyAlignment="1">
      <alignment vertical="center" wrapText="1"/>
    </xf>
    <xf numFmtId="0" fontId="8" fillId="0" borderId="11" xfId="0" applyFont="1" applyFill="1" applyBorder="1" applyAlignment="1">
      <alignment vertical="center" wrapText="1"/>
    </xf>
    <xf numFmtId="0" fontId="8" fillId="2" borderId="2" xfId="0" applyFont="1" applyFill="1" applyBorder="1" applyAlignment="1">
      <alignment vertical="center" wrapText="1"/>
    </xf>
    <xf numFmtId="0" fontId="8" fillId="2" borderId="5" xfId="0" applyFont="1" applyFill="1" applyBorder="1" applyAlignment="1">
      <alignment vertical="center" wrapText="1"/>
    </xf>
    <xf numFmtId="0" fontId="8" fillId="2" borderId="3" xfId="0" applyFont="1" applyFill="1" applyBorder="1" applyAlignment="1">
      <alignment vertical="center" wrapText="1"/>
    </xf>
    <xf numFmtId="0" fontId="8" fillId="0" borderId="14" xfId="0" applyFont="1" applyFill="1" applyBorder="1" applyAlignment="1">
      <alignment vertical="center" wrapText="1"/>
    </xf>
    <xf numFmtId="0" fontId="32"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24" fillId="0" borderId="0" xfId="0" applyFont="1" applyFill="1" applyAlignment="1">
      <alignment vertical="center" wrapText="1"/>
    </xf>
    <xf numFmtId="0" fontId="32" fillId="0" borderId="8"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32" fillId="0" borderId="42" xfId="0" applyFont="1" applyFill="1" applyBorder="1" applyAlignment="1">
      <alignment vertical="center" wrapText="1"/>
    </xf>
    <xf numFmtId="0" fontId="32" fillId="0" borderId="69" xfId="0" applyFont="1" applyFill="1" applyBorder="1" applyAlignment="1">
      <alignment vertical="center" wrapText="1"/>
    </xf>
    <xf numFmtId="0" fontId="32" fillId="0" borderId="11" xfId="0" applyFont="1" applyFill="1" applyBorder="1" applyAlignment="1">
      <alignment vertical="center" wrapText="1"/>
    </xf>
    <xf numFmtId="0" fontId="12" fillId="0" borderId="4" xfId="0" applyFont="1" applyFill="1" applyBorder="1" applyAlignment="1">
      <alignment vertical="center" wrapText="1"/>
    </xf>
    <xf numFmtId="0" fontId="32" fillId="0" borderId="24" xfId="0" applyFont="1" applyFill="1" applyBorder="1" applyAlignment="1">
      <alignment horizontal="left" vertical="center" wrapText="1"/>
    </xf>
    <xf numFmtId="0" fontId="32" fillId="0" borderId="23" xfId="0" applyFont="1" applyFill="1" applyBorder="1" applyAlignment="1">
      <alignment vertical="center" wrapText="1"/>
    </xf>
    <xf numFmtId="0" fontId="32" fillId="0" borderId="24" xfId="0" applyFont="1" applyFill="1" applyBorder="1" applyAlignment="1">
      <alignment vertical="center" wrapText="1"/>
    </xf>
    <xf numFmtId="0" fontId="32" fillId="0" borderId="38" xfId="0" applyFont="1" applyFill="1" applyBorder="1" applyAlignment="1">
      <alignment horizontal="left" vertical="center" wrapText="1"/>
    </xf>
    <xf numFmtId="0" fontId="32"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41" xfId="0" applyFont="1" applyFill="1" applyBorder="1" applyAlignment="1">
      <alignment vertical="center" wrapText="1"/>
    </xf>
    <xf numFmtId="0" fontId="32" fillId="0" borderId="39" xfId="0" applyFont="1" applyFill="1" applyBorder="1" applyAlignment="1">
      <alignment vertical="center" wrapText="1"/>
    </xf>
    <xf numFmtId="0" fontId="32" fillId="0" borderId="20" xfId="0" applyFont="1" applyFill="1" applyBorder="1" applyAlignment="1">
      <alignment vertical="center" wrapText="1"/>
    </xf>
    <xf numFmtId="0" fontId="32" fillId="0" borderId="43" xfId="0" applyFont="1" applyFill="1" applyBorder="1" applyAlignment="1">
      <alignment vertical="center" wrapText="1"/>
    </xf>
    <xf numFmtId="0" fontId="32" fillId="0" borderId="35"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32" fillId="0" borderId="37" xfId="0" applyFont="1" applyFill="1" applyBorder="1" applyAlignment="1">
      <alignment vertical="center" wrapText="1"/>
    </xf>
    <xf numFmtId="0" fontId="32" fillId="0" borderId="36" xfId="0" applyFont="1" applyFill="1" applyBorder="1" applyAlignment="1">
      <alignment vertical="center" wrapText="1"/>
    </xf>
    <xf numFmtId="0" fontId="32" fillId="0" borderId="20" xfId="0" applyFont="1" applyFill="1" applyBorder="1" applyAlignment="1">
      <alignment horizontal="left" vertical="center" wrapText="1"/>
    </xf>
    <xf numFmtId="0" fontId="32" fillId="0" borderId="70" xfId="0" applyFont="1" applyFill="1" applyBorder="1" applyAlignment="1">
      <alignment horizontal="left" vertical="center" wrapText="1"/>
    </xf>
    <xf numFmtId="0" fontId="12" fillId="0" borderId="39" xfId="0" applyFont="1" applyFill="1" applyBorder="1" applyAlignment="1">
      <alignment horizontal="left"/>
    </xf>
    <xf numFmtId="0" fontId="12" fillId="0" borderId="14" xfId="0" applyFont="1" applyFill="1" applyBorder="1" applyAlignment="1">
      <alignment horizontal="left"/>
    </xf>
    <xf numFmtId="0" fontId="12" fillId="0" borderId="24" xfId="0" applyFont="1" applyFill="1" applyBorder="1" applyAlignment="1">
      <alignment horizontal="left"/>
    </xf>
    <xf numFmtId="0" fontId="12" fillId="0" borderId="40" xfId="0" applyFont="1" applyFill="1" applyBorder="1" applyAlignment="1">
      <alignment horizontal="left"/>
    </xf>
    <xf numFmtId="0" fontId="12" fillId="0" borderId="26" xfId="0" applyFont="1" applyFill="1" applyBorder="1" applyAlignment="1">
      <alignment horizontal="left"/>
    </xf>
    <xf numFmtId="0" fontId="32" fillId="2" borderId="44"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32" fillId="2" borderId="46" xfId="0" applyFont="1" applyFill="1" applyBorder="1" applyAlignment="1">
      <alignment horizontal="center" vertical="center"/>
    </xf>
    <xf numFmtId="0" fontId="32" fillId="2" borderId="45" xfId="0" applyFont="1" applyFill="1" applyBorder="1" applyAlignment="1">
      <alignment horizontal="center" vertical="center"/>
    </xf>
    <xf numFmtId="0" fontId="32" fillId="0" borderId="47" xfId="0" applyFont="1" applyFill="1" applyBorder="1" applyAlignment="1">
      <alignment horizontal="left" vertical="center" wrapText="1"/>
    </xf>
    <xf numFmtId="0" fontId="32" fillId="0" borderId="48" xfId="0" applyFont="1" applyFill="1" applyBorder="1" applyAlignment="1">
      <alignment horizontal="left" vertical="center" wrapText="1"/>
    </xf>
    <xf numFmtId="0" fontId="32" fillId="0" borderId="49" xfId="0" applyFont="1" applyFill="1" applyBorder="1" applyAlignment="1">
      <alignment vertical="center" wrapText="1"/>
    </xf>
    <xf numFmtId="0" fontId="32" fillId="0" borderId="48" xfId="0" applyFont="1" applyFill="1" applyBorder="1" applyAlignment="1">
      <alignment vertical="center" wrapText="1"/>
    </xf>
    <xf numFmtId="0" fontId="10" fillId="2" borderId="12"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NumberFormat="1" applyFont="1" applyFill="1" applyBorder="1" applyAlignment="1">
      <alignment vertical="center" wrapText="1"/>
    </xf>
    <xf numFmtId="0" fontId="10" fillId="2" borderId="3" xfId="0" applyNumberFormat="1"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10" xfId="0" applyFont="1" applyFill="1" applyBorder="1" applyAlignment="1">
      <alignment vertical="center"/>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wrapText="1" shrinkToFit="1"/>
    </xf>
    <xf numFmtId="0" fontId="10" fillId="2" borderId="12" xfId="0" applyFont="1" applyFill="1" applyBorder="1" applyAlignment="1">
      <alignment horizontal="distributed" vertical="center" justifyLastLine="1"/>
    </xf>
    <xf numFmtId="0" fontId="10" fillId="2" borderId="13" xfId="0" applyFont="1" applyFill="1" applyBorder="1" applyAlignment="1">
      <alignment horizontal="distributed" vertical="center" justifyLastLine="1"/>
    </xf>
    <xf numFmtId="0" fontId="10" fillId="2" borderId="2" xfId="0" applyFont="1" applyFill="1" applyBorder="1" applyAlignment="1">
      <alignment horizontal="left" vertical="distributed"/>
    </xf>
    <xf numFmtId="0" fontId="10" fillId="2" borderId="3" xfId="0" applyFont="1" applyFill="1" applyBorder="1" applyAlignment="1">
      <alignment horizontal="left" vertical="distributed"/>
    </xf>
    <xf numFmtId="0" fontId="10" fillId="0" borderId="12" xfId="0" applyFont="1" applyFill="1" applyBorder="1" applyAlignment="1">
      <alignment horizontal="center" vertical="center" justifyLastLine="1"/>
    </xf>
    <xf numFmtId="0" fontId="10" fillId="0" borderId="13" xfId="0" applyFont="1" applyFill="1" applyBorder="1" applyAlignment="1">
      <alignment horizontal="center" vertical="center" justifyLastLine="1"/>
    </xf>
    <xf numFmtId="0" fontId="9" fillId="2" borderId="2"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2" borderId="51" xfId="0" applyFont="1" applyFill="1" applyBorder="1" applyAlignment="1">
      <alignment horizontal="left" vertical="center" wrapText="1"/>
    </xf>
    <xf numFmtId="0" fontId="0" fillId="2" borderId="13" xfId="0" applyFont="1" applyFill="1" applyBorder="1" applyAlignment="1">
      <alignment wrapText="1"/>
    </xf>
    <xf numFmtId="0" fontId="9" fillId="0" borderId="57"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50"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0" fillId="2" borderId="3" xfId="0" applyFont="1" applyFill="1" applyBorder="1" applyAlignment="1">
      <alignment horizontal="left" vertical="center" wrapText="1"/>
    </xf>
    <xf numFmtId="0" fontId="6" fillId="2" borderId="61" xfId="0" applyFont="1" applyFill="1" applyBorder="1" applyAlignment="1">
      <alignment horizontal="distributed" vertical="center" justifyLastLine="1"/>
    </xf>
    <xf numFmtId="0" fontId="0" fillId="2" borderId="62" xfId="0" applyFont="1" applyFill="1" applyBorder="1" applyAlignment="1">
      <alignment horizontal="distributed" vertical="center" justifyLastLine="1"/>
    </xf>
    <xf numFmtId="6" fontId="11" fillId="2" borderId="63" xfId="5" applyFont="1" applyFill="1" applyBorder="1" applyAlignment="1">
      <alignment horizontal="left" vertical="center" wrapText="1"/>
    </xf>
    <xf numFmtId="0" fontId="6" fillId="2" borderId="64" xfId="0" applyFont="1" applyFill="1" applyBorder="1" applyAlignment="1">
      <alignment horizontal="distributed" vertical="center" justifyLastLine="1"/>
    </xf>
    <xf numFmtId="0" fontId="6" fillId="2" borderId="65" xfId="0" applyFont="1" applyFill="1" applyBorder="1" applyAlignment="1">
      <alignment horizontal="distributed" vertical="center" justifyLastLine="1"/>
    </xf>
    <xf numFmtId="0" fontId="9" fillId="2" borderId="64" xfId="0" applyFont="1" applyFill="1" applyBorder="1" applyAlignment="1">
      <alignment horizontal="left" vertical="center" wrapText="1"/>
    </xf>
    <xf numFmtId="0" fontId="9" fillId="2" borderId="6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66" xfId="0" applyFont="1" applyFill="1" applyBorder="1" applyAlignment="1">
      <alignment horizontal="left" vertical="center" wrapText="1"/>
    </xf>
    <xf numFmtId="0" fontId="9" fillId="2" borderId="67" xfId="0" applyFont="1" applyFill="1" applyBorder="1" applyAlignment="1">
      <alignment horizontal="center" vertical="center" textRotation="255" shrinkToFit="1"/>
    </xf>
    <xf numFmtId="0" fontId="9" fillId="2" borderId="53" xfId="0" applyFont="1" applyFill="1" applyBorder="1" applyAlignment="1">
      <alignment horizontal="center" vertical="center" textRotation="255" shrinkToFit="1"/>
    </xf>
    <xf numFmtId="0" fontId="0" fillId="2" borderId="13" xfId="0" applyFont="1" applyFill="1" applyBorder="1" applyAlignment="1">
      <alignment horizontal="left" vertical="center" wrapText="1"/>
    </xf>
    <xf numFmtId="0" fontId="9" fillId="2" borderId="52" xfId="0" applyFont="1" applyFill="1" applyBorder="1" applyAlignment="1">
      <alignment horizontal="center" vertical="top" textRotation="255" shrinkToFit="1"/>
    </xf>
    <xf numFmtId="0" fontId="0" fillId="2" borderId="53" xfId="0" applyFont="1" applyFill="1" applyBorder="1" applyAlignment="1">
      <alignment horizontal="center" vertical="top" textRotation="255" shrinkToFit="1"/>
    </xf>
    <xf numFmtId="0" fontId="0" fillId="2" borderId="54" xfId="0" applyFont="1" applyFill="1" applyBorder="1" applyAlignment="1">
      <alignment horizontal="center" vertical="top" textRotation="255" shrinkToFit="1"/>
    </xf>
    <xf numFmtId="0" fontId="0" fillId="2" borderId="3" xfId="0" applyFont="1" applyFill="1" applyBorder="1" applyAlignment="1">
      <alignment wrapText="1"/>
    </xf>
    <xf numFmtId="0" fontId="5" fillId="0" borderId="0" xfId="0" applyFont="1" applyFill="1" applyAlignment="1">
      <alignment horizontal="left" vertical="center" indent="1"/>
    </xf>
    <xf numFmtId="0" fontId="27" fillId="0" borderId="0" xfId="0" applyFont="1" applyFill="1" applyAlignment="1">
      <alignment horizontal="right" vertical="center" wrapText="1"/>
    </xf>
    <xf numFmtId="0" fontId="5" fillId="0" borderId="0" xfId="0" applyFont="1" applyFill="1" applyAlignment="1">
      <alignment horizontal="left" vertical="center" wrapText="1"/>
    </xf>
    <xf numFmtId="0" fontId="7" fillId="0" borderId="0" xfId="0" applyFont="1" applyFill="1" applyBorder="1" applyAlignment="1">
      <alignment horizontal="left" vertical="center" wrapText="1" indent="1"/>
    </xf>
    <xf numFmtId="0" fontId="5" fillId="0" borderId="0" xfId="0" applyFont="1" applyFill="1" applyAlignment="1">
      <alignment horizontal="left" vertical="center" wrapText="1" indent="1"/>
    </xf>
    <xf numFmtId="0" fontId="5"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12" xfId="0" applyFont="1" applyFill="1" applyBorder="1" applyAlignment="1">
      <alignment horizontal="left" vertical="center"/>
    </xf>
    <xf numFmtId="0" fontId="5" fillId="0" borderId="19" xfId="0" applyFont="1" applyFill="1" applyBorder="1" applyAlignment="1">
      <alignment horizontal="left" vertical="center"/>
    </xf>
    <xf numFmtId="0" fontId="0" fillId="0" borderId="13" xfId="0" applyFont="1" applyFill="1" applyBorder="1" applyAlignment="1">
      <alignment horizontal="left" vertical="center"/>
    </xf>
    <xf numFmtId="176" fontId="35" fillId="0" borderId="12" xfId="0" applyNumberFormat="1" applyFont="1" applyFill="1" applyBorder="1" applyAlignment="1">
      <alignment horizontal="center" vertical="center"/>
    </xf>
    <xf numFmtId="0" fontId="34" fillId="0" borderId="19" xfId="0" applyFont="1" applyFill="1" applyBorder="1" applyAlignment="1">
      <alignment horizontal="center" vertical="center"/>
    </xf>
    <xf numFmtId="0" fontId="34" fillId="0" borderId="13" xfId="0" applyFont="1" applyFill="1" applyBorder="1" applyAlignment="1">
      <alignment horizontal="center" vertical="center"/>
    </xf>
    <xf numFmtId="176" fontId="35" fillId="0" borderId="19" xfId="0" applyNumberFormat="1" applyFont="1" applyFill="1" applyBorder="1" applyAlignment="1">
      <alignment horizontal="center" vertical="center"/>
    </xf>
    <xf numFmtId="176" fontId="35" fillId="0" borderId="13"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176" fontId="5" fillId="0" borderId="12"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0" fontId="0" fillId="0" borderId="19" xfId="0" applyFont="1" applyFill="1" applyBorder="1" applyAlignment="1">
      <alignment horizontal="center" vertical="center"/>
    </xf>
    <xf numFmtId="0" fontId="0" fillId="0" borderId="13" xfId="0" applyFont="1" applyFill="1" applyBorder="1" applyAlignment="1">
      <alignment horizontal="center" vertical="center"/>
    </xf>
    <xf numFmtId="178" fontId="5" fillId="0" borderId="2" xfId="0" applyNumberFormat="1" applyFont="1" applyFill="1" applyBorder="1" applyAlignment="1">
      <alignment horizontal="center" vertical="center"/>
    </xf>
    <xf numFmtId="178" fontId="5" fillId="0" borderId="14"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14"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176" fontId="35" fillId="0" borderId="5" xfId="0" applyNumberFormat="1" applyFont="1" applyFill="1" applyBorder="1" applyAlignment="1">
      <alignment horizontal="center" vertical="center"/>
    </xf>
    <xf numFmtId="0" fontId="34" fillId="0" borderId="0" xfId="0" applyFont="1" applyFill="1" applyAlignment="1">
      <alignment horizontal="center" vertical="center"/>
    </xf>
    <xf numFmtId="0" fontId="34" fillId="0" borderId="6" xfId="0" applyFont="1" applyFill="1" applyBorder="1" applyAlignment="1">
      <alignment horizontal="center" vertical="center"/>
    </xf>
    <xf numFmtId="176" fontId="5" fillId="0" borderId="3"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4"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1"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2" xfId="0" applyFont="1" applyFill="1" applyBorder="1" applyAlignment="1">
      <alignment horizontal="left" vertical="center" indent="3" justifyLastLine="1"/>
    </xf>
    <xf numFmtId="0" fontId="5" fillId="0" borderId="13" xfId="0" applyFont="1" applyFill="1" applyBorder="1" applyAlignment="1">
      <alignment horizontal="left" vertical="center" indent="3" justifyLastLine="1"/>
    </xf>
    <xf numFmtId="0" fontId="5" fillId="0" borderId="13" xfId="0" applyFont="1" applyFill="1" applyBorder="1" applyAlignment="1">
      <alignment horizontal="left" vertical="center"/>
    </xf>
    <xf numFmtId="0" fontId="5" fillId="0" borderId="6" xfId="0" applyFont="1" applyFill="1" applyBorder="1" applyAlignment="1">
      <alignment horizontal="left" vertical="center" wrapText="1"/>
    </xf>
    <xf numFmtId="0" fontId="7" fillId="0" borderId="0" xfId="0" applyFont="1" applyFill="1" applyAlignment="1">
      <alignment horizontal="left" vertical="center" wrapText="1" indent="1"/>
    </xf>
    <xf numFmtId="0" fontId="8" fillId="0" borderId="0" xfId="0" applyFont="1" applyFill="1" applyAlignment="1">
      <alignment horizontal="left" vertical="center" wrapText="1" indent="1"/>
    </xf>
    <xf numFmtId="0" fontId="7" fillId="0" borderId="12" xfId="0" applyFont="1" applyFill="1" applyBorder="1" applyAlignment="1">
      <alignment horizontal="left" vertical="center"/>
    </xf>
    <xf numFmtId="0" fontId="7" fillId="0" borderId="19" xfId="0" applyFont="1" applyFill="1" applyBorder="1" applyAlignment="1">
      <alignment horizontal="left" vertical="center"/>
    </xf>
    <xf numFmtId="0" fontId="8" fillId="0" borderId="13" xfId="0" applyFont="1" applyFill="1" applyBorder="1" applyAlignment="1">
      <alignment vertical="center"/>
    </xf>
    <xf numFmtId="0" fontId="7" fillId="0" borderId="0" xfId="0" applyFont="1" applyFill="1" applyAlignment="1">
      <alignment horizontal="left" vertical="center" indent="1"/>
    </xf>
    <xf numFmtId="0" fontId="7" fillId="0" borderId="12" xfId="0" applyFont="1" applyFill="1" applyBorder="1" applyAlignment="1">
      <alignment horizontal="left" vertical="distributed"/>
    </xf>
    <xf numFmtId="0" fontId="7" fillId="0" borderId="19" xfId="0" applyFont="1" applyFill="1" applyBorder="1" applyAlignment="1">
      <alignment horizontal="left" vertical="distributed"/>
    </xf>
    <xf numFmtId="0" fontId="8" fillId="0" borderId="13" xfId="0" applyFont="1" applyFill="1" applyBorder="1" applyAlignment="1">
      <alignment horizontal="left" vertical="distributed"/>
    </xf>
    <xf numFmtId="0" fontId="7" fillId="0" borderId="2" xfId="0" applyFont="1" applyFill="1" applyBorder="1" applyAlignment="1">
      <alignment horizontal="left" vertical="distributed"/>
    </xf>
    <xf numFmtId="0" fontId="7" fillId="0" borderId="5" xfId="0" applyFont="1" applyFill="1" applyBorder="1" applyAlignment="1">
      <alignment horizontal="left" vertical="distributed"/>
    </xf>
    <xf numFmtId="0" fontId="8" fillId="0" borderId="3" xfId="0" applyFont="1" applyFill="1" applyBorder="1" applyAlignment="1">
      <alignment horizontal="left" vertical="distributed"/>
    </xf>
    <xf numFmtId="0" fontId="7" fillId="0" borderId="1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3" xfId="0" applyFont="1" applyFill="1" applyBorder="1" applyAlignment="1">
      <alignment horizontal="left" vertical="distributed"/>
    </xf>
    <xf numFmtId="0" fontId="8" fillId="0" borderId="19" xfId="0" applyFont="1" applyFill="1" applyBorder="1" applyAlignment="1">
      <alignment horizontal="left"/>
    </xf>
    <xf numFmtId="0" fontId="8" fillId="0" borderId="13" xfId="0" applyFont="1" applyFill="1" applyBorder="1" applyAlignment="1">
      <alignment horizontal="left"/>
    </xf>
    <xf numFmtId="0" fontId="8" fillId="0" borderId="19"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8" fillId="0" borderId="9" xfId="0" applyFont="1" applyFill="1" applyBorder="1" applyAlignment="1">
      <alignment vertical="center" wrapText="1"/>
    </xf>
    <xf numFmtId="0" fontId="8" fillId="0" borderId="13" xfId="0" applyFont="1" applyFill="1" applyBorder="1" applyAlignment="1"/>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0" fontId="8" fillId="0" borderId="7" xfId="0" applyFont="1" applyFill="1" applyBorder="1" applyAlignment="1">
      <alignment vertical="center" wrapText="1"/>
    </xf>
    <xf numFmtId="0" fontId="8" fillId="0" borderId="12" xfId="0" applyFont="1" applyFill="1" applyBorder="1" applyAlignment="1">
      <alignment vertical="center"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0" fillId="0" borderId="19" xfId="0" applyFont="1" applyFill="1" applyBorder="1" applyAlignment="1">
      <alignment horizontal="left" vertical="distributed"/>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13"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2" xfId="0" applyFont="1" applyFill="1" applyBorder="1" applyAlignment="1">
      <alignment horizontal="distributed" vertical="center" justifyLastLine="1"/>
    </xf>
    <xf numFmtId="0" fontId="7" fillId="0" borderId="5"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1" xfId="0" applyFont="1" applyFill="1" applyBorder="1" applyAlignment="1">
      <alignment horizontal="distributed" vertical="center" justifyLastLine="1"/>
    </xf>
    <xf numFmtId="0" fontId="7" fillId="0" borderId="6"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7" fillId="0" borderId="1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12" xfId="0" applyFont="1" applyFill="1" applyBorder="1" applyAlignment="1">
      <alignment horizontal="left" vertical="center" indent="3" justifyLastLine="1"/>
    </xf>
    <xf numFmtId="0" fontId="7" fillId="0" borderId="13" xfId="0" applyFont="1" applyFill="1" applyBorder="1" applyAlignment="1">
      <alignment horizontal="left" vertical="center" indent="3" justifyLastLine="1"/>
    </xf>
    <xf numFmtId="0" fontId="7" fillId="0" borderId="0" xfId="0" applyFont="1" applyFill="1" applyBorder="1" applyAlignment="1">
      <alignment vertical="top" wrapText="1"/>
    </xf>
    <xf numFmtId="0" fontId="5" fillId="0" borderId="0" xfId="0" applyFont="1" applyFill="1" applyAlignment="1">
      <alignment horizontal="left" vertical="top" wrapText="1"/>
    </xf>
    <xf numFmtId="0" fontId="0" fillId="0" borderId="0" xfId="0" applyFont="1" applyFill="1"/>
    <xf numFmtId="0" fontId="7" fillId="0" borderId="0" xfId="0" applyFont="1" applyFill="1" applyBorder="1" applyAlignment="1">
      <alignment horizontal="left" vertical="top" wrapText="1"/>
    </xf>
    <xf numFmtId="176" fontId="35" fillId="0" borderId="12" xfId="0" applyNumberFormat="1" applyFont="1" applyFill="1" applyBorder="1" applyAlignment="1">
      <alignment horizontal="right" vertical="center"/>
    </xf>
    <xf numFmtId="0" fontId="34" fillId="0" borderId="13" xfId="0" applyFont="1" applyFill="1" applyBorder="1" applyAlignment="1">
      <alignment horizontal="right" vertical="center"/>
    </xf>
    <xf numFmtId="0" fontId="5" fillId="0" borderId="12"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3" xfId="0" applyFont="1" applyFill="1" applyBorder="1" applyAlignment="1">
      <alignment horizontal="left" vertical="center"/>
    </xf>
    <xf numFmtId="0" fontId="0" fillId="0" borderId="19" xfId="0" applyFont="1" applyFill="1" applyBorder="1" applyAlignment="1">
      <alignment horizontal="left" vertical="center"/>
    </xf>
    <xf numFmtId="178" fontId="4" fillId="0" borderId="3" xfId="0" applyNumberFormat="1" applyFont="1" applyFill="1" applyBorder="1" applyAlignment="1">
      <alignment horizontal="left" vertical="center"/>
    </xf>
    <xf numFmtId="178" fontId="4" fillId="0" borderId="4" xfId="0" applyNumberFormat="1" applyFont="1" applyFill="1" applyBorder="1" applyAlignment="1">
      <alignment horizontal="left" vertical="center"/>
    </xf>
    <xf numFmtId="0" fontId="0" fillId="0" borderId="1" xfId="0" applyFont="1" applyFill="1" applyBorder="1" applyAlignment="1">
      <alignment horizontal="right" vertical="center"/>
    </xf>
    <xf numFmtId="176" fontId="35" fillId="0" borderId="3" xfId="0" applyNumberFormat="1" applyFont="1" applyFill="1" applyBorder="1" applyAlignment="1">
      <alignment horizontal="right" vertical="center"/>
    </xf>
    <xf numFmtId="0" fontId="34" fillId="0" borderId="4" xfId="0" applyFont="1" applyFill="1" applyBorder="1" applyAlignment="1">
      <alignment horizontal="right" vertical="center"/>
    </xf>
    <xf numFmtId="0" fontId="5" fillId="0" borderId="14" xfId="0" applyFont="1" applyFill="1" applyBorder="1" applyAlignment="1">
      <alignment horizontal="left" vertical="center"/>
    </xf>
    <xf numFmtId="0" fontId="5" fillId="0" borderId="0" xfId="0" applyFont="1" applyFill="1" applyBorder="1" applyAlignment="1">
      <alignment horizontal="left" vertical="center"/>
    </xf>
    <xf numFmtId="0" fontId="5" fillId="0" borderId="12" xfId="0" applyFont="1" applyFill="1" applyBorder="1" applyAlignment="1">
      <alignment horizontal="left" vertical="distributed" wrapText="1"/>
    </xf>
    <xf numFmtId="0" fontId="0" fillId="0" borderId="19" xfId="0" applyFont="1" applyFill="1" applyBorder="1" applyAlignment="1">
      <alignment vertical="distributed"/>
    </xf>
    <xf numFmtId="0" fontId="0" fillId="0" borderId="13" xfId="0" applyFont="1" applyFill="1" applyBorder="1" applyAlignment="1">
      <alignment vertical="distributed"/>
    </xf>
    <xf numFmtId="0" fontId="4" fillId="0" borderId="1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19" xfId="0" applyFont="1" applyFill="1" applyBorder="1" applyAlignment="1">
      <alignment horizontal="left" vertical="distributed" wrapText="1"/>
    </xf>
    <xf numFmtId="0" fontId="5" fillId="0" borderId="13" xfId="0" applyFont="1" applyFill="1" applyBorder="1" applyAlignment="1">
      <alignment horizontal="left" vertical="distributed" wrapText="1"/>
    </xf>
    <xf numFmtId="0" fontId="5" fillId="0" borderId="4" xfId="0" applyFont="1" applyFill="1" applyBorder="1" applyAlignment="1">
      <alignment horizontal="distributed" vertical="center" justifyLastLine="1"/>
    </xf>
    <xf numFmtId="0" fontId="13" fillId="0" borderId="2" xfId="0" applyFont="1" applyFill="1" applyBorder="1" applyAlignment="1">
      <alignment vertical="center" shrinkToFit="1"/>
    </xf>
    <xf numFmtId="0" fontId="4" fillId="0" borderId="3" xfId="0" applyFont="1" applyFill="1" applyBorder="1" applyAlignment="1">
      <alignment vertical="center" shrinkToFit="1"/>
    </xf>
    <xf numFmtId="0" fontId="0" fillId="0" borderId="1" xfId="0" applyFont="1" applyFill="1" applyBorder="1" applyAlignment="1">
      <alignment horizontal="center" vertical="center"/>
    </xf>
    <xf numFmtId="0" fontId="0" fillId="0" borderId="13" xfId="0" applyFont="1" applyFill="1" applyBorder="1" applyAlignment="1">
      <alignment horizontal="left" vertical="distributed"/>
    </xf>
    <xf numFmtId="179" fontId="16" fillId="0" borderId="0" xfId="6" applyNumberFormat="1" applyFont="1" applyAlignment="1">
      <alignment horizontal="center" vertical="center"/>
    </xf>
    <xf numFmtId="0" fontId="15" fillId="0" borderId="14" xfId="6" applyFont="1" applyBorder="1" applyAlignment="1">
      <alignment horizontal="distributed" vertical="center" justifyLastLine="1"/>
    </xf>
    <xf numFmtId="0" fontId="15" fillId="0" borderId="0"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15" fillId="0" borderId="12" xfId="6" applyFont="1" applyBorder="1" applyAlignment="1">
      <alignment horizontal="distributed" vertical="center" justifyLastLine="1"/>
    </xf>
    <xf numFmtId="0" fontId="15" fillId="0" borderId="13" xfId="6" applyFont="1" applyBorder="1" applyAlignment="1">
      <alignment horizontal="distributed" vertical="center" justifyLastLine="1"/>
    </xf>
    <xf numFmtId="0" fontId="15" fillId="0" borderId="19" xfId="6" applyFont="1" applyBorder="1" applyAlignment="1">
      <alignment horizontal="distributed" vertical="center" justifyLastLine="1"/>
    </xf>
    <xf numFmtId="0" fontId="15" fillId="0" borderId="2" xfId="6" applyFont="1" applyBorder="1" applyAlignment="1">
      <alignment horizontal="distributed" vertical="center" justifyLastLine="1"/>
    </xf>
    <xf numFmtId="0" fontId="15" fillId="0" borderId="3" xfId="6" applyFont="1" applyBorder="1" applyAlignment="1">
      <alignment horizontal="distributed" vertical="center" justifyLastLine="1"/>
    </xf>
    <xf numFmtId="0" fontId="15" fillId="0" borderId="6" xfId="6" applyFont="1" applyBorder="1" applyAlignment="1">
      <alignment horizontal="center" vertical="center"/>
    </xf>
    <xf numFmtId="0" fontId="15" fillId="0" borderId="0" xfId="6" applyFont="1" applyBorder="1" applyAlignment="1">
      <alignment horizontal="center" vertical="center"/>
    </xf>
    <xf numFmtId="0" fontId="15" fillId="0" borderId="7" xfId="6" applyFont="1" applyBorder="1" applyAlignment="1">
      <alignment horizontal="center" vertical="distributed" textRotation="255" justifyLastLine="1"/>
    </xf>
    <xf numFmtId="0" fontId="15" fillId="0" borderId="14" xfId="6" applyFont="1" applyBorder="1" applyAlignment="1">
      <alignment horizontal="center" vertical="distributed" textRotation="255" justifyLastLine="1"/>
    </xf>
    <xf numFmtId="0" fontId="15" fillId="0" borderId="0" xfId="6" applyFont="1" applyBorder="1" applyAlignment="1">
      <alignment horizontal="center" vertical="distributed" textRotation="255" justifyLastLine="1"/>
    </xf>
    <xf numFmtId="0" fontId="15" fillId="0" borderId="11" xfId="6" applyFont="1" applyBorder="1" applyAlignment="1">
      <alignment horizontal="center" vertical="distributed" textRotation="255" justifyLastLine="1"/>
    </xf>
    <xf numFmtId="0" fontId="4" fillId="0" borderId="0" xfId="7" applyFont="1" applyAlignment="1">
      <alignment horizontal="left" vertical="center" wrapText="1"/>
    </xf>
    <xf numFmtId="0" fontId="4" fillId="0" borderId="0" xfId="6" applyFont="1" applyAlignment="1">
      <alignment horizontal="left" vertical="center"/>
    </xf>
    <xf numFmtId="0" fontId="15" fillId="0" borderId="19" xfId="6" applyFont="1" applyBorder="1" applyAlignment="1">
      <alignment horizontal="left" vertical="center" shrinkToFit="1"/>
    </xf>
    <xf numFmtId="0" fontId="15" fillId="0" borderId="13" xfId="6" applyFont="1" applyBorder="1" applyAlignment="1">
      <alignment horizontal="left" vertical="center" shrinkToFit="1"/>
    </xf>
    <xf numFmtId="0" fontId="15" fillId="0" borderId="12" xfId="6" applyFont="1" applyBorder="1" applyAlignment="1">
      <alignment horizontal="distributed" vertical="center"/>
    </xf>
    <xf numFmtId="0" fontId="15" fillId="0" borderId="19" xfId="6" applyFont="1" applyBorder="1" applyAlignment="1">
      <alignment horizontal="distributed" vertical="center"/>
    </xf>
    <xf numFmtId="0" fontId="15" fillId="0" borderId="13" xfId="6" applyFont="1" applyBorder="1" applyAlignment="1">
      <alignment horizontal="distributed" vertical="center"/>
    </xf>
    <xf numFmtId="0" fontId="15" fillId="0" borderId="12" xfId="6" applyFont="1" applyBorder="1" applyAlignment="1">
      <alignment horizontal="center" vertical="center"/>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9" xfId="6" applyFont="1" applyBorder="1" applyAlignment="1">
      <alignment horizontal="center" vertical="center"/>
    </xf>
    <xf numFmtId="0" fontId="15" fillId="0" borderId="13" xfId="6" applyFont="1" applyBorder="1" applyAlignment="1">
      <alignment horizontal="center" vertical="center"/>
    </xf>
    <xf numFmtId="0" fontId="4" fillId="0" borderId="0" xfId="6" applyFont="1" applyAlignment="1">
      <alignment horizontal="left" vertical="center" wrapText="1"/>
    </xf>
    <xf numFmtId="0" fontId="15" fillId="0" borderId="1" xfId="6" applyFont="1" applyBorder="1" applyAlignment="1">
      <alignment horizontal="left" vertical="center"/>
    </xf>
    <xf numFmtId="0" fontId="15" fillId="0" borderId="4" xfId="6" applyFont="1" applyBorder="1" applyAlignment="1">
      <alignment horizontal="left" vertical="center"/>
    </xf>
    <xf numFmtId="0" fontId="15" fillId="0" borderId="2" xfId="6" applyFont="1" applyBorder="1" applyAlignment="1">
      <alignment horizontal="center" vertical="distributed" textRotation="255" justifyLastLine="1"/>
    </xf>
    <xf numFmtId="0" fontId="15" fillId="0" borderId="10" xfId="6" applyFont="1" applyBorder="1" applyAlignment="1">
      <alignment horizontal="center" vertical="distributed" textRotation="255" justifyLastLine="1"/>
    </xf>
    <xf numFmtId="0" fontId="15" fillId="0" borderId="19" xfId="6" applyFont="1" applyBorder="1" applyAlignment="1">
      <alignment horizontal="left" vertical="center"/>
    </xf>
    <xf numFmtId="0" fontId="15" fillId="0" borderId="13" xfId="6" applyFont="1" applyBorder="1" applyAlignment="1">
      <alignment horizontal="left" vertical="center"/>
    </xf>
    <xf numFmtId="0" fontId="15" fillId="0" borderId="11" xfId="6" applyFont="1" applyBorder="1" applyAlignment="1">
      <alignment horizontal="distributed" vertical="center" justifyLastLine="1"/>
    </xf>
    <xf numFmtId="0" fontId="15" fillId="0" borderId="14" xfId="6" applyFont="1" applyBorder="1" applyAlignment="1">
      <alignment horizontal="center" vertical="center"/>
    </xf>
    <xf numFmtId="0" fontId="15" fillId="0" borderId="11" xfId="6" applyFont="1" applyBorder="1" applyAlignment="1">
      <alignment horizontal="center" vertical="center"/>
    </xf>
    <xf numFmtId="0" fontId="15" fillId="0" borderId="12" xfId="6" applyFont="1" applyBorder="1" applyAlignment="1">
      <alignment horizontal="left" vertical="center"/>
    </xf>
    <xf numFmtId="0" fontId="23" fillId="0" borderId="7" xfId="6" applyFont="1" applyBorder="1" applyAlignment="1">
      <alignment horizontal="center" vertical="distributed" textRotation="255" justifyLastLine="1"/>
    </xf>
    <xf numFmtId="0" fontId="23" fillId="0" borderId="14" xfId="6" applyFont="1" applyBorder="1" applyAlignment="1">
      <alignment horizontal="center" vertical="distributed" textRotation="255" justifyLastLine="1"/>
    </xf>
    <xf numFmtId="0" fontId="23" fillId="0" borderId="0" xfId="6" applyFont="1" applyBorder="1" applyAlignment="1">
      <alignment horizontal="center" vertical="distributed" textRotation="255" justifyLastLine="1"/>
    </xf>
    <xf numFmtId="0" fontId="23" fillId="0" borderId="11" xfId="6" applyFont="1" applyBorder="1" applyAlignment="1">
      <alignment horizontal="center" vertical="distributed" textRotation="255" justifyLastLine="1"/>
    </xf>
    <xf numFmtId="0" fontId="23" fillId="0" borderId="14" xfId="6" applyFont="1" applyBorder="1" applyAlignment="1">
      <alignment horizontal="center" vertical="center"/>
    </xf>
    <xf numFmtId="0" fontId="23" fillId="0" borderId="0" xfId="6" applyFont="1" applyBorder="1" applyAlignment="1">
      <alignment horizontal="center" vertical="center"/>
    </xf>
    <xf numFmtId="0" fontId="23" fillId="0" borderId="11" xfId="6" applyFont="1" applyBorder="1" applyAlignment="1">
      <alignment horizontal="center" vertical="center"/>
    </xf>
    <xf numFmtId="0" fontId="23" fillId="0" borderId="12" xfId="6" applyFont="1" applyBorder="1" applyAlignment="1">
      <alignment horizontal="left" vertical="center"/>
    </xf>
    <xf numFmtId="0" fontId="23" fillId="0" borderId="13" xfId="6" applyFont="1" applyBorder="1" applyAlignment="1">
      <alignment horizontal="left" vertical="center"/>
    </xf>
    <xf numFmtId="0" fontId="23" fillId="0" borderId="2" xfId="6" applyFont="1" applyBorder="1" applyAlignment="1">
      <alignment horizontal="center" vertical="distributed" textRotation="255" justifyLastLine="1"/>
    </xf>
    <xf numFmtId="0" fontId="23" fillId="0" borderId="10" xfId="6" applyFont="1" applyBorder="1" applyAlignment="1">
      <alignment horizontal="center" vertical="distributed" textRotation="255" justifyLastLine="1"/>
    </xf>
    <xf numFmtId="0" fontId="23" fillId="0" borderId="19" xfId="6" applyFont="1" applyBorder="1" applyAlignment="1">
      <alignment horizontal="left" vertical="center"/>
    </xf>
    <xf numFmtId="0" fontId="25" fillId="0" borderId="0" xfId="6" applyFont="1" applyBorder="1" applyAlignment="1">
      <alignment horizontal="left" vertical="center"/>
    </xf>
    <xf numFmtId="0" fontId="23" fillId="0" borderId="19" xfId="6" applyFont="1" applyBorder="1" applyAlignment="1">
      <alignment horizontal="left" vertical="center" shrinkToFit="1"/>
    </xf>
    <xf numFmtId="0" fontId="23" fillId="0" borderId="13" xfId="6" applyFont="1" applyBorder="1" applyAlignment="1">
      <alignment horizontal="left" vertical="center" shrinkToFit="1"/>
    </xf>
    <xf numFmtId="0" fontId="23" fillId="0" borderId="12" xfId="6" applyFont="1" applyBorder="1" applyAlignment="1">
      <alignment horizontal="distributed" vertical="center" justifyLastLine="1"/>
    </xf>
    <xf numFmtId="0" fontId="23" fillId="0" borderId="19" xfId="6" applyFont="1" applyBorder="1" applyAlignment="1">
      <alignment horizontal="distributed" vertical="center" justifyLastLine="1"/>
    </xf>
    <xf numFmtId="0" fontId="23" fillId="0" borderId="13" xfId="6" applyFont="1" applyBorder="1" applyAlignment="1">
      <alignment horizontal="distributed" vertical="center" justifyLastLine="1"/>
    </xf>
    <xf numFmtId="0" fontId="23" fillId="0" borderId="12" xfId="6" applyFont="1" applyBorder="1" applyAlignment="1">
      <alignment horizontal="distributed" vertical="center"/>
    </xf>
    <xf numFmtId="0" fontId="23" fillId="0" borderId="19" xfId="6" applyFont="1" applyBorder="1" applyAlignment="1">
      <alignment horizontal="distributed" vertical="center"/>
    </xf>
    <xf numFmtId="0" fontId="23" fillId="0" borderId="13" xfId="6" applyFont="1" applyBorder="1" applyAlignment="1">
      <alignment horizontal="distributed" vertical="center"/>
    </xf>
    <xf numFmtId="0" fontId="25" fillId="0" borderId="0" xfId="6" applyFont="1" applyBorder="1" applyAlignment="1">
      <alignment horizontal="left" vertical="center" wrapText="1"/>
    </xf>
    <xf numFmtId="0" fontId="23" fillId="0" borderId="12" xfId="6" applyFont="1" applyBorder="1" applyAlignment="1">
      <alignment horizontal="center" vertical="center"/>
    </xf>
    <xf numFmtId="0" fontId="23" fillId="0" borderId="19" xfId="6" applyFont="1" applyBorder="1" applyAlignment="1">
      <alignment horizontal="center" vertical="center"/>
    </xf>
    <xf numFmtId="0" fontId="23" fillId="0" borderId="13" xfId="6" applyFont="1" applyBorder="1" applyAlignment="1">
      <alignment horizontal="center" vertical="center"/>
    </xf>
    <xf numFmtId="0" fontId="25" fillId="0" borderId="0" xfId="7" applyFont="1" applyBorder="1" applyAlignment="1">
      <alignment horizontal="left" vertical="center" wrapText="1"/>
    </xf>
    <xf numFmtId="0" fontId="23" fillId="0" borderId="19" xfId="0" applyFont="1" applyBorder="1" applyAlignment="1">
      <alignment horizontal="center" vertical="center"/>
    </xf>
    <xf numFmtId="0" fontId="23" fillId="0" borderId="13" xfId="0" applyFont="1" applyBorder="1" applyAlignment="1">
      <alignment horizontal="center" vertical="center"/>
    </xf>
    <xf numFmtId="179" fontId="26" fillId="0" borderId="0" xfId="6" applyNumberFormat="1" applyFont="1" applyBorder="1" applyAlignment="1">
      <alignment horizontal="center" vertical="center"/>
    </xf>
    <xf numFmtId="0" fontId="23" fillId="0" borderId="14" xfId="6"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23" fillId="0" borderId="6" xfId="6" applyFont="1" applyBorder="1" applyAlignment="1">
      <alignment horizontal="center" vertical="center"/>
    </xf>
    <xf numFmtId="0" fontId="23" fillId="0" borderId="8" xfId="6" applyFont="1" applyBorder="1" applyAlignment="1">
      <alignment horizontal="distributed" vertical="center" wrapText="1" justifyLastLine="1"/>
    </xf>
    <xf numFmtId="0" fontId="23" fillId="0" borderId="7" xfId="0" applyFont="1" applyBorder="1" applyAlignment="1">
      <alignment horizontal="distributed" vertical="center" justifyLastLine="1"/>
    </xf>
    <xf numFmtId="0" fontId="2" fillId="0" borderId="14" xfId="6" applyFont="1" applyBorder="1" applyAlignment="1">
      <alignment horizontal="center" vertical="center"/>
    </xf>
    <xf numFmtId="0" fontId="2" fillId="0" borderId="0" xfId="6" applyFont="1" applyBorder="1" applyAlignment="1">
      <alignment horizontal="center" vertical="center"/>
    </xf>
    <xf numFmtId="0" fontId="2" fillId="0" borderId="11" xfId="6" applyFont="1" applyBorder="1" applyAlignment="1">
      <alignment horizontal="center" vertical="center"/>
    </xf>
    <xf numFmtId="0" fontId="2" fillId="0" borderId="14" xfId="6" applyFont="1" applyBorder="1" applyAlignment="1">
      <alignment horizontal="distributed" vertical="center" justifyLastLine="1"/>
    </xf>
    <xf numFmtId="0" fontId="2" fillId="0" borderId="11" xfId="6" applyFont="1" applyBorder="1" applyAlignment="1">
      <alignment horizontal="distributed" vertical="center" justifyLastLine="1"/>
    </xf>
    <xf numFmtId="0" fontId="2" fillId="0" borderId="12" xfId="6" applyFont="1" applyBorder="1" applyAlignment="1">
      <alignment horizontal="distributed" vertical="center" justifyLastLine="1"/>
    </xf>
    <xf numFmtId="0" fontId="2" fillId="0" borderId="13" xfId="6" applyFont="1" applyBorder="1" applyAlignment="1">
      <alignment horizontal="distributed" vertical="center" justifyLastLine="1"/>
    </xf>
    <xf numFmtId="0" fontId="2" fillId="0" borderId="19" xfId="6"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2" xfId="6" applyFont="1" applyBorder="1" applyAlignment="1">
      <alignment horizontal="distributed" vertical="center" justifyLastLine="1"/>
    </xf>
    <xf numFmtId="0" fontId="2" fillId="0" borderId="3" xfId="6" applyFont="1" applyBorder="1" applyAlignment="1">
      <alignment horizontal="distributed" vertical="center" justifyLastLine="1"/>
    </xf>
    <xf numFmtId="0" fontId="2" fillId="0" borderId="6" xfId="6" applyFont="1" applyBorder="1" applyAlignment="1">
      <alignment horizontal="center" vertical="center"/>
    </xf>
    <xf numFmtId="0" fontId="2" fillId="0" borderId="19" xfId="6" applyFont="1" applyBorder="1" applyAlignment="1">
      <alignment horizontal="left" vertical="center" shrinkToFit="1"/>
    </xf>
    <xf numFmtId="0" fontId="2" fillId="0" borderId="13" xfId="6" applyFont="1" applyBorder="1" applyAlignment="1">
      <alignment horizontal="left" vertical="center" shrinkToFit="1"/>
    </xf>
    <xf numFmtId="0" fontId="2" fillId="0" borderId="12" xfId="6" applyFont="1" applyBorder="1" applyAlignment="1">
      <alignment horizontal="center" vertical="center"/>
    </xf>
    <xf numFmtId="0" fontId="2" fillId="0" borderId="19" xfId="6" applyFont="1" applyBorder="1" applyAlignment="1">
      <alignment horizontal="center" vertical="center"/>
    </xf>
    <xf numFmtId="0" fontId="2" fillId="0" borderId="13" xfId="6" applyFont="1" applyBorder="1" applyAlignment="1">
      <alignment horizontal="center" vertical="center"/>
    </xf>
    <xf numFmtId="0" fontId="2" fillId="0" borderId="7" xfId="6" applyFont="1" applyBorder="1" applyAlignment="1">
      <alignment horizontal="center" vertical="distributed" textRotation="255" justifyLastLine="1"/>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1" xfId="6" applyFont="1" applyBorder="1" applyAlignment="1">
      <alignment horizontal="left" vertical="center"/>
    </xf>
    <xf numFmtId="0" fontId="2" fillId="0" borderId="4" xfId="6" applyFont="1" applyBorder="1" applyAlignment="1">
      <alignment horizontal="left" vertical="center"/>
    </xf>
    <xf numFmtId="0" fontId="2" fillId="0" borderId="2" xfId="6" applyFont="1" applyBorder="1" applyAlignment="1">
      <alignment horizontal="center" vertical="distributed" textRotation="255" justifyLastLine="1"/>
    </xf>
    <xf numFmtId="0" fontId="2" fillId="0" borderId="10" xfId="6" applyFont="1" applyBorder="1" applyAlignment="1">
      <alignment horizontal="center" vertical="distributed" textRotation="255" justifyLastLine="1"/>
    </xf>
    <xf numFmtId="0" fontId="2" fillId="0" borderId="19" xfId="6" applyFont="1" applyBorder="1" applyAlignment="1">
      <alignment horizontal="left" vertical="center"/>
    </xf>
    <xf numFmtId="0" fontId="2" fillId="0" borderId="13" xfId="6" applyFont="1" applyBorder="1" applyAlignment="1">
      <alignment horizontal="left" vertical="center"/>
    </xf>
    <xf numFmtId="0" fontId="2" fillId="0" borderId="12" xfId="6" applyFont="1" applyBorder="1" applyAlignment="1">
      <alignment horizontal="left" vertical="center"/>
    </xf>
    <xf numFmtId="0" fontId="2" fillId="0" borderId="14" xfId="6" applyFont="1" applyBorder="1" applyAlignment="1">
      <alignment horizontal="center" vertical="distributed" textRotation="255" justifyLastLine="1"/>
    </xf>
    <xf numFmtId="0" fontId="2" fillId="0" borderId="0" xfId="6" applyFont="1" applyBorder="1" applyAlignment="1">
      <alignment horizontal="center" vertical="distributed" textRotation="255" justifyLastLine="1"/>
    </xf>
    <xf numFmtId="0" fontId="2" fillId="0" borderId="11" xfId="6" applyFont="1" applyBorder="1" applyAlignment="1">
      <alignment horizontal="center" vertical="distributed" textRotation="255" justifyLastLine="1"/>
    </xf>
    <xf numFmtId="0" fontId="2" fillId="0" borderId="12" xfId="6" applyFont="1" applyBorder="1" applyAlignment="1">
      <alignment horizontal="distributed" vertical="center"/>
    </xf>
    <xf numFmtId="0" fontId="2" fillId="0" borderId="19" xfId="6" applyFont="1" applyBorder="1" applyAlignment="1">
      <alignment horizontal="distributed" vertical="center"/>
    </xf>
    <xf numFmtId="0" fontId="2" fillId="0" borderId="13" xfId="6" applyFont="1" applyBorder="1" applyAlignment="1">
      <alignment horizontal="distributed" vertical="center"/>
    </xf>
    <xf numFmtId="0" fontId="8" fillId="0" borderId="0" xfId="0" applyFont="1" applyAlignment="1">
      <alignment horizontal="left" vertical="center"/>
    </xf>
    <xf numFmtId="38" fontId="8" fillId="0" borderId="6" xfId="3" applyFont="1" applyBorder="1" applyAlignment="1">
      <alignment horizontal="right" vertical="center"/>
    </xf>
    <xf numFmtId="0" fontId="0" fillId="0" borderId="0" xfId="0" applyFont="1" applyAlignment="1">
      <alignment vertical="center"/>
    </xf>
    <xf numFmtId="0" fontId="0" fillId="0" borderId="0" xfId="0" applyFont="1" applyAlignment="1">
      <alignment horizontal="left" vertical="center"/>
    </xf>
    <xf numFmtId="0" fontId="8" fillId="0" borderId="0" xfId="0" applyFont="1" applyAlignment="1">
      <alignment horizontal="center" vertical="center"/>
    </xf>
    <xf numFmtId="0" fontId="8" fillId="0" borderId="6" xfId="0" applyFont="1" applyBorder="1" applyAlignment="1">
      <alignment horizontal="right" vertical="center"/>
    </xf>
    <xf numFmtId="0" fontId="8" fillId="0" borderId="9" xfId="0" applyFont="1" applyBorder="1" applyAlignment="1">
      <alignment horizontal="distributed" vertical="center" justifyLastLine="1"/>
    </xf>
    <xf numFmtId="0" fontId="6" fillId="0" borderId="0" xfId="0" applyFont="1" applyAlignment="1">
      <alignment horizontal="center" vertical="center" justifyLastLine="1"/>
    </xf>
    <xf numFmtId="0" fontId="28" fillId="0" borderId="0" xfId="0" applyFont="1" applyAlignment="1">
      <alignment horizontal="center" vertical="center" justifyLastLine="1"/>
    </xf>
    <xf numFmtId="184" fontId="8" fillId="0" borderId="9" xfId="0" applyNumberFormat="1" applyFont="1" applyBorder="1" applyAlignment="1">
      <alignment horizontal="right" vertical="center"/>
    </xf>
    <xf numFmtId="185" fontId="8" fillId="0" borderId="6" xfId="0" applyNumberFormat="1" applyFont="1" applyBorder="1" applyAlignment="1">
      <alignment horizontal="right" vertical="center"/>
    </xf>
    <xf numFmtId="38" fontId="8" fillId="0" borderId="5" xfId="3" applyFont="1" applyBorder="1" applyAlignment="1">
      <alignment horizontal="right" vertical="center"/>
    </xf>
    <xf numFmtId="38" fontId="8" fillId="0" borderId="19" xfId="3" applyFont="1" applyBorder="1" applyAlignment="1">
      <alignment horizontal="right" vertical="center"/>
    </xf>
    <xf numFmtId="0" fontId="17" fillId="0" borderId="0" xfId="0" applyFont="1" applyAlignment="1">
      <alignment horizontal="center" vertical="center" shrinkToFit="1"/>
    </xf>
    <xf numFmtId="38" fontId="8" fillId="0" borderId="0" xfId="3" applyFont="1" applyAlignment="1">
      <alignment horizontal="center" vertical="center" shrinkToFit="1"/>
    </xf>
    <xf numFmtId="0" fontId="13" fillId="0" borderId="0" xfId="0" applyFont="1" applyAlignment="1">
      <alignment horizontal="left" vertical="center" shrinkToFit="1"/>
    </xf>
    <xf numFmtId="0" fontId="8" fillId="0" borderId="0" xfId="0" applyFont="1" applyAlignment="1">
      <alignment vertical="center"/>
    </xf>
    <xf numFmtId="0" fontId="8" fillId="0" borderId="0" xfId="0" applyFont="1" applyAlignment="1">
      <alignment horizontal="right"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4" fillId="0" borderId="0" xfId="6" applyFont="1" applyAlignment="1">
      <alignment vertical="center"/>
    </xf>
    <xf numFmtId="0" fontId="2" fillId="0" borderId="0" xfId="6" applyFont="1" applyAlignment="1">
      <alignment horizontal="left" vertical="center"/>
    </xf>
    <xf numFmtId="179" fontId="16" fillId="0" borderId="0" xfId="6" applyNumberFormat="1" applyFont="1" applyBorder="1" applyAlignment="1">
      <alignment horizontal="center" vertical="center"/>
    </xf>
    <xf numFmtId="0" fontId="2" fillId="0" borderId="0" xfId="0" applyFont="1" applyAlignment="1">
      <alignment horizontal="center" vertical="center"/>
    </xf>
    <xf numFmtId="0" fontId="2" fillId="0" borderId="8" xfId="6" applyFont="1" applyBorder="1" applyAlignment="1">
      <alignment horizontal="distributed" vertical="center" wrapText="1" justifyLastLine="1"/>
    </xf>
    <xf numFmtId="0" fontId="2" fillId="0" borderId="7" xfId="0" applyFont="1" applyBorder="1" applyAlignment="1">
      <alignment horizontal="distributed" vertical="center" justifyLastLine="1"/>
    </xf>
    <xf numFmtId="0" fontId="2" fillId="0" borderId="1" xfId="6" applyFont="1" applyBorder="1" applyAlignment="1">
      <alignment vertical="center"/>
    </xf>
    <xf numFmtId="0" fontId="2" fillId="0" borderId="4" xfId="6" applyFont="1" applyBorder="1" applyAlignment="1">
      <alignment vertical="center"/>
    </xf>
    <xf numFmtId="179" fontId="29" fillId="0" borderId="0" xfId="6" applyNumberFormat="1" applyFont="1" applyAlignment="1">
      <alignment horizontal="center" vertical="center"/>
    </xf>
    <xf numFmtId="179" fontId="30" fillId="0" borderId="0" xfId="6" applyNumberFormat="1"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wrapText="1"/>
    </xf>
    <xf numFmtId="0" fontId="2" fillId="0" borderId="0" xfId="0" applyFont="1" applyAlignment="1">
      <alignment vertical="center"/>
    </xf>
    <xf numFmtId="0" fontId="10" fillId="2" borderId="7" xfId="0" applyFont="1" applyFill="1" applyBorder="1" applyAlignment="1">
      <alignment horizontal="distributed" vertical="center" justifyLastLine="1"/>
    </xf>
    <xf numFmtId="0" fontId="10" fillId="2" borderId="7"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9" xfId="0" applyFont="1" applyFill="1" applyBorder="1" applyAlignment="1">
      <alignment horizontal="distributed" vertical="center" justifyLastLine="1"/>
    </xf>
    <xf numFmtId="0" fontId="10" fillId="2" borderId="0" xfId="0" applyFont="1" applyFill="1" applyAlignment="1">
      <alignment horizontal="distributed" vertical="center"/>
    </xf>
    <xf numFmtId="0" fontId="14" fillId="2" borderId="0" xfId="0" applyFont="1" applyFill="1" applyAlignment="1">
      <alignment horizontal="center" vertical="center"/>
    </xf>
    <xf numFmtId="0" fontId="10" fillId="2" borderId="0" xfId="0" applyFont="1" applyFill="1" applyAlignment="1">
      <alignment horizontal="left" vertical="distributed" wrapText="1"/>
    </xf>
    <xf numFmtId="0" fontId="10" fillId="2" borderId="68" xfId="0" applyFont="1" applyFill="1" applyBorder="1" applyAlignment="1">
      <alignment horizontal="distributed" vertical="center" justifyLastLine="1"/>
    </xf>
    <xf numFmtId="0" fontId="10" fillId="2" borderId="68" xfId="0" applyFont="1" applyFill="1" applyBorder="1" applyAlignment="1">
      <alignment horizontal="distributed" vertical="center"/>
    </xf>
    <xf numFmtId="0" fontId="10" fillId="2" borderId="9" xfId="0" applyFont="1" applyFill="1" applyBorder="1" applyAlignment="1">
      <alignment horizontal="center" vertical="center"/>
    </xf>
    <xf numFmtId="0" fontId="0" fillId="0" borderId="0" xfId="0" applyFont="1" applyAlignment="1">
      <alignment horizontal="distributed" vertical="center" justifyLastLine="1"/>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10" fillId="0" borderId="0" xfId="0" applyFont="1" applyAlignment="1">
      <alignment horizontal="left" vertical="center" indent="11"/>
    </xf>
    <xf numFmtId="0" fontId="0" fillId="0" borderId="0" xfId="0" applyFont="1" applyAlignment="1">
      <alignment horizontal="distributed"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distributed" vertical="center"/>
    </xf>
    <xf numFmtId="0" fontId="10" fillId="0" borderId="12"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distributed" vertical="center" justifyLastLine="1"/>
    </xf>
    <xf numFmtId="0" fontId="10" fillId="0" borderId="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5"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0" fillId="0" borderId="0" xfId="0" applyFont="1" applyAlignment="1">
      <alignment horizontal="left" vertical="center" wrapText="1"/>
    </xf>
  </cellXfs>
  <cellStyles count="9">
    <cellStyle name="パーセント" xfId="1" builtinId="5"/>
    <cellStyle name="パーセント 2" xfId="2"/>
    <cellStyle name="桁区切り" xfId="3" builtinId="6"/>
    <cellStyle name="桁区切り 2" xfId="4"/>
    <cellStyle name="通貨" xfId="5" builtinId="7"/>
    <cellStyle name="標準" xfId="0" builtinId="0"/>
    <cellStyle name="標準 2" xfId="8"/>
    <cellStyle name="標準_⑭内示表　継続分" xfId="6"/>
    <cellStyle name="標準_精算額算出内訳"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1447800</xdr:colOff>
      <xdr:row>20</xdr:row>
      <xdr:rowOff>0</xdr:rowOff>
    </xdr:from>
    <xdr:to>
      <xdr:col>1</xdr:col>
      <xdr:colOff>238125</xdr:colOff>
      <xdr:row>20</xdr:row>
      <xdr:rowOff>0</xdr:rowOff>
    </xdr:to>
    <xdr:sp macro="" textlink="">
      <xdr:nvSpPr>
        <xdr:cNvPr id="2" name="Line 1"/>
        <xdr:cNvSpPr>
          <a:spLocks noChangeShapeType="1"/>
        </xdr:cNvSpPr>
      </xdr:nvSpPr>
      <xdr:spPr bwMode="auto">
        <a:xfrm>
          <a:off x="295275" y="38481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3476625</xdr:colOff>
      <xdr:row>20</xdr:row>
      <xdr:rowOff>0</xdr:rowOff>
    </xdr:from>
    <xdr:to>
      <xdr:col>1</xdr:col>
      <xdr:colOff>238125</xdr:colOff>
      <xdr:row>20</xdr:row>
      <xdr:rowOff>0</xdr:rowOff>
    </xdr:to>
    <xdr:sp macro="" textlink="">
      <xdr:nvSpPr>
        <xdr:cNvPr id="3" name="Line 2"/>
        <xdr:cNvSpPr>
          <a:spLocks noChangeShapeType="1"/>
        </xdr:cNvSpPr>
      </xdr:nvSpPr>
      <xdr:spPr bwMode="auto">
        <a:xfrm flipV="1">
          <a:off x="295275" y="38481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0</xdr:colOff>
      <xdr:row>37</xdr:row>
      <xdr:rowOff>0</xdr:rowOff>
    </xdr:to>
    <xdr:sp macro="" textlink="">
      <xdr:nvSpPr>
        <xdr:cNvPr id="2" name="Line 1"/>
        <xdr:cNvSpPr>
          <a:spLocks noChangeShapeType="1"/>
        </xdr:cNvSpPr>
      </xdr:nvSpPr>
      <xdr:spPr bwMode="auto">
        <a:xfrm>
          <a:off x="0" y="1350645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0</xdr:col>
      <xdr:colOff>0</xdr:colOff>
      <xdr:row>37</xdr:row>
      <xdr:rowOff>0</xdr:rowOff>
    </xdr:to>
    <xdr:sp macro="" textlink="">
      <xdr:nvSpPr>
        <xdr:cNvPr id="3" name="Line 2"/>
        <xdr:cNvSpPr>
          <a:spLocks noChangeShapeType="1"/>
        </xdr:cNvSpPr>
      </xdr:nvSpPr>
      <xdr:spPr bwMode="auto">
        <a:xfrm flipV="1">
          <a:off x="0" y="1350645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1800225</xdr:colOff>
      <xdr:row>9</xdr:row>
      <xdr:rowOff>0</xdr:rowOff>
    </xdr:from>
    <xdr:to>
      <xdr:col>0</xdr:col>
      <xdr:colOff>1905000</xdr:colOff>
      <xdr:row>9</xdr:row>
      <xdr:rowOff>247650</xdr:rowOff>
    </xdr:to>
    <xdr:sp macro="" textlink="">
      <xdr:nvSpPr>
        <xdr:cNvPr id="6" name="Text Box 5"/>
        <xdr:cNvSpPr txBox="1">
          <a:spLocks noChangeArrowheads="1"/>
        </xdr:cNvSpPr>
      </xdr:nvSpPr>
      <xdr:spPr bwMode="auto">
        <a:xfrm>
          <a:off x="1800225" y="82010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16</xdr:row>
      <xdr:rowOff>0</xdr:rowOff>
    </xdr:from>
    <xdr:to>
      <xdr:col>5</xdr:col>
      <xdr:colOff>28575</xdr:colOff>
      <xdr:row>16</xdr:row>
      <xdr:rowOff>0</xdr:rowOff>
    </xdr:to>
    <xdr:sp macro="" textlink="">
      <xdr:nvSpPr>
        <xdr:cNvPr id="38937" name="Line 11"/>
        <xdr:cNvSpPr>
          <a:spLocks noChangeShapeType="1"/>
        </xdr:cNvSpPr>
      </xdr:nvSpPr>
      <xdr:spPr bwMode="auto">
        <a:xfrm>
          <a:off x="590550" y="8524875"/>
          <a:ext cx="9925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16</xdr:row>
      <xdr:rowOff>0</xdr:rowOff>
    </xdr:from>
    <xdr:to>
      <xdr:col>5</xdr:col>
      <xdr:colOff>28575</xdr:colOff>
      <xdr:row>16</xdr:row>
      <xdr:rowOff>0</xdr:rowOff>
    </xdr:to>
    <xdr:sp macro="" textlink="">
      <xdr:nvSpPr>
        <xdr:cNvPr id="38938" name="Line 13"/>
        <xdr:cNvSpPr>
          <a:spLocks noChangeShapeType="1"/>
        </xdr:cNvSpPr>
      </xdr:nvSpPr>
      <xdr:spPr bwMode="auto">
        <a:xfrm>
          <a:off x="95250" y="8524875"/>
          <a:ext cx="10420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16</xdr:row>
      <xdr:rowOff>0</xdr:rowOff>
    </xdr:from>
    <xdr:to>
      <xdr:col>4</xdr:col>
      <xdr:colOff>7153275</xdr:colOff>
      <xdr:row>16</xdr:row>
      <xdr:rowOff>0</xdr:rowOff>
    </xdr:to>
    <xdr:sp macro="" textlink="">
      <xdr:nvSpPr>
        <xdr:cNvPr id="38939" name="Line 14"/>
        <xdr:cNvSpPr>
          <a:spLocks noChangeShapeType="1"/>
        </xdr:cNvSpPr>
      </xdr:nvSpPr>
      <xdr:spPr bwMode="auto">
        <a:xfrm flipV="1">
          <a:off x="142875" y="8524875"/>
          <a:ext cx="10325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28575</xdr:rowOff>
    </xdr:from>
    <xdr:to>
      <xdr:col>0</xdr:col>
      <xdr:colOff>0</xdr:colOff>
      <xdr:row>16</xdr:row>
      <xdr:rowOff>0</xdr:rowOff>
    </xdr:to>
    <xdr:sp macro="" textlink="">
      <xdr:nvSpPr>
        <xdr:cNvPr id="38940" name="Line 15"/>
        <xdr:cNvSpPr>
          <a:spLocks noChangeShapeType="1"/>
        </xdr:cNvSpPr>
      </xdr:nvSpPr>
      <xdr:spPr bwMode="auto">
        <a:xfrm flipV="1">
          <a:off x="0" y="990600"/>
          <a:ext cx="0" cy="7534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L39"/>
  <sheetViews>
    <sheetView tabSelected="1" zoomScaleNormal="100" zoomScaleSheetLayoutView="100" workbookViewId="0">
      <selection activeCell="F3" sqref="F3"/>
    </sheetView>
  </sheetViews>
  <sheetFormatPr defaultRowHeight="78.75" customHeight="1"/>
  <cols>
    <col min="1" max="1" width="0.5" style="185" customWidth="1"/>
    <col min="2" max="2" width="16.5" style="185" customWidth="1"/>
    <col min="3" max="3" width="75.125" style="185" customWidth="1"/>
    <col min="4" max="4" width="0.375" style="185" customWidth="1"/>
    <col min="5" max="16384" width="9" style="185"/>
  </cols>
  <sheetData>
    <row r="1" spans="1:12" ht="66" customHeight="1" thickBot="1">
      <c r="B1" s="185" t="s">
        <v>68</v>
      </c>
    </row>
    <row r="2" spans="1:12" ht="55.5" customHeight="1" thickBot="1">
      <c r="B2" s="401" t="s">
        <v>468</v>
      </c>
      <c r="C2" s="402" t="s">
        <v>64</v>
      </c>
    </row>
    <row r="3" spans="1:12" ht="93" customHeight="1" thickBot="1">
      <c r="B3" s="403" t="s">
        <v>469</v>
      </c>
      <c r="C3" s="404" t="s">
        <v>414</v>
      </c>
    </row>
    <row r="4" spans="1:12" ht="93" customHeight="1" thickBot="1">
      <c r="B4" s="405" t="s">
        <v>470</v>
      </c>
      <c r="C4" s="402" t="s">
        <v>31</v>
      </c>
    </row>
    <row r="5" spans="1:12" ht="93" customHeight="1" thickBot="1">
      <c r="B5" s="405" t="s">
        <v>411</v>
      </c>
      <c r="C5" s="402" t="s">
        <v>31</v>
      </c>
    </row>
    <row r="6" spans="1:12" ht="93" customHeight="1" thickBot="1">
      <c r="B6" s="405" t="s">
        <v>30</v>
      </c>
      <c r="C6" s="402" t="s">
        <v>31</v>
      </c>
    </row>
    <row r="7" spans="1:12" ht="93" customHeight="1" thickBot="1">
      <c r="B7" s="405" t="s">
        <v>471</v>
      </c>
      <c r="C7" s="402" t="s">
        <v>31</v>
      </c>
    </row>
    <row r="8" spans="1:12" ht="76.5" customHeight="1" thickBot="1">
      <c r="B8" s="405" t="s">
        <v>472</v>
      </c>
      <c r="C8" s="406"/>
    </row>
    <row r="9" spans="1:12" ht="93" customHeight="1" thickBot="1">
      <c r="B9" s="405" t="s">
        <v>473</v>
      </c>
      <c r="C9" s="404" t="s">
        <v>290</v>
      </c>
      <c r="E9" s="462" t="s">
        <v>235</v>
      </c>
      <c r="F9" s="463"/>
      <c r="G9" s="463"/>
      <c r="H9" s="463"/>
      <c r="I9" s="463"/>
      <c r="J9" s="463"/>
      <c r="K9" s="463"/>
      <c r="L9" s="463"/>
    </row>
    <row r="10" spans="1:12" ht="3" customHeight="1">
      <c r="A10" s="407"/>
      <c r="B10" s="408"/>
      <c r="C10" s="409"/>
      <c r="D10" s="407"/>
      <c r="E10" s="395"/>
      <c r="F10" s="396"/>
      <c r="G10" s="396"/>
      <c r="H10" s="396"/>
      <c r="I10" s="396"/>
      <c r="J10" s="396"/>
      <c r="K10" s="396"/>
      <c r="L10" s="396"/>
    </row>
    <row r="11" spans="1:12" ht="6" customHeight="1" thickBot="1">
      <c r="B11" s="410"/>
      <c r="C11" s="411"/>
      <c r="E11" s="395"/>
      <c r="F11" s="396"/>
      <c r="G11" s="396"/>
      <c r="H11" s="396"/>
      <c r="I11" s="396"/>
      <c r="J11" s="396"/>
      <c r="K11" s="396"/>
      <c r="L11" s="396"/>
    </row>
    <row r="12" spans="1:12" ht="47.25" customHeight="1" thickBot="1">
      <c r="B12" s="401" t="s">
        <v>474</v>
      </c>
      <c r="C12" s="412" t="s">
        <v>475</v>
      </c>
    </row>
    <row r="13" spans="1:12" ht="23.25" customHeight="1">
      <c r="B13" s="413" t="s">
        <v>476</v>
      </c>
      <c r="C13" s="413" t="s">
        <v>549</v>
      </c>
    </row>
    <row r="14" spans="1:12" ht="23.25" customHeight="1">
      <c r="B14" s="414"/>
      <c r="C14" s="397" t="s">
        <v>291</v>
      </c>
    </row>
    <row r="15" spans="1:12" ht="23.25" customHeight="1">
      <c r="B15" s="414"/>
      <c r="C15" s="397" t="s">
        <v>292</v>
      </c>
    </row>
    <row r="16" spans="1:12" ht="23.25" customHeight="1">
      <c r="B16" s="414"/>
      <c r="C16" s="397" t="s">
        <v>668</v>
      </c>
    </row>
    <row r="17" spans="2:3" ht="23.25" customHeight="1">
      <c r="B17" s="414"/>
      <c r="C17" s="414" t="s">
        <v>203</v>
      </c>
    </row>
    <row r="18" spans="2:3" ht="23.25" customHeight="1" thickBot="1">
      <c r="B18" s="399"/>
      <c r="C18" s="415" t="s">
        <v>204</v>
      </c>
    </row>
    <row r="19" spans="2:3" ht="23.25" customHeight="1">
      <c r="B19" s="414" t="s">
        <v>477</v>
      </c>
      <c r="C19" s="416" t="s">
        <v>205</v>
      </c>
    </row>
    <row r="20" spans="2:3" ht="23.25" customHeight="1">
      <c r="B20" s="414"/>
      <c r="C20" s="417" t="s">
        <v>413</v>
      </c>
    </row>
    <row r="21" spans="2:3" ht="23.25" customHeight="1">
      <c r="B21" s="414"/>
      <c r="C21" s="400" t="s">
        <v>206</v>
      </c>
    </row>
    <row r="22" spans="2:3" ht="27.75" thickBot="1">
      <c r="B22" s="399"/>
      <c r="C22" s="415" t="s">
        <v>314</v>
      </c>
    </row>
    <row r="23" spans="2:3" ht="23.25" customHeight="1">
      <c r="B23" s="414" t="s">
        <v>478</v>
      </c>
      <c r="C23" s="413" t="s">
        <v>549</v>
      </c>
    </row>
    <row r="24" spans="2:3" ht="23.25" customHeight="1">
      <c r="B24" s="414"/>
      <c r="C24" s="397" t="s">
        <v>479</v>
      </c>
    </row>
    <row r="25" spans="2:3" ht="23.25" customHeight="1">
      <c r="B25" s="414"/>
      <c r="C25" s="414" t="s">
        <v>114</v>
      </c>
    </row>
    <row r="26" spans="2:3" ht="23.25" customHeight="1">
      <c r="B26" s="414"/>
      <c r="C26" s="397" t="s">
        <v>480</v>
      </c>
    </row>
    <row r="27" spans="2:3" ht="23.25" customHeight="1" thickBot="1">
      <c r="B27" s="399"/>
      <c r="C27" s="398" t="s">
        <v>669</v>
      </c>
    </row>
    <row r="28" spans="2:3" ht="23.25" customHeight="1">
      <c r="B28" s="414" t="s">
        <v>412</v>
      </c>
      <c r="C28" s="464" t="s">
        <v>481</v>
      </c>
    </row>
    <row r="29" spans="2:3" ht="23.25" customHeight="1" thickBot="1">
      <c r="B29" s="418"/>
      <c r="C29" s="465"/>
    </row>
    <row r="30" spans="2:3" ht="23.25" customHeight="1">
      <c r="B30" s="413" t="s">
        <v>482</v>
      </c>
      <c r="C30" s="413" t="s">
        <v>549</v>
      </c>
    </row>
    <row r="31" spans="2:3" ht="23.25" customHeight="1">
      <c r="B31" s="414"/>
      <c r="C31" s="397" t="s">
        <v>293</v>
      </c>
    </row>
    <row r="32" spans="2:3" ht="23.25" customHeight="1">
      <c r="B32" s="414"/>
      <c r="C32" s="397" t="s">
        <v>294</v>
      </c>
    </row>
    <row r="33" spans="2:3" ht="23.25" customHeight="1">
      <c r="B33" s="414"/>
      <c r="C33" s="397" t="s">
        <v>670</v>
      </c>
    </row>
    <row r="34" spans="2:3" ht="23.25" customHeight="1">
      <c r="B34" s="414"/>
      <c r="C34" s="414" t="s">
        <v>203</v>
      </c>
    </row>
    <row r="35" spans="2:3" ht="36" customHeight="1" thickBot="1">
      <c r="B35" s="399"/>
      <c r="C35" s="399" t="s">
        <v>671</v>
      </c>
    </row>
    <row r="36" spans="2:3" ht="31.5" customHeight="1">
      <c r="B36" s="413" t="s">
        <v>483</v>
      </c>
      <c r="C36" s="413" t="s">
        <v>484</v>
      </c>
    </row>
    <row r="37" spans="2:3" ht="43.5" customHeight="1">
      <c r="B37" s="414"/>
      <c r="C37" s="400" t="s">
        <v>115</v>
      </c>
    </row>
    <row r="38" spans="2:3" ht="31.5" customHeight="1" thickBot="1">
      <c r="B38" s="418"/>
      <c r="C38" s="418"/>
    </row>
    <row r="39" spans="2:3" ht="3" customHeight="1"/>
  </sheetData>
  <mergeCells count="2">
    <mergeCell ref="E9:L9"/>
    <mergeCell ref="C28:C29"/>
  </mergeCells>
  <phoneticPr fontId="3"/>
  <pageMargins left="0.7" right="0.51" top="1" bottom="1" header="0.51200000000000001" footer="0.51200000000000001"/>
  <pageSetup paperSize="9" scale="98" orientation="portrait" r:id="rId1"/>
  <headerFooter alignWithMargins="0"/>
  <rowBreaks count="1" manualBreakCount="1">
    <brk id="10"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33"/>
  <sheetViews>
    <sheetView view="pageBreakPreview" topLeftCell="A16" zoomScale="75" zoomScaleNormal="75" workbookViewId="0">
      <selection activeCell="F3" sqref="F3"/>
    </sheetView>
  </sheetViews>
  <sheetFormatPr defaultRowHeight="18.75" customHeight="1"/>
  <cols>
    <col min="1" max="1" width="3.375" style="17" customWidth="1"/>
    <col min="2" max="2" width="7.625" style="17" customWidth="1"/>
    <col min="3" max="3" width="17.25" style="17" customWidth="1"/>
    <col min="4" max="7" width="13.75" style="17" customWidth="1"/>
    <col min="8" max="9" width="6.875" style="17" customWidth="1"/>
    <col min="10" max="16" width="13.75" style="17" customWidth="1"/>
    <col min="17" max="16384" width="9" style="17"/>
  </cols>
  <sheetData>
    <row r="1" spans="1:16" ht="18.75" customHeight="1">
      <c r="A1" s="16" t="s">
        <v>499</v>
      </c>
    </row>
    <row r="3" spans="1:16" ht="22.5" customHeight="1">
      <c r="A3" s="708" t="s">
        <v>497</v>
      </c>
      <c r="B3" s="708"/>
      <c r="C3" s="708"/>
      <c r="D3" s="708"/>
      <c r="E3" s="708"/>
      <c r="F3" s="708"/>
      <c r="G3" s="708"/>
      <c r="H3" s="708"/>
      <c r="I3" s="708"/>
      <c r="J3" s="708"/>
      <c r="K3" s="708"/>
      <c r="L3" s="708"/>
      <c r="M3" s="708"/>
      <c r="N3" s="708"/>
      <c r="O3" s="708"/>
      <c r="P3" s="708"/>
    </row>
    <row r="4" spans="1:16" ht="22.5" customHeight="1">
      <c r="A4" s="708" t="s">
        <v>139</v>
      </c>
      <c r="B4" s="708"/>
      <c r="C4" s="708"/>
      <c r="D4" s="708"/>
      <c r="E4" s="708"/>
      <c r="F4" s="708"/>
      <c r="G4" s="708"/>
      <c r="H4" s="708"/>
      <c r="I4" s="708"/>
      <c r="J4" s="708"/>
      <c r="K4" s="708"/>
      <c r="L4" s="708"/>
      <c r="M4" s="708"/>
      <c r="N4" s="708"/>
      <c r="O4" s="708"/>
      <c r="P4" s="708"/>
    </row>
    <row r="5" spans="1:16" ht="20.25" customHeight="1">
      <c r="A5" s="31" t="s">
        <v>416</v>
      </c>
      <c r="B5" s="31"/>
      <c r="C5" s="32"/>
      <c r="D5" s="33" t="s">
        <v>213</v>
      </c>
      <c r="E5" s="717"/>
      <c r="F5" s="717"/>
      <c r="N5" s="718"/>
      <c r="O5" s="718"/>
      <c r="P5" s="46"/>
    </row>
    <row r="7" spans="1:16" ht="22.5" customHeight="1">
      <c r="A7" s="34"/>
      <c r="B7" s="35"/>
      <c r="C7" s="36"/>
      <c r="D7" s="37" t="s">
        <v>437</v>
      </c>
      <c r="E7" s="38" t="s">
        <v>438</v>
      </c>
      <c r="F7" s="37" t="s">
        <v>439</v>
      </c>
      <c r="G7" s="37"/>
      <c r="H7" s="712" t="s">
        <v>440</v>
      </c>
      <c r="I7" s="713"/>
      <c r="J7" s="714"/>
      <c r="K7" s="714"/>
      <c r="L7" s="714"/>
      <c r="M7" s="714"/>
      <c r="N7" s="713"/>
      <c r="O7" s="39" t="s">
        <v>441</v>
      </c>
      <c r="P7" s="39" t="s">
        <v>441</v>
      </c>
    </row>
    <row r="8" spans="1:16" ht="22.5" customHeight="1">
      <c r="A8" s="709" t="s">
        <v>417</v>
      </c>
      <c r="B8" s="710"/>
      <c r="C8" s="711"/>
      <c r="D8" s="40" t="s">
        <v>442</v>
      </c>
      <c r="E8" s="41" t="s">
        <v>443</v>
      </c>
      <c r="F8" s="40" t="s">
        <v>444</v>
      </c>
      <c r="G8" s="40" t="s">
        <v>445</v>
      </c>
      <c r="H8" s="715" t="s">
        <v>446</v>
      </c>
      <c r="I8" s="716"/>
      <c r="J8" s="40" t="s">
        <v>418</v>
      </c>
      <c r="K8" s="42" t="s">
        <v>447</v>
      </c>
      <c r="L8" s="43" t="s">
        <v>421</v>
      </c>
      <c r="M8" s="44" t="s">
        <v>424</v>
      </c>
      <c r="N8" s="44" t="s">
        <v>428</v>
      </c>
      <c r="O8" s="45" t="s">
        <v>448</v>
      </c>
      <c r="P8" s="45" t="s">
        <v>449</v>
      </c>
    </row>
    <row r="9" spans="1:16" ht="22.5" customHeight="1">
      <c r="A9" s="743"/>
      <c r="B9" s="718"/>
      <c r="C9" s="744"/>
      <c r="D9" s="40"/>
      <c r="E9" s="40"/>
      <c r="F9" s="40" t="s">
        <v>450</v>
      </c>
      <c r="G9" s="40"/>
      <c r="H9" s="709"/>
      <c r="I9" s="742"/>
      <c r="J9" s="40"/>
      <c r="K9" s="47"/>
      <c r="L9" s="48" t="s">
        <v>422</v>
      </c>
      <c r="M9" s="44" t="s">
        <v>425</v>
      </c>
      <c r="N9" s="44" t="s">
        <v>163</v>
      </c>
      <c r="O9" s="45"/>
      <c r="P9" s="45"/>
    </row>
    <row r="10" spans="1:16" ht="22.5" customHeight="1">
      <c r="A10" s="49"/>
      <c r="B10" s="32"/>
      <c r="C10" s="50"/>
      <c r="D10" s="51" t="s">
        <v>451</v>
      </c>
      <c r="E10" s="52" t="s">
        <v>452</v>
      </c>
      <c r="F10" s="51" t="s">
        <v>453</v>
      </c>
      <c r="G10" s="52" t="s">
        <v>430</v>
      </c>
      <c r="H10" s="736" t="s">
        <v>496</v>
      </c>
      <c r="I10" s="737"/>
      <c r="J10" s="51" t="s">
        <v>419</v>
      </c>
      <c r="K10" s="53" t="s">
        <v>420</v>
      </c>
      <c r="L10" s="54" t="s">
        <v>423</v>
      </c>
      <c r="M10" s="52" t="s">
        <v>426</v>
      </c>
      <c r="N10" s="53" t="s">
        <v>427</v>
      </c>
      <c r="O10" s="51" t="s">
        <v>454</v>
      </c>
      <c r="P10" s="55" t="s">
        <v>429</v>
      </c>
    </row>
    <row r="11" spans="1:16" ht="22.5" customHeight="1">
      <c r="A11" s="738"/>
      <c r="B11" s="740"/>
      <c r="C11" s="741"/>
      <c r="D11" s="56"/>
      <c r="E11" s="56"/>
      <c r="F11" s="56"/>
      <c r="G11" s="57"/>
      <c r="H11" s="58"/>
      <c r="I11" s="59"/>
      <c r="J11" s="60"/>
      <c r="K11" s="61"/>
      <c r="L11" s="61"/>
      <c r="M11" s="60"/>
      <c r="N11" s="60"/>
      <c r="O11" s="60"/>
      <c r="P11" s="60"/>
    </row>
    <row r="12" spans="1:16" ht="22.5" customHeight="1">
      <c r="A12" s="739"/>
      <c r="B12" s="745"/>
      <c r="C12" s="741"/>
      <c r="D12" s="57"/>
      <c r="E12" s="57"/>
      <c r="F12" s="57"/>
      <c r="G12" s="57"/>
      <c r="H12" s="62"/>
      <c r="I12" s="63"/>
      <c r="J12" s="61"/>
      <c r="K12" s="61"/>
      <c r="L12" s="61"/>
      <c r="M12" s="60"/>
      <c r="N12" s="61"/>
      <c r="O12" s="61"/>
      <c r="P12" s="61"/>
    </row>
    <row r="13" spans="1:16" ht="22.5" customHeight="1">
      <c r="A13" s="719"/>
      <c r="B13" s="745"/>
      <c r="C13" s="741"/>
      <c r="D13" s="57"/>
      <c r="E13" s="57"/>
      <c r="F13" s="57"/>
      <c r="G13" s="57"/>
      <c r="H13" s="62"/>
      <c r="I13" s="63"/>
      <c r="J13" s="61"/>
      <c r="K13" s="61"/>
      <c r="L13" s="61"/>
      <c r="M13" s="60"/>
      <c r="N13" s="61"/>
      <c r="O13" s="61"/>
      <c r="P13" s="61"/>
    </row>
    <row r="14" spans="1:16" ht="22.5" customHeight="1">
      <c r="A14" s="719"/>
      <c r="B14" s="719"/>
      <c r="C14" s="719"/>
      <c r="D14" s="56"/>
      <c r="E14" s="56"/>
      <c r="F14" s="56"/>
      <c r="G14" s="56"/>
      <c r="H14" s="64"/>
      <c r="I14" s="65"/>
      <c r="J14" s="60"/>
      <c r="K14" s="66"/>
      <c r="L14" s="66"/>
      <c r="M14" s="60"/>
      <c r="N14" s="60"/>
      <c r="O14" s="60"/>
      <c r="P14" s="60"/>
    </row>
    <row r="15" spans="1:16" ht="22.5" customHeight="1">
      <c r="A15" s="720"/>
      <c r="B15" s="721"/>
      <c r="C15" s="722"/>
      <c r="D15" s="57"/>
      <c r="E15" s="57"/>
      <c r="F15" s="57"/>
      <c r="G15" s="57"/>
      <c r="H15" s="67"/>
      <c r="I15" s="68"/>
      <c r="J15" s="61"/>
      <c r="K15" s="69"/>
      <c r="L15" s="69"/>
      <c r="M15" s="61"/>
      <c r="N15" s="61"/>
      <c r="O15" s="61"/>
      <c r="P15" s="61"/>
    </row>
    <row r="16" spans="1:16" ht="22.5" customHeight="1">
      <c r="A16" s="70"/>
      <c r="B16" s="725"/>
      <c r="C16" s="726"/>
      <c r="D16" s="57"/>
      <c r="E16" s="57"/>
      <c r="F16" s="57"/>
      <c r="G16" s="57"/>
      <c r="H16" s="71"/>
      <c r="I16" s="72"/>
      <c r="J16" s="61"/>
      <c r="K16" s="69"/>
      <c r="L16" s="69"/>
      <c r="M16" s="61"/>
      <c r="N16" s="61"/>
      <c r="O16" s="61"/>
      <c r="P16" s="61"/>
    </row>
    <row r="17" spans="1:16" ht="22.5" customHeight="1">
      <c r="A17" s="73"/>
      <c r="B17" s="725"/>
      <c r="C17" s="726"/>
      <c r="D17" s="57"/>
      <c r="E17" s="57"/>
      <c r="F17" s="57"/>
      <c r="G17" s="74"/>
      <c r="H17" s="75"/>
      <c r="I17" s="76"/>
      <c r="J17" s="61"/>
      <c r="K17" s="69"/>
      <c r="L17" s="69"/>
      <c r="M17" s="61"/>
      <c r="N17" s="61"/>
      <c r="O17" s="61"/>
      <c r="P17" s="61"/>
    </row>
    <row r="18" spans="1:16" ht="22.5" customHeight="1">
      <c r="A18" s="712"/>
      <c r="B18" s="714"/>
      <c r="C18" s="713"/>
      <c r="D18" s="57"/>
      <c r="E18" s="57"/>
      <c r="F18" s="57"/>
      <c r="G18" s="57"/>
      <c r="H18" s="75"/>
      <c r="I18" s="76"/>
      <c r="J18" s="61"/>
      <c r="K18" s="61"/>
      <c r="L18" s="61"/>
      <c r="M18" s="61"/>
      <c r="N18" s="61"/>
      <c r="O18" s="61"/>
      <c r="P18" s="61"/>
    </row>
    <row r="19" spans="1:16" ht="22.5" customHeight="1">
      <c r="A19" s="720"/>
      <c r="B19" s="721"/>
      <c r="C19" s="722"/>
      <c r="D19" s="57"/>
      <c r="E19" s="57"/>
      <c r="F19" s="57"/>
      <c r="G19" s="57"/>
      <c r="H19" s="67"/>
      <c r="I19" s="68"/>
      <c r="J19" s="61"/>
      <c r="K19" s="69"/>
      <c r="L19" s="69"/>
      <c r="M19" s="61"/>
      <c r="N19" s="61"/>
      <c r="O19" s="61"/>
      <c r="P19" s="61"/>
    </row>
    <row r="20" spans="1:16" ht="22.5" customHeight="1">
      <c r="A20" s="70"/>
      <c r="B20" s="725"/>
      <c r="C20" s="726"/>
      <c r="D20" s="57"/>
      <c r="E20" s="57"/>
      <c r="F20" s="57"/>
      <c r="G20" s="57"/>
      <c r="H20" s="71"/>
      <c r="I20" s="72"/>
      <c r="J20" s="61"/>
      <c r="K20" s="69"/>
      <c r="L20" s="69"/>
      <c r="M20" s="61"/>
      <c r="N20" s="61"/>
      <c r="O20" s="61"/>
      <c r="P20" s="61"/>
    </row>
    <row r="21" spans="1:16" ht="22.5" customHeight="1">
      <c r="A21" s="73"/>
      <c r="B21" s="725"/>
      <c r="C21" s="726"/>
      <c r="D21" s="57"/>
      <c r="E21" s="57"/>
      <c r="F21" s="57"/>
      <c r="G21" s="74"/>
      <c r="H21" s="75"/>
      <c r="I21" s="76"/>
      <c r="J21" s="61"/>
      <c r="K21" s="69"/>
      <c r="L21" s="69"/>
      <c r="M21" s="61"/>
      <c r="N21" s="61"/>
      <c r="O21" s="61"/>
      <c r="P21" s="61"/>
    </row>
    <row r="22" spans="1:16" ht="22.5" customHeight="1">
      <c r="A22" s="712"/>
      <c r="B22" s="714"/>
      <c r="C22" s="713"/>
      <c r="D22" s="57"/>
      <c r="E22" s="57"/>
      <c r="F22" s="57"/>
      <c r="G22" s="57"/>
      <c r="H22" s="75"/>
      <c r="I22" s="76"/>
      <c r="J22" s="61"/>
      <c r="K22" s="61"/>
      <c r="L22" s="61"/>
      <c r="M22" s="61"/>
      <c r="N22" s="61"/>
      <c r="O22" s="61"/>
      <c r="P22" s="61"/>
    </row>
    <row r="23" spans="1:16" ht="22.5" customHeight="1">
      <c r="A23" s="730"/>
      <c r="B23" s="733"/>
      <c r="C23" s="734"/>
      <c r="D23" s="57"/>
      <c r="E23" s="57"/>
      <c r="F23" s="57"/>
      <c r="G23" s="57"/>
      <c r="H23" s="77"/>
      <c r="I23" s="78"/>
      <c r="J23" s="57"/>
      <c r="K23" s="79"/>
      <c r="L23" s="79"/>
      <c r="M23" s="57"/>
      <c r="N23" s="57"/>
      <c r="O23" s="61"/>
      <c r="P23" s="61"/>
    </row>
    <row r="24" spans="1:16" ht="22.5" customHeight="1">
      <c r="A24" s="727"/>
      <c r="B24" s="728"/>
      <c r="C24" s="729"/>
      <c r="D24" s="57"/>
      <c r="E24" s="57"/>
      <c r="F24" s="57"/>
      <c r="G24" s="57"/>
      <c r="H24" s="75"/>
      <c r="I24" s="76"/>
      <c r="J24" s="61"/>
      <c r="K24" s="61"/>
      <c r="L24" s="61"/>
      <c r="M24" s="61"/>
      <c r="N24" s="61"/>
      <c r="O24" s="61"/>
      <c r="P24" s="61"/>
    </row>
    <row r="25" spans="1:16" ht="22.5" customHeight="1">
      <c r="A25" s="730" t="s">
        <v>191</v>
      </c>
      <c r="B25" s="731"/>
      <c r="C25" s="732"/>
      <c r="D25" s="57"/>
      <c r="E25" s="57"/>
      <c r="F25" s="57"/>
      <c r="G25" s="57"/>
      <c r="H25" s="80"/>
      <c r="I25" s="81"/>
      <c r="J25" s="61"/>
      <c r="K25" s="61"/>
      <c r="L25" s="61"/>
      <c r="M25" s="61"/>
      <c r="N25" s="61"/>
      <c r="O25" s="61"/>
      <c r="P25" s="61"/>
    </row>
    <row r="26" spans="1:16" ht="18.75" customHeight="1">
      <c r="F26" s="15"/>
    </row>
    <row r="27" spans="1:16" ht="18.75" customHeight="1">
      <c r="A27" s="18" t="s">
        <v>168</v>
      </c>
      <c r="B27" s="19" t="s">
        <v>431</v>
      </c>
      <c r="C27" s="19"/>
      <c r="D27" s="19"/>
      <c r="E27" s="19"/>
      <c r="F27" s="19"/>
      <c r="G27" s="19"/>
      <c r="H27" s="19"/>
      <c r="I27" s="19"/>
      <c r="J27" s="19"/>
      <c r="K27" s="19"/>
      <c r="L27" s="19"/>
      <c r="M27" s="19"/>
      <c r="N27" s="19"/>
      <c r="O27" s="19"/>
      <c r="P27" s="19"/>
    </row>
    <row r="28" spans="1:16" s="83" customFormat="1" ht="18.75" customHeight="1">
      <c r="A28" s="82"/>
      <c r="B28" s="723" t="s">
        <v>498</v>
      </c>
      <c r="C28" s="723"/>
      <c r="D28" s="723"/>
      <c r="E28" s="723"/>
      <c r="F28" s="723"/>
      <c r="G28" s="723"/>
      <c r="H28" s="723"/>
      <c r="I28" s="723"/>
      <c r="J28" s="723"/>
      <c r="K28" s="723"/>
      <c r="L28" s="723"/>
      <c r="M28" s="723"/>
      <c r="N28" s="723"/>
      <c r="O28" s="723"/>
      <c r="P28" s="723"/>
    </row>
    <row r="29" spans="1:16" ht="18.75" customHeight="1">
      <c r="B29" s="724" t="s">
        <v>615</v>
      </c>
      <c r="C29" s="724"/>
      <c r="D29" s="724"/>
      <c r="E29" s="724"/>
      <c r="F29" s="724"/>
      <c r="G29" s="724"/>
      <c r="H29" s="724"/>
      <c r="I29" s="724"/>
      <c r="J29" s="724"/>
      <c r="K29" s="724"/>
      <c r="L29" s="724"/>
      <c r="M29" s="724"/>
      <c r="N29" s="724"/>
      <c r="O29" s="724"/>
      <c r="P29" s="724"/>
    </row>
    <row r="30" spans="1:16" ht="22.5" customHeight="1">
      <c r="A30" s="330"/>
      <c r="B30" s="735" t="s">
        <v>631</v>
      </c>
      <c r="C30" s="735"/>
      <c r="D30" s="735"/>
      <c r="E30" s="735"/>
      <c r="F30" s="735"/>
      <c r="G30" s="735"/>
      <c r="H30" s="735"/>
      <c r="I30" s="735"/>
      <c r="J30" s="735"/>
      <c r="K30" s="735"/>
      <c r="L30" s="735"/>
      <c r="M30" s="735"/>
      <c r="N30" s="735"/>
      <c r="O30" s="735"/>
      <c r="P30" s="735"/>
    </row>
    <row r="31" spans="1:16" ht="18.75" customHeight="1">
      <c r="A31" s="330"/>
      <c r="B31" s="724" t="s">
        <v>517</v>
      </c>
      <c r="C31" s="724"/>
      <c r="D31" s="724"/>
      <c r="E31" s="724"/>
      <c r="F31" s="724"/>
      <c r="G31" s="724"/>
      <c r="H31" s="724"/>
      <c r="I31" s="724"/>
      <c r="J31" s="724"/>
      <c r="K31" s="724"/>
      <c r="L31" s="724"/>
      <c r="M31" s="724"/>
      <c r="N31" s="724"/>
      <c r="O31" s="724"/>
      <c r="P31" s="724"/>
    </row>
    <row r="32" spans="1:16" ht="18.75" customHeight="1">
      <c r="A32" s="330"/>
      <c r="B32" s="724" t="s">
        <v>632</v>
      </c>
      <c r="C32" s="724"/>
      <c r="D32" s="724"/>
      <c r="E32" s="724"/>
      <c r="F32" s="724"/>
      <c r="G32" s="724"/>
      <c r="H32" s="724"/>
      <c r="I32" s="724"/>
      <c r="J32" s="724"/>
      <c r="K32" s="724"/>
      <c r="L32" s="724"/>
      <c r="M32" s="724"/>
      <c r="N32" s="724"/>
      <c r="O32" s="724"/>
      <c r="P32" s="724"/>
    </row>
    <row r="33" spans="5:5" ht="18.75" customHeight="1">
      <c r="E33" s="183"/>
    </row>
  </sheetData>
  <mergeCells count="31">
    <mergeCell ref="H10:I10"/>
    <mergeCell ref="A11:A13"/>
    <mergeCell ref="B11:C11"/>
    <mergeCell ref="H9:I9"/>
    <mergeCell ref="A9:C9"/>
    <mergeCell ref="B12:C12"/>
    <mergeCell ref="B13:C13"/>
    <mergeCell ref="B32:P32"/>
    <mergeCell ref="B16:C16"/>
    <mergeCell ref="B17:C17"/>
    <mergeCell ref="A18:C18"/>
    <mergeCell ref="A24:C24"/>
    <mergeCell ref="A25:C25"/>
    <mergeCell ref="B29:P29"/>
    <mergeCell ref="B21:C21"/>
    <mergeCell ref="B20:C20"/>
    <mergeCell ref="A23:C23"/>
    <mergeCell ref="B30:P30"/>
    <mergeCell ref="B31:P31"/>
    <mergeCell ref="A14:C14"/>
    <mergeCell ref="A15:C15"/>
    <mergeCell ref="A19:C19"/>
    <mergeCell ref="A22:C22"/>
    <mergeCell ref="B28:P28"/>
    <mergeCell ref="A3:P3"/>
    <mergeCell ref="A8:C8"/>
    <mergeCell ref="H7:N7"/>
    <mergeCell ref="H8:I8"/>
    <mergeCell ref="E5:F5"/>
    <mergeCell ref="N5:O5"/>
    <mergeCell ref="A4:P4"/>
  </mergeCells>
  <phoneticPr fontId="3"/>
  <pageMargins left="0.39370078740157483" right="0.39370078740157483" top="0.78740157480314965" bottom="0.19685039370078741" header="0.51181102362204722" footer="0.51181102362204722"/>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75" zoomScaleNormal="75" workbookViewId="0">
      <selection activeCell="F3" sqref="F3"/>
    </sheetView>
  </sheetViews>
  <sheetFormatPr defaultRowHeight="18.75" customHeight="1"/>
  <cols>
    <col min="1" max="1" width="3.375" style="84" customWidth="1"/>
    <col min="2" max="2" width="7.625" style="84" customWidth="1"/>
    <col min="3" max="3" width="35.625" style="84" customWidth="1"/>
    <col min="4" max="10" width="18.625" style="84" customWidth="1"/>
    <col min="11" max="16384" width="9" style="84"/>
  </cols>
  <sheetData>
    <row r="1" spans="1:10" ht="18.75" customHeight="1">
      <c r="A1" s="107" t="s">
        <v>348</v>
      </c>
      <c r="B1" s="108"/>
      <c r="C1" s="108"/>
      <c r="D1" s="108"/>
      <c r="E1" s="108"/>
      <c r="F1" s="108"/>
      <c r="G1" s="108"/>
      <c r="H1" s="108"/>
      <c r="I1" s="108"/>
      <c r="J1" s="108"/>
    </row>
    <row r="2" spans="1:10" ht="18.75" customHeight="1">
      <c r="A2" s="108"/>
      <c r="B2" s="108"/>
      <c r="C2" s="108"/>
      <c r="D2" s="108"/>
      <c r="E2" s="108"/>
      <c r="F2" s="108"/>
      <c r="G2" s="108"/>
      <c r="H2" s="108"/>
      <c r="I2" s="108"/>
      <c r="J2" s="108"/>
    </row>
    <row r="3" spans="1:10" ht="22.5" customHeight="1">
      <c r="A3" s="774" t="s">
        <v>349</v>
      </c>
      <c r="B3" s="774"/>
      <c r="C3" s="774"/>
      <c r="D3" s="774"/>
      <c r="E3" s="774"/>
      <c r="F3" s="774"/>
      <c r="G3" s="774"/>
      <c r="H3" s="774"/>
      <c r="I3" s="774"/>
      <c r="J3" s="774"/>
    </row>
    <row r="4" spans="1:10" ht="22.5" customHeight="1">
      <c r="A4" s="774" t="s">
        <v>11</v>
      </c>
      <c r="B4" s="774"/>
      <c r="C4" s="774"/>
      <c r="D4" s="774"/>
      <c r="E4" s="774"/>
      <c r="F4" s="774"/>
      <c r="G4" s="774"/>
      <c r="H4" s="774"/>
      <c r="I4" s="774"/>
      <c r="J4" s="774"/>
    </row>
    <row r="5" spans="1:10" ht="20.25" customHeight="1">
      <c r="A5" s="109" t="s">
        <v>416</v>
      </c>
      <c r="B5" s="109"/>
      <c r="C5" s="110"/>
      <c r="D5" s="111" t="s">
        <v>12</v>
      </c>
      <c r="E5" s="778"/>
      <c r="F5" s="778"/>
      <c r="G5" s="108"/>
      <c r="H5" s="108"/>
      <c r="I5" s="112"/>
      <c r="J5" s="112"/>
    </row>
    <row r="6" spans="1:10" ht="18.75" customHeight="1">
      <c r="A6" s="108"/>
      <c r="B6" s="108"/>
      <c r="C6" s="108"/>
      <c r="D6" s="108"/>
      <c r="E6" s="108"/>
      <c r="F6" s="108"/>
      <c r="G6" s="108"/>
      <c r="H6" s="108"/>
      <c r="I6" s="108"/>
      <c r="J6" s="108"/>
    </row>
    <row r="7" spans="1:10" ht="22.5" customHeight="1">
      <c r="A7" s="113"/>
      <c r="B7" s="114"/>
      <c r="C7" s="115"/>
      <c r="D7" s="116" t="s">
        <v>437</v>
      </c>
      <c r="E7" s="117" t="s">
        <v>438</v>
      </c>
      <c r="F7" s="116" t="s">
        <v>439</v>
      </c>
      <c r="G7" s="116"/>
      <c r="H7" s="779" t="s">
        <v>13</v>
      </c>
      <c r="I7" s="118" t="s">
        <v>441</v>
      </c>
      <c r="J7" s="118" t="s">
        <v>441</v>
      </c>
    </row>
    <row r="8" spans="1:10" ht="22.5" customHeight="1">
      <c r="A8" s="775" t="s">
        <v>417</v>
      </c>
      <c r="B8" s="776"/>
      <c r="C8" s="777"/>
      <c r="D8" s="119" t="s">
        <v>442</v>
      </c>
      <c r="E8" s="120" t="s">
        <v>443</v>
      </c>
      <c r="F8" s="119" t="s">
        <v>444</v>
      </c>
      <c r="G8" s="119" t="s">
        <v>445</v>
      </c>
      <c r="H8" s="780"/>
      <c r="I8" s="121" t="s">
        <v>448</v>
      </c>
      <c r="J8" s="121" t="s">
        <v>449</v>
      </c>
    </row>
    <row r="9" spans="1:10" ht="22.5" customHeight="1">
      <c r="A9" s="750"/>
      <c r="B9" s="751"/>
      <c r="C9" s="752"/>
      <c r="D9" s="119"/>
      <c r="E9" s="119"/>
      <c r="F9" s="119" t="s">
        <v>450</v>
      </c>
      <c r="G9" s="119"/>
      <c r="H9" s="119" t="s">
        <v>418</v>
      </c>
      <c r="I9" s="121"/>
      <c r="J9" s="121"/>
    </row>
    <row r="10" spans="1:10" ht="22.5" customHeight="1">
      <c r="A10" s="122"/>
      <c r="B10" s="110"/>
      <c r="C10" s="123"/>
      <c r="D10" s="124" t="s">
        <v>451</v>
      </c>
      <c r="E10" s="125" t="s">
        <v>452</v>
      </c>
      <c r="F10" s="124" t="s">
        <v>453</v>
      </c>
      <c r="G10" s="125" t="s">
        <v>430</v>
      </c>
      <c r="H10" s="124" t="s">
        <v>214</v>
      </c>
      <c r="I10" s="124" t="s">
        <v>419</v>
      </c>
      <c r="J10" s="126" t="s">
        <v>215</v>
      </c>
    </row>
    <row r="11" spans="1:10" ht="22.5" customHeight="1">
      <c r="A11" s="755"/>
      <c r="B11" s="757"/>
      <c r="C11" s="754"/>
      <c r="D11" s="127"/>
      <c r="E11" s="127"/>
      <c r="F11" s="127"/>
      <c r="G11" s="128"/>
      <c r="H11" s="129"/>
      <c r="I11" s="130"/>
      <c r="J11" s="130"/>
    </row>
    <row r="12" spans="1:10" ht="22.5" customHeight="1">
      <c r="A12" s="756"/>
      <c r="B12" s="753"/>
      <c r="C12" s="754"/>
      <c r="D12" s="128"/>
      <c r="E12" s="128"/>
      <c r="F12" s="128"/>
      <c r="G12" s="128"/>
      <c r="H12" s="131"/>
      <c r="I12" s="132"/>
      <c r="J12" s="132"/>
    </row>
    <row r="13" spans="1:10" ht="22.5" customHeight="1">
      <c r="A13" s="746"/>
      <c r="B13" s="753"/>
      <c r="C13" s="754"/>
      <c r="D13" s="128"/>
      <c r="E13" s="128"/>
      <c r="F13" s="128"/>
      <c r="G13" s="128"/>
      <c r="H13" s="131"/>
      <c r="I13" s="132"/>
      <c r="J13" s="132"/>
    </row>
    <row r="14" spans="1:10" ht="22.5" customHeight="1">
      <c r="A14" s="746"/>
      <c r="B14" s="746"/>
      <c r="C14" s="746"/>
      <c r="D14" s="127"/>
      <c r="E14" s="127"/>
      <c r="F14" s="127"/>
      <c r="G14" s="127"/>
      <c r="H14" s="133"/>
      <c r="I14" s="130"/>
      <c r="J14" s="130"/>
    </row>
    <row r="15" spans="1:10" ht="22.5" customHeight="1">
      <c r="A15" s="747"/>
      <c r="B15" s="748"/>
      <c r="C15" s="749"/>
      <c r="D15" s="128"/>
      <c r="E15" s="128"/>
      <c r="F15" s="128"/>
      <c r="G15" s="128"/>
      <c r="H15" s="134"/>
      <c r="I15" s="132"/>
      <c r="J15" s="132"/>
    </row>
    <row r="16" spans="1:10" ht="22.5" customHeight="1">
      <c r="A16" s="135"/>
      <c r="B16" s="759"/>
      <c r="C16" s="760"/>
      <c r="D16" s="128"/>
      <c r="E16" s="128"/>
      <c r="F16" s="128"/>
      <c r="G16" s="128"/>
      <c r="H16" s="136"/>
      <c r="I16" s="132"/>
      <c r="J16" s="132"/>
    </row>
    <row r="17" spans="1:10" ht="22.5" customHeight="1">
      <c r="A17" s="137"/>
      <c r="B17" s="759"/>
      <c r="C17" s="760"/>
      <c r="D17" s="128"/>
      <c r="E17" s="128"/>
      <c r="F17" s="128"/>
      <c r="G17" s="138"/>
      <c r="H17" s="139"/>
      <c r="I17" s="132"/>
      <c r="J17" s="132"/>
    </row>
    <row r="18" spans="1:10" ht="22.5" customHeight="1">
      <c r="A18" s="761"/>
      <c r="B18" s="762"/>
      <c r="C18" s="763"/>
      <c r="D18" s="128"/>
      <c r="E18" s="128"/>
      <c r="F18" s="128"/>
      <c r="G18" s="128"/>
      <c r="H18" s="139"/>
      <c r="I18" s="132"/>
      <c r="J18" s="132"/>
    </row>
    <row r="19" spans="1:10" ht="22.5" customHeight="1">
      <c r="A19" s="747"/>
      <c r="B19" s="748"/>
      <c r="C19" s="749"/>
      <c r="D19" s="128"/>
      <c r="E19" s="128"/>
      <c r="F19" s="128"/>
      <c r="G19" s="128"/>
      <c r="H19" s="134"/>
      <c r="I19" s="132"/>
      <c r="J19" s="132"/>
    </row>
    <row r="20" spans="1:10" ht="22.5" customHeight="1">
      <c r="A20" s="135"/>
      <c r="B20" s="759"/>
      <c r="C20" s="760"/>
      <c r="D20" s="128"/>
      <c r="E20" s="128"/>
      <c r="F20" s="128"/>
      <c r="G20" s="128"/>
      <c r="H20" s="136"/>
      <c r="I20" s="132"/>
      <c r="J20" s="132"/>
    </row>
    <row r="21" spans="1:10" ht="22.5" customHeight="1">
      <c r="A21" s="137"/>
      <c r="B21" s="759"/>
      <c r="C21" s="760"/>
      <c r="D21" s="128"/>
      <c r="E21" s="128"/>
      <c r="F21" s="128"/>
      <c r="G21" s="138"/>
      <c r="H21" s="139"/>
      <c r="I21" s="132"/>
      <c r="J21" s="132"/>
    </row>
    <row r="22" spans="1:10" ht="22.5" customHeight="1">
      <c r="A22" s="761"/>
      <c r="B22" s="762"/>
      <c r="C22" s="763"/>
      <c r="D22" s="128"/>
      <c r="E22" s="128"/>
      <c r="F22" s="128"/>
      <c r="G22" s="128"/>
      <c r="H22" s="139"/>
      <c r="I22" s="132"/>
      <c r="J22" s="132"/>
    </row>
    <row r="23" spans="1:10" ht="22.5" customHeight="1">
      <c r="A23" s="768"/>
      <c r="B23" s="769"/>
      <c r="C23" s="770"/>
      <c r="D23" s="128"/>
      <c r="E23" s="128"/>
      <c r="F23" s="128"/>
      <c r="G23" s="128"/>
      <c r="H23" s="140"/>
      <c r="I23" s="132"/>
      <c r="J23" s="132"/>
    </row>
    <row r="24" spans="1:10" ht="22.5" customHeight="1">
      <c r="A24" s="764"/>
      <c r="B24" s="765"/>
      <c r="C24" s="766"/>
      <c r="D24" s="128"/>
      <c r="E24" s="128"/>
      <c r="F24" s="128"/>
      <c r="G24" s="128"/>
      <c r="H24" s="139"/>
      <c r="I24" s="132"/>
      <c r="J24" s="132"/>
    </row>
    <row r="25" spans="1:10" ht="22.5" customHeight="1">
      <c r="A25" s="768" t="s">
        <v>216</v>
      </c>
      <c r="B25" s="772"/>
      <c r="C25" s="773"/>
      <c r="D25" s="128"/>
      <c r="E25" s="128"/>
      <c r="F25" s="128"/>
      <c r="G25" s="128"/>
      <c r="H25" s="141"/>
      <c r="I25" s="132"/>
      <c r="J25" s="132"/>
    </row>
    <row r="26" spans="1:10" ht="18.75" customHeight="1">
      <c r="A26" s="108"/>
      <c r="B26" s="108"/>
      <c r="C26" s="108"/>
      <c r="D26" s="108"/>
      <c r="E26" s="108"/>
      <c r="F26" s="142"/>
      <c r="G26" s="108"/>
      <c r="H26" s="108"/>
      <c r="I26" s="108"/>
      <c r="J26" s="108"/>
    </row>
    <row r="27" spans="1:10" ht="18.75" customHeight="1">
      <c r="A27" s="143" t="s">
        <v>168</v>
      </c>
      <c r="B27" s="144" t="s">
        <v>431</v>
      </c>
      <c r="C27" s="144"/>
      <c r="D27" s="144"/>
      <c r="E27" s="144"/>
      <c r="F27" s="144"/>
      <c r="G27" s="144"/>
      <c r="H27" s="144"/>
      <c r="I27" s="144"/>
      <c r="J27" s="144"/>
    </row>
    <row r="28" spans="1:10" s="85" customFormat="1" ht="18.75" customHeight="1">
      <c r="A28" s="145"/>
      <c r="B28" s="771" t="s">
        <v>14</v>
      </c>
      <c r="C28" s="771"/>
      <c r="D28" s="771"/>
      <c r="E28" s="771"/>
      <c r="F28" s="771"/>
      <c r="G28" s="771"/>
      <c r="H28" s="771"/>
      <c r="I28" s="771"/>
      <c r="J28" s="771"/>
    </row>
    <row r="29" spans="1:10" ht="18.75" customHeight="1">
      <c r="A29" s="108"/>
      <c r="B29" s="758" t="s">
        <v>217</v>
      </c>
      <c r="C29" s="758"/>
      <c r="D29" s="758"/>
      <c r="E29" s="758"/>
      <c r="F29" s="758"/>
      <c r="G29" s="758"/>
      <c r="H29" s="758"/>
      <c r="I29" s="758"/>
      <c r="J29" s="758"/>
    </row>
    <row r="30" spans="1:10" ht="22.5" customHeight="1">
      <c r="A30" s="108"/>
      <c r="B30" s="767" t="s">
        <v>218</v>
      </c>
      <c r="C30" s="767"/>
      <c r="D30" s="767"/>
      <c r="E30" s="767"/>
      <c r="F30" s="767"/>
      <c r="G30" s="767"/>
      <c r="H30" s="767"/>
      <c r="I30" s="767"/>
      <c r="J30" s="767"/>
    </row>
    <row r="31" spans="1:10" ht="18.75" customHeight="1">
      <c r="A31" s="108"/>
      <c r="B31" s="758" t="s">
        <v>219</v>
      </c>
      <c r="C31" s="758"/>
      <c r="D31" s="758"/>
      <c r="E31" s="758"/>
      <c r="F31" s="758"/>
      <c r="G31" s="758"/>
      <c r="H31" s="758"/>
      <c r="I31" s="758"/>
      <c r="J31" s="758"/>
    </row>
    <row r="32" spans="1:10" ht="18.75" customHeight="1">
      <c r="A32" s="108"/>
      <c r="B32" s="758" t="s">
        <v>350</v>
      </c>
      <c r="C32" s="758"/>
      <c r="D32" s="758"/>
      <c r="E32" s="758"/>
      <c r="F32" s="758"/>
      <c r="G32" s="758"/>
      <c r="H32" s="758"/>
      <c r="I32" s="758"/>
      <c r="J32" s="758"/>
    </row>
    <row r="34" spans="5:5" ht="18.75" customHeight="1">
      <c r="E34" s="184"/>
    </row>
  </sheetData>
  <mergeCells count="27">
    <mergeCell ref="A3:J3"/>
    <mergeCell ref="A8:C8"/>
    <mergeCell ref="E5:F5"/>
    <mergeCell ref="H7:H8"/>
    <mergeCell ref="A4:J4"/>
    <mergeCell ref="B32:J32"/>
    <mergeCell ref="B16:C16"/>
    <mergeCell ref="B17:C17"/>
    <mergeCell ref="A18:C18"/>
    <mergeCell ref="A24:C24"/>
    <mergeCell ref="B30:J30"/>
    <mergeCell ref="B29:J29"/>
    <mergeCell ref="B21:C21"/>
    <mergeCell ref="B20:C20"/>
    <mergeCell ref="A23:C23"/>
    <mergeCell ref="A19:C19"/>
    <mergeCell ref="A22:C22"/>
    <mergeCell ref="B31:J31"/>
    <mergeCell ref="B28:J28"/>
    <mergeCell ref="A25:C25"/>
    <mergeCell ref="A14:C14"/>
    <mergeCell ref="A15:C15"/>
    <mergeCell ref="A9:C9"/>
    <mergeCell ref="B12:C12"/>
    <mergeCell ref="B13:C13"/>
    <mergeCell ref="A11:A13"/>
    <mergeCell ref="B11:C11"/>
  </mergeCells>
  <phoneticPr fontId="3"/>
  <pageMargins left="0.39370078740157483" right="0.39370078740157483" top="0.78740157480314965" bottom="0.19685039370078741" header="0.51181102362204722" footer="0.51181102362204722"/>
  <pageSetup paperSize="9"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Normal="75" zoomScaleSheetLayoutView="100" workbookViewId="0">
      <pane xSplit="3" ySplit="10" topLeftCell="D11" activePane="bottomRight" state="frozen"/>
      <selection activeCell="F3" sqref="F3"/>
      <selection pane="topRight" activeCell="F3" sqref="F3"/>
      <selection pane="bottomLeft" activeCell="F3" sqref="F3"/>
      <selection pane="bottomRight" activeCell="F3" sqref="F3"/>
    </sheetView>
  </sheetViews>
  <sheetFormatPr defaultRowHeight="18.75" customHeight="1"/>
  <cols>
    <col min="1" max="1" width="3.375" style="180" customWidth="1"/>
    <col min="2" max="2" width="7.625" style="180" customWidth="1"/>
    <col min="3" max="3" width="17.25" style="180" customWidth="1"/>
    <col min="4" max="8" width="13.75" style="180" customWidth="1"/>
    <col min="9" max="9" width="6.875" style="180" customWidth="1"/>
    <col min="10" max="10" width="5.75" style="180" customWidth="1"/>
    <col min="11" max="16" width="13.75" style="180" customWidth="1"/>
    <col min="17" max="16384" width="9" style="180"/>
  </cols>
  <sheetData>
    <row r="1" spans="1:16" ht="18.75" customHeight="1">
      <c r="A1" s="16" t="s">
        <v>66</v>
      </c>
    </row>
    <row r="3" spans="1:16" ht="22.5" customHeight="1">
      <c r="A3" s="708" t="s">
        <v>497</v>
      </c>
      <c r="B3" s="708"/>
      <c r="C3" s="708"/>
      <c r="D3" s="708"/>
      <c r="E3" s="708"/>
      <c r="F3" s="708"/>
      <c r="G3" s="708"/>
      <c r="H3" s="708"/>
      <c r="I3" s="708"/>
      <c r="J3" s="708"/>
      <c r="K3" s="708"/>
      <c r="L3" s="708"/>
      <c r="M3" s="708"/>
      <c r="N3" s="708"/>
      <c r="O3" s="708"/>
      <c r="P3" s="708"/>
    </row>
    <row r="4" spans="1:16" ht="22.5" customHeight="1">
      <c r="A4" s="708" t="s">
        <v>15</v>
      </c>
      <c r="B4" s="708"/>
      <c r="C4" s="708"/>
      <c r="D4" s="708"/>
      <c r="E4" s="708"/>
      <c r="F4" s="708"/>
      <c r="G4" s="708"/>
      <c r="H4" s="708"/>
      <c r="I4" s="708"/>
      <c r="J4" s="708"/>
      <c r="K4" s="708"/>
      <c r="L4" s="708"/>
      <c r="M4" s="708"/>
      <c r="N4" s="708"/>
      <c r="O4" s="708"/>
      <c r="P4" s="708"/>
    </row>
    <row r="5" spans="1:16" ht="20.25" customHeight="1">
      <c r="A5" s="223" t="s">
        <v>416</v>
      </c>
      <c r="B5" s="223"/>
      <c r="C5" s="224"/>
      <c r="D5" s="225" t="s">
        <v>213</v>
      </c>
      <c r="E5" s="793"/>
      <c r="F5" s="793"/>
      <c r="N5" s="782"/>
      <c r="O5" s="782"/>
      <c r="P5" s="226"/>
    </row>
    <row r="7" spans="1:16" ht="22.5" customHeight="1">
      <c r="A7" s="227"/>
      <c r="B7" s="228"/>
      <c r="C7" s="229"/>
      <c r="D7" s="230" t="s">
        <v>437</v>
      </c>
      <c r="E7" s="231" t="s">
        <v>438</v>
      </c>
      <c r="F7" s="230" t="s">
        <v>439</v>
      </c>
      <c r="G7" s="230"/>
      <c r="H7" s="232"/>
      <c r="I7" s="786" t="s">
        <v>440</v>
      </c>
      <c r="J7" s="787"/>
      <c r="K7" s="788"/>
      <c r="L7" s="788"/>
      <c r="M7" s="788"/>
      <c r="N7" s="787"/>
      <c r="O7" s="233" t="s">
        <v>441</v>
      </c>
      <c r="P7" s="233" t="s">
        <v>441</v>
      </c>
    </row>
    <row r="8" spans="1:16" ht="22.5" customHeight="1">
      <c r="A8" s="784" t="s">
        <v>417</v>
      </c>
      <c r="B8" s="789"/>
      <c r="C8" s="790"/>
      <c r="D8" s="234" t="s">
        <v>442</v>
      </c>
      <c r="E8" s="235" t="s">
        <v>443</v>
      </c>
      <c r="F8" s="234" t="s">
        <v>444</v>
      </c>
      <c r="G8" s="234" t="s">
        <v>445</v>
      </c>
      <c r="H8" s="236" t="s">
        <v>140</v>
      </c>
      <c r="I8" s="791" t="s">
        <v>446</v>
      </c>
      <c r="J8" s="792"/>
      <c r="K8" s="234" t="s">
        <v>418</v>
      </c>
      <c r="L8" s="237" t="s">
        <v>447</v>
      </c>
      <c r="M8" s="238" t="s">
        <v>424</v>
      </c>
      <c r="N8" s="238" t="s">
        <v>428</v>
      </c>
      <c r="O8" s="239" t="s">
        <v>448</v>
      </c>
      <c r="P8" s="239" t="s">
        <v>449</v>
      </c>
    </row>
    <row r="9" spans="1:16" ht="22.5" customHeight="1">
      <c r="A9" s="781"/>
      <c r="B9" s="782"/>
      <c r="C9" s="783"/>
      <c r="D9" s="234"/>
      <c r="E9" s="234"/>
      <c r="F9" s="234" t="s">
        <v>450</v>
      </c>
      <c r="G9" s="234"/>
      <c r="H9" s="236"/>
      <c r="I9" s="784"/>
      <c r="J9" s="785"/>
      <c r="K9" s="234"/>
      <c r="L9" s="240"/>
      <c r="M9" s="238" t="s">
        <v>425</v>
      </c>
      <c r="N9" s="238" t="s">
        <v>163</v>
      </c>
      <c r="O9" s="239"/>
      <c r="P9" s="239"/>
    </row>
    <row r="10" spans="1:16" ht="22.5" customHeight="1">
      <c r="A10" s="241"/>
      <c r="B10" s="224"/>
      <c r="C10" s="242"/>
      <c r="D10" s="243" t="s">
        <v>451</v>
      </c>
      <c r="E10" s="244" t="s">
        <v>452</v>
      </c>
      <c r="F10" s="243" t="s">
        <v>453</v>
      </c>
      <c r="G10" s="244" t="s">
        <v>430</v>
      </c>
      <c r="H10" s="245" t="s">
        <v>214</v>
      </c>
      <c r="I10" s="802" t="s">
        <v>301</v>
      </c>
      <c r="J10" s="803"/>
      <c r="K10" s="243" t="s">
        <v>215</v>
      </c>
      <c r="L10" s="244" t="s">
        <v>141</v>
      </c>
      <c r="M10" s="244" t="s">
        <v>142</v>
      </c>
      <c r="N10" s="246" t="s">
        <v>143</v>
      </c>
      <c r="O10" s="243" t="s">
        <v>454</v>
      </c>
      <c r="P10" s="247" t="s">
        <v>429</v>
      </c>
    </row>
    <row r="11" spans="1:16" ht="22.5" customHeight="1">
      <c r="A11" s="804"/>
      <c r="B11" s="806"/>
      <c r="C11" s="807"/>
      <c r="D11" s="248"/>
      <c r="E11" s="248"/>
      <c r="F11" s="248"/>
      <c r="G11" s="249"/>
      <c r="H11" s="250"/>
      <c r="I11" s="251"/>
      <c r="J11" s="252"/>
      <c r="K11" s="253"/>
      <c r="L11" s="254"/>
      <c r="M11" s="253"/>
      <c r="N11" s="253"/>
      <c r="O11" s="253"/>
      <c r="P11" s="253"/>
    </row>
    <row r="12" spans="1:16" ht="22.5" customHeight="1">
      <c r="A12" s="805"/>
      <c r="B12" s="808"/>
      <c r="C12" s="807"/>
      <c r="D12" s="249"/>
      <c r="E12" s="249"/>
      <c r="F12" s="249"/>
      <c r="G12" s="249"/>
      <c r="H12" s="255"/>
      <c r="I12" s="256"/>
      <c r="J12" s="257"/>
      <c r="K12" s="254"/>
      <c r="L12" s="254"/>
      <c r="M12" s="253"/>
      <c r="N12" s="254"/>
      <c r="O12" s="254"/>
      <c r="P12" s="254"/>
    </row>
    <row r="13" spans="1:16" ht="22.5" customHeight="1">
      <c r="A13" s="799"/>
      <c r="B13" s="808"/>
      <c r="C13" s="807"/>
      <c r="D13" s="249"/>
      <c r="E13" s="249"/>
      <c r="F13" s="249"/>
      <c r="G13" s="249"/>
      <c r="H13" s="255"/>
      <c r="I13" s="256"/>
      <c r="J13" s="257"/>
      <c r="K13" s="254"/>
      <c r="L13" s="254"/>
      <c r="M13" s="253"/>
      <c r="N13" s="254"/>
      <c r="O13" s="254"/>
      <c r="P13" s="254"/>
    </row>
    <row r="14" spans="1:16" ht="22.5" customHeight="1">
      <c r="A14" s="799"/>
      <c r="B14" s="799"/>
      <c r="C14" s="799"/>
      <c r="D14" s="248"/>
      <c r="E14" s="248"/>
      <c r="F14" s="248"/>
      <c r="G14" s="248"/>
      <c r="H14" s="250"/>
      <c r="I14" s="258"/>
      <c r="J14" s="259"/>
      <c r="K14" s="253"/>
      <c r="L14" s="260"/>
      <c r="M14" s="253"/>
      <c r="N14" s="253"/>
      <c r="O14" s="253"/>
      <c r="P14" s="253"/>
    </row>
    <row r="15" spans="1:16" ht="22.5" customHeight="1">
      <c r="A15" s="809"/>
      <c r="B15" s="810"/>
      <c r="C15" s="811"/>
      <c r="D15" s="249"/>
      <c r="E15" s="249"/>
      <c r="F15" s="249"/>
      <c r="G15" s="249"/>
      <c r="H15" s="255"/>
      <c r="I15" s="261"/>
      <c r="J15" s="262"/>
      <c r="K15" s="254"/>
      <c r="L15" s="263"/>
      <c r="M15" s="254"/>
      <c r="N15" s="254"/>
      <c r="O15" s="254"/>
      <c r="P15" s="254"/>
    </row>
    <row r="16" spans="1:16" ht="22.5" customHeight="1">
      <c r="A16" s="264"/>
      <c r="B16" s="794"/>
      <c r="C16" s="795"/>
      <c r="D16" s="249"/>
      <c r="E16" s="249"/>
      <c r="F16" s="249"/>
      <c r="G16" s="249"/>
      <c r="H16" s="255"/>
      <c r="I16" s="265"/>
      <c r="J16" s="266"/>
      <c r="K16" s="254"/>
      <c r="L16" s="263"/>
      <c r="M16" s="254"/>
      <c r="N16" s="254"/>
      <c r="O16" s="254"/>
      <c r="P16" s="254"/>
    </row>
    <row r="17" spans="1:16" ht="22.5" customHeight="1">
      <c r="A17" s="267"/>
      <c r="B17" s="794"/>
      <c r="C17" s="795"/>
      <c r="D17" s="249"/>
      <c r="E17" s="249"/>
      <c r="F17" s="249"/>
      <c r="G17" s="268"/>
      <c r="H17" s="269"/>
      <c r="I17" s="270"/>
      <c r="J17" s="271"/>
      <c r="K17" s="254"/>
      <c r="L17" s="263"/>
      <c r="M17" s="254"/>
      <c r="N17" s="254"/>
      <c r="O17" s="254"/>
      <c r="P17" s="254"/>
    </row>
    <row r="18" spans="1:16" ht="22.5" customHeight="1">
      <c r="A18" s="786"/>
      <c r="B18" s="788"/>
      <c r="C18" s="787"/>
      <c r="D18" s="249"/>
      <c r="E18" s="249"/>
      <c r="F18" s="249"/>
      <c r="G18" s="249"/>
      <c r="H18" s="255"/>
      <c r="I18" s="270"/>
      <c r="J18" s="271"/>
      <c r="K18" s="254"/>
      <c r="L18" s="254"/>
      <c r="M18" s="254"/>
      <c r="N18" s="254"/>
      <c r="O18" s="254"/>
      <c r="P18" s="254"/>
    </row>
    <row r="19" spans="1:16" ht="22.5" customHeight="1">
      <c r="A19" s="809"/>
      <c r="B19" s="810"/>
      <c r="C19" s="811"/>
      <c r="D19" s="249"/>
      <c r="E19" s="249"/>
      <c r="F19" s="249"/>
      <c r="G19" s="249"/>
      <c r="H19" s="255"/>
      <c r="I19" s="261"/>
      <c r="J19" s="262"/>
      <c r="K19" s="254"/>
      <c r="L19" s="263"/>
      <c r="M19" s="254"/>
      <c r="N19" s="254"/>
      <c r="O19" s="254"/>
      <c r="P19" s="254"/>
    </row>
    <row r="20" spans="1:16" ht="22.5" customHeight="1">
      <c r="A20" s="264"/>
      <c r="B20" s="794"/>
      <c r="C20" s="795"/>
      <c r="D20" s="249"/>
      <c r="E20" s="249"/>
      <c r="F20" s="249"/>
      <c r="G20" s="249"/>
      <c r="H20" s="255"/>
      <c r="I20" s="265"/>
      <c r="J20" s="266"/>
      <c r="K20" s="254"/>
      <c r="L20" s="263"/>
      <c r="M20" s="254"/>
      <c r="N20" s="254"/>
      <c r="O20" s="254"/>
      <c r="P20" s="254"/>
    </row>
    <row r="21" spans="1:16" ht="22.5" customHeight="1">
      <c r="A21" s="267"/>
      <c r="B21" s="794"/>
      <c r="C21" s="795"/>
      <c r="D21" s="249"/>
      <c r="E21" s="249"/>
      <c r="F21" s="249"/>
      <c r="G21" s="268"/>
      <c r="H21" s="269"/>
      <c r="I21" s="270"/>
      <c r="J21" s="271"/>
      <c r="K21" s="254"/>
      <c r="L21" s="263"/>
      <c r="M21" s="254"/>
      <c r="N21" s="254"/>
      <c r="O21" s="254"/>
      <c r="P21" s="254"/>
    </row>
    <row r="22" spans="1:16" ht="22.5" customHeight="1">
      <c r="A22" s="786"/>
      <c r="B22" s="788"/>
      <c r="C22" s="787"/>
      <c r="D22" s="249"/>
      <c r="E22" s="249"/>
      <c r="F22" s="249"/>
      <c r="G22" s="249"/>
      <c r="H22" s="255"/>
      <c r="I22" s="270"/>
      <c r="J22" s="271"/>
      <c r="K22" s="254"/>
      <c r="L22" s="254"/>
      <c r="M22" s="254"/>
      <c r="N22" s="254"/>
      <c r="O22" s="254"/>
      <c r="P22" s="254"/>
    </row>
    <row r="23" spans="1:16" ht="22.5" customHeight="1">
      <c r="A23" s="796"/>
      <c r="B23" s="797"/>
      <c r="C23" s="798"/>
      <c r="D23" s="249"/>
      <c r="E23" s="249"/>
      <c r="F23" s="249"/>
      <c r="G23" s="249"/>
      <c r="H23" s="255"/>
      <c r="I23" s="269"/>
      <c r="J23" s="272"/>
      <c r="K23" s="249"/>
      <c r="L23" s="273"/>
      <c r="M23" s="249"/>
      <c r="N23" s="249"/>
      <c r="O23" s="254"/>
      <c r="P23" s="254"/>
    </row>
    <row r="24" spans="1:16" ht="22.5" customHeight="1">
      <c r="A24" s="812"/>
      <c r="B24" s="813"/>
      <c r="C24" s="814"/>
      <c r="D24" s="249"/>
      <c r="E24" s="249"/>
      <c r="F24" s="249"/>
      <c r="G24" s="249"/>
      <c r="H24" s="255"/>
      <c r="I24" s="270"/>
      <c r="J24" s="271"/>
      <c r="K24" s="254"/>
      <c r="L24" s="254"/>
      <c r="M24" s="254"/>
      <c r="N24" s="254"/>
      <c r="O24" s="254"/>
      <c r="P24" s="254"/>
    </row>
    <row r="25" spans="1:16" ht="22.5" customHeight="1">
      <c r="A25" s="796" t="s">
        <v>191</v>
      </c>
      <c r="B25" s="800"/>
      <c r="C25" s="801"/>
      <c r="D25" s="249"/>
      <c r="E25" s="249"/>
      <c r="F25" s="249"/>
      <c r="G25" s="249"/>
      <c r="H25" s="255"/>
      <c r="I25" s="274"/>
      <c r="J25" s="275"/>
      <c r="K25" s="254"/>
      <c r="L25" s="254"/>
      <c r="M25" s="254"/>
      <c r="N25" s="254"/>
      <c r="O25" s="254"/>
      <c r="P25" s="254"/>
    </row>
    <row r="26" spans="1:16" ht="18.75" customHeight="1">
      <c r="F26" s="15"/>
    </row>
    <row r="27" spans="1:16" ht="16.5" customHeight="1">
      <c r="A27" s="18" t="s">
        <v>168</v>
      </c>
      <c r="B27" s="359" t="s">
        <v>431</v>
      </c>
      <c r="C27" s="359"/>
      <c r="D27" s="359"/>
      <c r="E27" s="359"/>
      <c r="F27" s="359"/>
      <c r="G27" s="359"/>
      <c r="H27" s="359"/>
      <c r="I27" s="359"/>
      <c r="J27" s="359"/>
      <c r="K27" s="359"/>
      <c r="L27" s="359"/>
      <c r="M27" s="359"/>
      <c r="N27" s="359"/>
      <c r="O27" s="359"/>
      <c r="P27" s="359"/>
    </row>
    <row r="28" spans="1:16" ht="16.5" customHeight="1">
      <c r="A28" s="360"/>
      <c r="B28" s="724" t="s">
        <v>515</v>
      </c>
      <c r="C28" s="724"/>
      <c r="D28" s="724"/>
      <c r="E28" s="724"/>
      <c r="F28" s="724"/>
      <c r="G28" s="724"/>
      <c r="H28" s="724"/>
      <c r="I28" s="724"/>
      <c r="J28" s="724"/>
      <c r="K28" s="724"/>
      <c r="L28" s="724"/>
      <c r="M28" s="724"/>
      <c r="N28" s="724"/>
      <c r="O28" s="724"/>
      <c r="P28" s="724"/>
    </row>
    <row r="29" spans="1:16" ht="16.5" customHeight="1">
      <c r="A29" s="360"/>
      <c r="B29" s="735" t="s">
        <v>516</v>
      </c>
      <c r="C29" s="735"/>
      <c r="D29" s="735"/>
      <c r="E29" s="735"/>
      <c r="F29" s="735"/>
      <c r="G29" s="735"/>
      <c r="H29" s="735"/>
      <c r="I29" s="735"/>
      <c r="J29" s="735"/>
      <c r="K29" s="735"/>
      <c r="L29" s="735"/>
      <c r="M29" s="735"/>
      <c r="N29" s="735"/>
      <c r="O29" s="735"/>
      <c r="P29" s="735"/>
    </row>
    <row r="30" spans="1:16" ht="16.5" customHeight="1">
      <c r="A30" s="360"/>
      <c r="B30" s="735" t="s">
        <v>652</v>
      </c>
      <c r="C30" s="735"/>
      <c r="D30" s="735"/>
      <c r="E30" s="735"/>
      <c r="F30" s="735"/>
      <c r="G30" s="735"/>
      <c r="H30" s="735"/>
      <c r="I30" s="735"/>
      <c r="J30" s="735"/>
      <c r="K30" s="735"/>
      <c r="L30" s="735"/>
      <c r="M30" s="735"/>
      <c r="N30" s="735"/>
      <c r="O30" s="735"/>
      <c r="P30" s="735"/>
    </row>
    <row r="31" spans="1:16" ht="16.5" customHeight="1">
      <c r="A31" s="360"/>
      <c r="B31" s="724" t="s">
        <v>517</v>
      </c>
      <c r="C31" s="724"/>
      <c r="D31" s="724"/>
      <c r="E31" s="724"/>
      <c r="F31" s="724"/>
      <c r="G31" s="724"/>
      <c r="H31" s="724"/>
      <c r="I31" s="724"/>
      <c r="J31" s="724"/>
      <c r="K31" s="724"/>
      <c r="L31" s="724"/>
      <c r="M31" s="724"/>
      <c r="N31" s="724"/>
      <c r="O31" s="724"/>
      <c r="P31" s="724"/>
    </row>
    <row r="32" spans="1:16" ht="16.5" customHeight="1">
      <c r="B32" s="724" t="s">
        <v>518</v>
      </c>
      <c r="C32" s="724"/>
      <c r="D32" s="724"/>
      <c r="E32" s="724"/>
      <c r="F32" s="724"/>
      <c r="G32" s="724"/>
      <c r="H32" s="724"/>
      <c r="I32" s="724"/>
      <c r="J32" s="724"/>
      <c r="K32" s="724"/>
      <c r="L32" s="724"/>
      <c r="M32" s="724"/>
      <c r="N32" s="724"/>
      <c r="O32" s="724"/>
      <c r="P32" s="724"/>
    </row>
    <row r="34" spans="5:5" ht="18.75" customHeight="1">
      <c r="E34" s="16"/>
    </row>
  </sheetData>
  <mergeCells count="31">
    <mergeCell ref="B16:C16"/>
    <mergeCell ref="B17:C17"/>
    <mergeCell ref="A18:C18"/>
    <mergeCell ref="A19:C19"/>
    <mergeCell ref="A24:C24"/>
    <mergeCell ref="A11:A13"/>
    <mergeCell ref="B11:C11"/>
    <mergeCell ref="B12:C12"/>
    <mergeCell ref="B13:C13"/>
    <mergeCell ref="A15:C15"/>
    <mergeCell ref="A3:P3"/>
    <mergeCell ref="A4:P4"/>
    <mergeCell ref="E5:F5"/>
    <mergeCell ref="N5:O5"/>
    <mergeCell ref="B32:P32"/>
    <mergeCell ref="B20:C20"/>
    <mergeCell ref="B21:C21"/>
    <mergeCell ref="A22:C22"/>
    <mergeCell ref="A23:C23"/>
    <mergeCell ref="A14:C14"/>
    <mergeCell ref="A25:C25"/>
    <mergeCell ref="B28:P28"/>
    <mergeCell ref="B29:P29"/>
    <mergeCell ref="B30:P30"/>
    <mergeCell ref="B31:P31"/>
    <mergeCell ref="I10:J10"/>
    <mergeCell ref="A9:C9"/>
    <mergeCell ref="I9:J9"/>
    <mergeCell ref="I7:N7"/>
    <mergeCell ref="A8:C8"/>
    <mergeCell ref="I8:J8"/>
  </mergeCells>
  <phoneticPr fontId="3"/>
  <printOptions horizontalCentered="1"/>
  <pageMargins left="0.19685039370078741" right="0.19685039370078741" top="0.98425196850393704" bottom="0.59055118110236227" header="0.51181102362204722" footer="0.51181102362204722"/>
  <pageSetup paperSize="9" scale="7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H83"/>
  <sheetViews>
    <sheetView view="pageBreakPreview" topLeftCell="A61" zoomScale="75" zoomScaleNormal="100" workbookViewId="0">
      <selection activeCell="F3" sqref="F3"/>
    </sheetView>
  </sheetViews>
  <sheetFormatPr defaultColWidth="2.5" defaultRowHeight="20.100000000000001" customHeight="1"/>
  <cols>
    <col min="1" max="32" width="2.625" style="178" customWidth="1"/>
    <col min="33" max="33" width="4.5" style="178" customWidth="1"/>
    <col min="34" max="37" width="2.625" style="178" customWidth="1"/>
    <col min="38" max="16384" width="2.5" style="178"/>
  </cols>
  <sheetData>
    <row r="1" spans="1:33" ht="20.100000000000001" customHeight="1">
      <c r="A1" s="815" t="s">
        <v>317</v>
      </c>
      <c r="B1" s="815"/>
      <c r="C1" s="815"/>
      <c r="D1" s="815"/>
      <c r="E1" s="817"/>
      <c r="F1" s="817"/>
    </row>
    <row r="2" spans="1:33" ht="20.100000000000001" customHeight="1">
      <c r="A2" s="822" t="s">
        <v>67</v>
      </c>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row>
    <row r="3" spans="1:33" ht="20.100000000000001" customHeight="1">
      <c r="A3" s="823"/>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row>
    <row r="4" spans="1:33" ht="20.100000000000001" customHeight="1">
      <c r="A4" s="815" t="s">
        <v>455</v>
      </c>
      <c r="B4" s="815"/>
      <c r="C4" s="815"/>
      <c r="D4" s="815"/>
      <c r="E4" s="815"/>
      <c r="F4" s="815"/>
      <c r="G4" s="815"/>
    </row>
    <row r="5" spans="1:33" ht="20.100000000000001" customHeight="1">
      <c r="A5" s="815" t="s">
        <v>193</v>
      </c>
      <c r="B5" s="815"/>
      <c r="C5" s="815"/>
      <c r="D5" s="815"/>
      <c r="E5" s="815"/>
      <c r="F5" s="815"/>
      <c r="G5" s="815"/>
      <c r="H5" s="815"/>
      <c r="I5" s="815"/>
      <c r="J5" s="815"/>
      <c r="K5" s="815"/>
      <c r="O5" s="179"/>
    </row>
    <row r="6" spans="1:33" ht="20.100000000000001" customHeight="1">
      <c r="A6" s="815" t="s">
        <v>194</v>
      </c>
      <c r="B6" s="815"/>
      <c r="C6" s="815"/>
      <c r="D6" s="815"/>
      <c r="E6" s="815"/>
      <c r="F6" s="815"/>
      <c r="G6" s="815"/>
      <c r="H6" s="815"/>
      <c r="I6" s="815"/>
      <c r="J6" s="815"/>
      <c r="K6" s="815"/>
    </row>
    <row r="7" spans="1:33" ht="20.100000000000001" customHeight="1">
      <c r="A7" s="815" t="s">
        <v>195</v>
      </c>
      <c r="B7" s="815"/>
      <c r="C7" s="815"/>
      <c r="D7" s="815"/>
      <c r="E7" s="815"/>
      <c r="F7" s="815"/>
      <c r="G7" s="815"/>
      <c r="H7" s="815"/>
      <c r="I7" s="815"/>
      <c r="J7" s="815"/>
      <c r="K7" s="815"/>
    </row>
    <row r="8" spans="1:33" ht="20.100000000000001" customHeight="1">
      <c r="A8" s="815" t="s">
        <v>196</v>
      </c>
      <c r="B8" s="815"/>
      <c r="C8" s="815"/>
      <c r="D8" s="815"/>
      <c r="E8" s="815"/>
      <c r="F8" s="815"/>
      <c r="G8" s="815"/>
      <c r="H8" s="815"/>
      <c r="I8" s="815"/>
      <c r="J8" s="815"/>
      <c r="K8" s="815"/>
    </row>
    <row r="9" spans="1:33" ht="20.100000000000001" customHeight="1">
      <c r="A9" s="815" t="s">
        <v>197</v>
      </c>
      <c r="B9" s="815"/>
      <c r="C9" s="815"/>
      <c r="D9" s="815"/>
      <c r="E9" s="815"/>
      <c r="F9" s="815"/>
      <c r="G9" s="815"/>
      <c r="H9" s="815"/>
      <c r="I9" s="815"/>
      <c r="J9" s="815"/>
      <c r="K9" s="815"/>
    </row>
    <row r="10" spans="1:33" ht="20.100000000000001" customHeight="1">
      <c r="C10" s="821" t="s">
        <v>456</v>
      </c>
      <c r="D10" s="821"/>
      <c r="E10" s="821"/>
      <c r="F10" s="821"/>
      <c r="G10" s="821"/>
      <c r="H10" s="821"/>
      <c r="I10" s="821"/>
      <c r="J10" s="821"/>
      <c r="K10" s="821" t="s">
        <v>162</v>
      </c>
      <c r="L10" s="821"/>
      <c r="M10" s="821"/>
      <c r="N10" s="821"/>
      <c r="O10" s="821"/>
      <c r="P10" s="821"/>
      <c r="Q10" s="821"/>
      <c r="R10" s="821"/>
      <c r="S10" s="821" t="s">
        <v>163</v>
      </c>
      <c r="T10" s="821"/>
      <c r="U10" s="821"/>
      <c r="V10" s="821"/>
      <c r="W10" s="821"/>
      <c r="X10" s="821"/>
      <c r="Y10" s="821"/>
      <c r="Z10" s="821"/>
    </row>
    <row r="11" spans="1:33" ht="20.100000000000001" customHeight="1">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row>
    <row r="12" spans="1:33" ht="20.100000000000001" customHeight="1">
      <c r="C12" s="178" t="s">
        <v>220</v>
      </c>
    </row>
    <row r="14" spans="1:33" ht="20.100000000000001" customHeight="1">
      <c r="A14" s="178" t="s">
        <v>45</v>
      </c>
    </row>
    <row r="15" spans="1:33" ht="20.100000000000001" customHeight="1">
      <c r="A15" s="179" t="s">
        <v>46</v>
      </c>
    </row>
    <row r="16" spans="1:33" ht="20.100000000000001" customHeight="1">
      <c r="A16" s="178" t="s">
        <v>47</v>
      </c>
    </row>
    <row r="17" spans="1:28" ht="20.100000000000001" customHeight="1">
      <c r="A17" s="815" t="s">
        <v>48</v>
      </c>
      <c r="B17" s="815"/>
      <c r="C17" s="815"/>
      <c r="D17" s="815"/>
      <c r="E17" s="815"/>
      <c r="F17" s="815"/>
      <c r="G17" s="815"/>
      <c r="I17" s="825"/>
      <c r="J17" s="825"/>
      <c r="K17" s="825"/>
      <c r="L17" s="825"/>
      <c r="M17" s="825"/>
      <c r="N17" s="825"/>
      <c r="O17" s="819" t="s">
        <v>500</v>
      </c>
      <c r="P17" s="819"/>
    </row>
    <row r="18" spans="1:28" ht="20.100000000000001" customHeight="1">
      <c r="A18" s="178" t="s">
        <v>50</v>
      </c>
    </row>
    <row r="19" spans="1:28" ht="20.100000000000001" customHeight="1">
      <c r="A19" s="178" t="s">
        <v>51</v>
      </c>
    </row>
    <row r="20" spans="1:28" ht="20.100000000000001" customHeight="1">
      <c r="A20" s="815" t="s">
        <v>52</v>
      </c>
      <c r="B20" s="815"/>
      <c r="C20" s="815"/>
      <c r="D20" s="815"/>
      <c r="E20" s="815"/>
      <c r="F20" s="815"/>
      <c r="G20" s="815"/>
      <c r="H20" s="815"/>
      <c r="J20" s="819" t="s">
        <v>164</v>
      </c>
      <c r="K20" s="819"/>
      <c r="L20" s="819"/>
      <c r="M20" s="819"/>
      <c r="N20" s="820"/>
      <c r="O20" s="820"/>
      <c r="P20" s="820"/>
      <c r="Q20" s="820"/>
      <c r="R20" s="819" t="s">
        <v>501</v>
      </c>
      <c r="S20" s="819"/>
      <c r="T20" s="819" t="s">
        <v>165</v>
      </c>
      <c r="U20" s="819"/>
      <c r="V20" s="819"/>
      <c r="W20" s="820"/>
      <c r="X20" s="820"/>
      <c r="Y20" s="820"/>
      <c r="Z20" s="820"/>
      <c r="AA20" s="815" t="s">
        <v>502</v>
      </c>
      <c r="AB20" s="815"/>
    </row>
    <row r="21" spans="1:28" ht="20.100000000000001" customHeight="1">
      <c r="A21" s="179" t="s">
        <v>564</v>
      </c>
      <c r="B21" s="179"/>
      <c r="C21" s="179"/>
      <c r="D21" s="179"/>
      <c r="E21" s="179"/>
      <c r="F21" s="179"/>
      <c r="G21" s="179"/>
      <c r="H21" s="179"/>
      <c r="J21" s="177"/>
      <c r="K21" s="177"/>
      <c r="L21" s="177"/>
      <c r="M21" s="177"/>
      <c r="N21" s="175"/>
      <c r="O21" s="175"/>
      <c r="P21" s="175"/>
      <c r="Q21" s="175"/>
      <c r="R21" s="177"/>
      <c r="S21" s="177"/>
      <c r="T21" s="177"/>
      <c r="U21" s="177"/>
      <c r="V21" s="177"/>
      <c r="W21" s="175"/>
      <c r="X21" s="175"/>
      <c r="Y21" s="175"/>
      <c r="Z21" s="175"/>
      <c r="AA21" s="179"/>
      <c r="AB21" s="179"/>
    </row>
    <row r="22" spans="1:28" ht="20.100000000000001" customHeight="1">
      <c r="A22" s="815" t="s">
        <v>572</v>
      </c>
      <c r="B22" s="815"/>
      <c r="C22" s="815"/>
      <c r="D22" s="815"/>
      <c r="E22" s="815"/>
      <c r="F22" s="815"/>
      <c r="G22" s="815"/>
      <c r="H22" s="815"/>
      <c r="I22" s="817"/>
      <c r="J22" s="20"/>
      <c r="K22" s="21"/>
      <c r="N22" s="178" t="s">
        <v>190</v>
      </c>
      <c r="S22" s="21" t="s">
        <v>166</v>
      </c>
      <c r="U22" s="178" t="s">
        <v>503</v>
      </c>
    </row>
    <row r="23" spans="1:28" ht="20.100000000000001" customHeight="1">
      <c r="D23" s="815" t="s">
        <v>168</v>
      </c>
      <c r="E23" s="815"/>
      <c r="F23" s="22" t="s">
        <v>504</v>
      </c>
      <c r="G23" s="178" t="s">
        <v>53</v>
      </c>
    </row>
    <row r="24" spans="1:28" ht="20.100000000000001" customHeight="1">
      <c r="F24" s="22"/>
      <c r="G24" s="178" t="s">
        <v>54</v>
      </c>
    </row>
    <row r="25" spans="1:28" ht="20.100000000000001" customHeight="1">
      <c r="E25" s="179"/>
      <c r="F25" s="23" t="s">
        <v>505</v>
      </c>
      <c r="G25" s="178" t="s">
        <v>170</v>
      </c>
    </row>
    <row r="26" spans="1:28" ht="20.100000000000001" customHeight="1">
      <c r="G26" s="178" t="s">
        <v>55</v>
      </c>
    </row>
    <row r="27" spans="1:28" ht="20.100000000000001" customHeight="1">
      <c r="A27" s="178" t="s">
        <v>56</v>
      </c>
    </row>
    <row r="28" spans="1:28" ht="20.100000000000001" customHeight="1">
      <c r="A28" s="815" t="s">
        <v>57</v>
      </c>
      <c r="B28" s="815"/>
      <c r="C28" s="815"/>
      <c r="D28" s="815"/>
      <c r="E28" s="815"/>
      <c r="F28" s="815"/>
      <c r="G28" s="815"/>
      <c r="H28" s="815"/>
      <c r="J28" s="819" t="s">
        <v>164</v>
      </c>
      <c r="K28" s="819"/>
      <c r="L28" s="819"/>
      <c r="M28" s="819"/>
      <c r="N28" s="820"/>
      <c r="O28" s="820"/>
      <c r="P28" s="820"/>
      <c r="Q28" s="820"/>
      <c r="R28" s="819" t="s">
        <v>501</v>
      </c>
      <c r="S28" s="819"/>
      <c r="T28" s="819" t="s">
        <v>165</v>
      </c>
      <c r="U28" s="819"/>
      <c r="V28" s="819"/>
      <c r="W28" s="820"/>
      <c r="X28" s="820"/>
      <c r="Y28" s="820"/>
      <c r="Z28" s="820"/>
      <c r="AA28" s="815" t="s">
        <v>502</v>
      </c>
      <c r="AB28" s="815"/>
    </row>
    <row r="29" spans="1:28" ht="20.100000000000001" customHeight="1">
      <c r="A29" s="815" t="s">
        <v>58</v>
      </c>
      <c r="B29" s="815"/>
      <c r="C29" s="815"/>
      <c r="D29" s="815"/>
      <c r="E29" s="815"/>
      <c r="F29" s="815"/>
      <c r="G29" s="815"/>
      <c r="H29" s="815"/>
      <c r="I29" s="818"/>
      <c r="J29" s="21"/>
      <c r="N29" s="178" t="s">
        <v>190</v>
      </c>
      <c r="S29" s="21" t="s">
        <v>166</v>
      </c>
      <c r="U29" s="178" t="s">
        <v>503</v>
      </c>
    </row>
    <row r="30" spans="1:28" ht="20.100000000000001" customHeight="1">
      <c r="A30" s="178" t="s">
        <v>59</v>
      </c>
    </row>
    <row r="31" spans="1:28" ht="20.100000000000001" customHeight="1">
      <c r="A31" s="178" t="s">
        <v>680</v>
      </c>
    </row>
    <row r="32" spans="1:28" ht="20.100000000000001" customHeight="1">
      <c r="A32" s="178" t="s">
        <v>71</v>
      </c>
    </row>
    <row r="33" spans="1:28" ht="20.100000000000001" customHeight="1">
      <c r="D33" s="178" t="s">
        <v>167</v>
      </c>
    </row>
    <row r="34" spans="1:28" ht="20.100000000000001" customHeight="1">
      <c r="A34" s="178" t="s">
        <v>72</v>
      </c>
      <c r="E34" s="182"/>
    </row>
    <row r="35" spans="1:28" ht="20.100000000000001" customHeight="1">
      <c r="A35" s="815" t="s">
        <v>57</v>
      </c>
      <c r="B35" s="815"/>
      <c r="C35" s="815"/>
      <c r="D35" s="815"/>
      <c r="E35" s="815"/>
      <c r="F35" s="815"/>
      <c r="G35" s="815"/>
      <c r="H35" s="815"/>
      <c r="J35" s="819" t="s">
        <v>164</v>
      </c>
      <c r="K35" s="819"/>
      <c r="L35" s="819"/>
      <c r="M35" s="819"/>
      <c r="N35" s="820"/>
      <c r="O35" s="820"/>
      <c r="P35" s="820"/>
      <c r="Q35" s="820"/>
      <c r="R35" s="819" t="s">
        <v>501</v>
      </c>
      <c r="S35" s="819"/>
      <c r="T35" s="819" t="s">
        <v>165</v>
      </c>
      <c r="U35" s="819"/>
      <c r="V35" s="819"/>
      <c r="W35" s="820"/>
      <c r="X35" s="820"/>
      <c r="Y35" s="820"/>
      <c r="Z35" s="820"/>
      <c r="AA35" s="815" t="s">
        <v>502</v>
      </c>
      <c r="AB35" s="815"/>
    </row>
    <row r="36" spans="1:28" ht="20.100000000000001" customHeight="1">
      <c r="A36" s="815" t="s">
        <v>58</v>
      </c>
      <c r="B36" s="815"/>
      <c r="C36" s="815"/>
      <c r="D36" s="815"/>
      <c r="E36" s="815"/>
      <c r="F36" s="815"/>
      <c r="G36" s="815"/>
      <c r="H36" s="815"/>
      <c r="I36" s="818"/>
      <c r="J36" s="21"/>
      <c r="M36" s="178" t="s">
        <v>190</v>
      </c>
      <c r="R36" s="21" t="s">
        <v>166</v>
      </c>
      <c r="T36" s="178" t="s">
        <v>503</v>
      </c>
    </row>
    <row r="37" spans="1:28" ht="20.100000000000001" customHeight="1">
      <c r="D37" s="815" t="s">
        <v>168</v>
      </c>
      <c r="E37" s="815"/>
      <c r="F37" s="22" t="s">
        <v>504</v>
      </c>
      <c r="H37" s="178" t="s">
        <v>169</v>
      </c>
    </row>
    <row r="38" spans="1:28" ht="20.100000000000001" customHeight="1">
      <c r="F38" s="22" t="s">
        <v>506</v>
      </c>
      <c r="H38" s="178" t="s">
        <v>170</v>
      </c>
    </row>
    <row r="39" spans="1:28" ht="20.100000000000001" customHeight="1">
      <c r="A39" s="178" t="s">
        <v>73</v>
      </c>
    </row>
    <row r="40" spans="1:28" ht="20.100000000000001" customHeight="1">
      <c r="B40" s="815" t="s">
        <v>74</v>
      </c>
      <c r="C40" s="815"/>
      <c r="D40" s="815"/>
      <c r="E40" s="815"/>
      <c r="F40" s="815"/>
      <c r="G40" s="815"/>
      <c r="H40" s="815"/>
      <c r="I40" s="815"/>
      <c r="J40" s="815"/>
      <c r="K40" s="815"/>
      <c r="L40" s="815"/>
      <c r="M40" s="815"/>
      <c r="O40" s="816"/>
      <c r="P40" s="816"/>
      <c r="Q40" s="816"/>
      <c r="R40" s="816"/>
      <c r="S40" s="816"/>
      <c r="T40" s="816"/>
      <c r="U40" s="816"/>
      <c r="V40" s="815" t="s">
        <v>171</v>
      </c>
      <c r="W40" s="815"/>
    </row>
    <row r="41" spans="1:28" ht="20.100000000000001" customHeight="1">
      <c r="B41" s="815" t="s">
        <v>75</v>
      </c>
      <c r="C41" s="815"/>
      <c r="D41" s="815"/>
      <c r="E41" s="815"/>
      <c r="F41" s="815"/>
      <c r="G41" s="815"/>
      <c r="H41" s="815"/>
      <c r="I41" s="815"/>
      <c r="J41" s="815"/>
      <c r="K41" s="815"/>
      <c r="L41" s="815"/>
      <c r="M41" s="815"/>
      <c r="O41" s="816"/>
      <c r="P41" s="816"/>
      <c r="Q41" s="816"/>
      <c r="R41" s="816"/>
      <c r="S41" s="816"/>
      <c r="T41" s="816"/>
      <c r="U41" s="816"/>
      <c r="V41" s="815" t="s">
        <v>171</v>
      </c>
      <c r="W41" s="815"/>
    </row>
    <row r="42" spans="1:28" ht="20.100000000000001" customHeight="1">
      <c r="B42" s="815" t="s">
        <v>76</v>
      </c>
      <c r="C42" s="815"/>
      <c r="D42" s="815"/>
      <c r="E42" s="815"/>
      <c r="F42" s="815"/>
      <c r="G42" s="815"/>
      <c r="H42" s="815"/>
      <c r="I42" s="815"/>
      <c r="J42" s="815"/>
      <c r="K42" s="815"/>
      <c r="L42" s="815"/>
      <c r="M42" s="815"/>
      <c r="O42" s="816"/>
      <c r="P42" s="816"/>
      <c r="Q42" s="816"/>
      <c r="R42" s="816"/>
      <c r="S42" s="816"/>
      <c r="T42" s="816"/>
      <c r="U42" s="816"/>
      <c r="V42" s="815" t="s">
        <v>171</v>
      </c>
      <c r="W42" s="815"/>
    </row>
    <row r="43" spans="1:28" ht="20.100000000000001" customHeight="1">
      <c r="B43" s="815" t="s">
        <v>77</v>
      </c>
      <c r="C43" s="815"/>
      <c r="D43" s="815"/>
      <c r="E43" s="815"/>
      <c r="F43" s="815"/>
      <c r="G43" s="815"/>
      <c r="H43" s="815"/>
      <c r="I43" s="815"/>
      <c r="J43" s="815"/>
      <c r="K43" s="815"/>
      <c r="L43" s="815"/>
      <c r="M43" s="815"/>
      <c r="N43" s="817"/>
      <c r="O43" s="816"/>
      <c r="P43" s="816"/>
      <c r="Q43" s="816"/>
      <c r="R43" s="816"/>
      <c r="S43" s="816"/>
      <c r="T43" s="816"/>
      <c r="U43" s="816"/>
      <c r="V43" s="815" t="s">
        <v>171</v>
      </c>
      <c r="W43" s="815"/>
    </row>
    <row r="44" spans="1:28" ht="20.100000000000001" customHeight="1">
      <c r="B44" s="815" t="s">
        <v>172</v>
      </c>
      <c r="C44" s="815"/>
      <c r="D44" s="815"/>
      <c r="E44" s="815"/>
      <c r="F44" s="815"/>
      <c r="G44" s="815"/>
      <c r="H44" s="815"/>
      <c r="I44" s="815"/>
      <c r="J44" s="815"/>
      <c r="K44" s="815"/>
      <c r="L44" s="815"/>
      <c r="M44" s="815"/>
      <c r="O44" s="816"/>
      <c r="P44" s="816"/>
      <c r="Q44" s="816"/>
      <c r="R44" s="816"/>
      <c r="S44" s="816"/>
      <c r="T44" s="816"/>
      <c r="U44" s="816"/>
      <c r="V44" s="815" t="s">
        <v>171</v>
      </c>
      <c r="W44" s="815"/>
    </row>
    <row r="45" spans="1:28" ht="20.100000000000001" customHeight="1">
      <c r="B45" s="815" t="s">
        <v>173</v>
      </c>
      <c r="C45" s="815"/>
      <c r="D45" s="815"/>
      <c r="E45" s="815"/>
      <c r="F45" s="815"/>
      <c r="G45" s="815"/>
      <c r="H45" s="815"/>
      <c r="I45" s="815"/>
      <c r="J45" s="815"/>
      <c r="K45" s="815"/>
      <c r="L45" s="815"/>
      <c r="M45" s="815"/>
      <c r="O45" s="816"/>
      <c r="P45" s="816"/>
      <c r="Q45" s="816"/>
      <c r="R45" s="816"/>
      <c r="S45" s="816"/>
      <c r="T45" s="816"/>
      <c r="U45" s="816"/>
      <c r="V45" s="815" t="s">
        <v>171</v>
      </c>
      <c r="W45" s="815"/>
    </row>
    <row r="46" spans="1:28" ht="20.100000000000001" customHeight="1">
      <c r="B46" s="815" t="s">
        <v>174</v>
      </c>
      <c r="C46" s="815"/>
      <c r="D46" s="815"/>
      <c r="E46" s="815"/>
      <c r="F46" s="815"/>
      <c r="G46" s="815"/>
      <c r="H46" s="815"/>
      <c r="I46" s="815"/>
      <c r="J46" s="815"/>
      <c r="K46" s="815"/>
      <c r="L46" s="815"/>
      <c r="M46" s="815"/>
      <c r="O46" s="816"/>
      <c r="P46" s="816"/>
      <c r="Q46" s="816"/>
      <c r="R46" s="816"/>
      <c r="S46" s="816"/>
      <c r="T46" s="816"/>
      <c r="U46" s="816"/>
      <c r="V46" s="815" t="s">
        <v>171</v>
      </c>
      <c r="W46" s="815"/>
    </row>
    <row r="47" spans="1:28" ht="20.100000000000001" customHeight="1">
      <c r="B47" s="815" t="s">
        <v>175</v>
      </c>
      <c r="C47" s="815"/>
      <c r="D47" s="815"/>
      <c r="E47" s="815"/>
      <c r="F47" s="815"/>
      <c r="G47" s="815"/>
      <c r="H47" s="815"/>
      <c r="I47" s="815"/>
      <c r="J47" s="815"/>
      <c r="K47" s="815"/>
      <c r="L47" s="815"/>
      <c r="M47" s="815"/>
      <c r="O47" s="816"/>
      <c r="P47" s="816"/>
      <c r="Q47" s="816"/>
      <c r="R47" s="816"/>
      <c r="S47" s="816"/>
      <c r="T47" s="816"/>
      <c r="U47" s="816"/>
      <c r="V47" s="815" t="s">
        <v>171</v>
      </c>
      <c r="W47" s="815"/>
    </row>
    <row r="48" spans="1:28" ht="20.100000000000001" customHeight="1">
      <c r="B48" s="815" t="s">
        <v>176</v>
      </c>
      <c r="C48" s="815"/>
      <c r="D48" s="815"/>
      <c r="E48" s="815"/>
      <c r="F48" s="815"/>
      <c r="G48" s="815"/>
      <c r="H48" s="815"/>
      <c r="I48" s="815"/>
      <c r="J48" s="815"/>
      <c r="K48" s="815"/>
      <c r="L48" s="815"/>
      <c r="M48" s="815"/>
      <c r="O48" s="816"/>
      <c r="P48" s="816"/>
      <c r="Q48" s="816"/>
      <c r="R48" s="816"/>
      <c r="S48" s="816"/>
      <c r="T48" s="816"/>
      <c r="U48" s="816"/>
      <c r="V48" s="815" t="s">
        <v>171</v>
      </c>
      <c r="W48" s="815"/>
    </row>
    <row r="49" spans="1:34" ht="20.100000000000001" customHeight="1">
      <c r="B49" s="815" t="s">
        <v>508</v>
      </c>
      <c r="C49" s="815"/>
      <c r="D49" s="815"/>
      <c r="E49" s="815"/>
      <c r="F49" s="815"/>
      <c r="G49" s="815"/>
      <c r="H49" s="815"/>
      <c r="I49" s="815"/>
      <c r="J49" s="815"/>
      <c r="K49" s="815"/>
      <c r="L49" s="815"/>
      <c r="M49" s="815"/>
      <c r="O49" s="816"/>
      <c r="P49" s="816"/>
      <c r="Q49" s="816"/>
      <c r="R49" s="816"/>
      <c r="S49" s="816"/>
      <c r="T49" s="816"/>
      <c r="U49" s="816"/>
      <c r="V49" s="815" t="s">
        <v>171</v>
      </c>
      <c r="W49" s="815"/>
    </row>
    <row r="50" spans="1:34" ht="20.100000000000001" customHeight="1">
      <c r="B50" s="815" t="s">
        <v>509</v>
      </c>
      <c r="C50" s="815"/>
      <c r="D50" s="815"/>
      <c r="E50" s="815"/>
      <c r="F50" s="815"/>
      <c r="G50" s="815"/>
      <c r="H50" s="815"/>
      <c r="I50" s="815"/>
      <c r="J50" s="815"/>
      <c r="K50" s="815"/>
      <c r="L50" s="815"/>
      <c r="M50" s="815"/>
      <c r="O50" s="816"/>
      <c r="P50" s="816"/>
      <c r="Q50" s="816"/>
      <c r="R50" s="816"/>
      <c r="S50" s="816"/>
      <c r="T50" s="816"/>
      <c r="U50" s="816"/>
      <c r="V50" s="815" t="s">
        <v>171</v>
      </c>
      <c r="W50" s="815"/>
    </row>
    <row r="51" spans="1:34" ht="20.100000000000001" customHeight="1">
      <c r="B51" s="815" t="s">
        <v>78</v>
      </c>
      <c r="C51" s="815"/>
      <c r="D51" s="815"/>
      <c r="E51" s="815"/>
      <c r="F51" s="815"/>
      <c r="G51" s="815"/>
      <c r="H51" s="815"/>
      <c r="I51" s="815"/>
      <c r="J51" s="815"/>
      <c r="K51" s="815"/>
      <c r="L51" s="815"/>
      <c r="M51" s="815"/>
      <c r="O51" s="827"/>
      <c r="P51" s="827"/>
      <c r="Q51" s="827"/>
      <c r="R51" s="827"/>
      <c r="S51" s="827"/>
      <c r="T51" s="827"/>
      <c r="U51" s="827"/>
      <c r="V51" s="815" t="s">
        <v>171</v>
      </c>
      <c r="W51" s="815"/>
    </row>
    <row r="52" spans="1:34" ht="20.100000000000001" customHeight="1">
      <c r="B52" s="815" t="s">
        <v>79</v>
      </c>
      <c r="C52" s="815"/>
      <c r="D52" s="815"/>
      <c r="E52" s="815"/>
      <c r="F52" s="815"/>
      <c r="G52" s="815"/>
      <c r="H52" s="815"/>
      <c r="I52" s="815"/>
      <c r="J52" s="815"/>
      <c r="K52" s="815"/>
      <c r="L52" s="815"/>
      <c r="M52" s="815"/>
      <c r="O52" s="826"/>
      <c r="P52" s="826"/>
      <c r="Q52" s="826"/>
      <c r="R52" s="826"/>
      <c r="S52" s="826"/>
      <c r="T52" s="826"/>
      <c r="U52" s="826"/>
      <c r="V52" s="815"/>
      <c r="W52" s="815"/>
    </row>
    <row r="53" spans="1:34" ht="20.100000000000001" customHeight="1">
      <c r="B53" s="815" t="s">
        <v>80</v>
      </c>
      <c r="C53" s="815"/>
      <c r="D53" s="815"/>
      <c r="E53" s="815"/>
      <c r="F53" s="815"/>
      <c r="G53" s="815"/>
      <c r="H53" s="815"/>
      <c r="I53" s="815"/>
      <c r="J53" s="815"/>
      <c r="K53" s="815"/>
      <c r="L53" s="815"/>
      <c r="M53" s="815"/>
      <c r="O53" s="816"/>
      <c r="P53" s="816"/>
      <c r="Q53" s="816"/>
      <c r="R53" s="816"/>
      <c r="S53" s="816"/>
      <c r="T53" s="816"/>
      <c r="U53" s="816"/>
      <c r="V53" s="815" t="s">
        <v>171</v>
      </c>
      <c r="W53" s="815"/>
    </row>
    <row r="54" spans="1:34" ht="20.100000000000001" customHeight="1">
      <c r="B54" s="815" t="s">
        <v>81</v>
      </c>
      <c r="C54" s="815"/>
      <c r="D54" s="815"/>
      <c r="E54" s="815"/>
      <c r="F54" s="815"/>
      <c r="G54" s="815"/>
      <c r="H54" s="815"/>
      <c r="I54" s="815"/>
      <c r="J54" s="815"/>
      <c r="K54" s="815"/>
      <c r="L54" s="815"/>
      <c r="M54" s="815"/>
      <c r="O54" s="816"/>
      <c r="P54" s="816"/>
      <c r="Q54" s="816"/>
      <c r="R54" s="816"/>
      <c r="S54" s="816"/>
      <c r="T54" s="816"/>
      <c r="U54" s="816"/>
      <c r="V54" s="815" t="s">
        <v>171</v>
      </c>
      <c r="W54" s="815"/>
    </row>
    <row r="55" spans="1:34" ht="20.100000000000001" customHeight="1">
      <c r="B55" s="815" t="s">
        <v>82</v>
      </c>
      <c r="C55" s="815"/>
      <c r="D55" s="815"/>
      <c r="E55" s="815"/>
      <c r="F55" s="815"/>
      <c r="G55" s="815"/>
      <c r="H55" s="815"/>
      <c r="I55" s="815"/>
      <c r="J55" s="815"/>
      <c r="K55" s="815"/>
      <c r="L55" s="815"/>
      <c r="M55" s="815"/>
      <c r="O55" s="816"/>
      <c r="P55" s="816"/>
      <c r="Q55" s="816"/>
      <c r="R55" s="816"/>
      <c r="S55" s="816"/>
      <c r="T55" s="816"/>
      <c r="U55" s="816"/>
      <c r="V55" s="815" t="s">
        <v>171</v>
      </c>
      <c r="W55" s="815"/>
    </row>
    <row r="56" spans="1:34" ht="20.100000000000001" customHeight="1">
      <c r="B56" s="178" t="s">
        <v>83</v>
      </c>
      <c r="O56" s="816"/>
      <c r="P56" s="816"/>
      <c r="Q56" s="816"/>
      <c r="R56" s="816"/>
      <c r="S56" s="816"/>
      <c r="T56" s="816"/>
      <c r="U56" s="816"/>
      <c r="V56" s="815" t="s">
        <v>171</v>
      </c>
      <c r="W56" s="815"/>
    </row>
    <row r="57" spans="1:34" ht="20.100000000000001" customHeight="1">
      <c r="B57" s="178" t="s">
        <v>84</v>
      </c>
      <c r="O57" s="816"/>
      <c r="P57" s="816"/>
      <c r="Q57" s="816"/>
      <c r="R57" s="816"/>
      <c r="S57" s="816"/>
      <c r="T57" s="816"/>
      <c r="U57" s="816"/>
      <c r="V57" s="815" t="s">
        <v>171</v>
      </c>
      <c r="W57" s="815"/>
    </row>
    <row r="58" spans="1:34" ht="20.100000000000001" customHeight="1">
      <c r="C58" s="178" t="s">
        <v>177</v>
      </c>
    </row>
    <row r="59" spans="1:34" ht="20.100000000000001" customHeight="1">
      <c r="A59" s="178" t="s">
        <v>85</v>
      </c>
    </row>
    <row r="60" spans="1:34" ht="20.100000000000001" customHeight="1">
      <c r="B60" s="178" t="s">
        <v>86</v>
      </c>
      <c r="N60" s="816"/>
      <c r="O60" s="816"/>
      <c r="P60" s="816"/>
      <c r="Q60" s="816"/>
      <c r="R60" s="816"/>
      <c r="S60" s="816"/>
      <c r="T60" s="816"/>
      <c r="U60" s="815" t="s">
        <v>171</v>
      </c>
      <c r="V60" s="815"/>
    </row>
    <row r="61" spans="1:34" ht="20.100000000000001" customHeight="1">
      <c r="B61" s="178" t="s">
        <v>87</v>
      </c>
      <c r="N61" s="816"/>
      <c r="O61" s="816"/>
      <c r="P61" s="816"/>
      <c r="Q61" s="816"/>
      <c r="R61" s="816"/>
      <c r="S61" s="816"/>
      <c r="T61" s="816"/>
      <c r="U61" s="815" t="s">
        <v>171</v>
      </c>
      <c r="V61" s="815"/>
      <c r="W61" s="828"/>
      <c r="X61" s="828"/>
      <c r="Y61" s="24"/>
      <c r="Z61" s="24"/>
      <c r="AA61" s="828"/>
      <c r="AB61" s="828"/>
      <c r="AC61" s="828"/>
      <c r="AD61" s="24"/>
      <c r="AE61" s="24"/>
      <c r="AF61" s="24"/>
      <c r="AG61" s="24"/>
      <c r="AH61" s="25"/>
    </row>
    <row r="62" spans="1:34" ht="20.100000000000001" customHeight="1">
      <c r="B62" s="178" t="s">
        <v>88</v>
      </c>
      <c r="N62" s="816"/>
      <c r="O62" s="816"/>
      <c r="P62" s="816"/>
      <c r="Q62" s="816"/>
      <c r="R62" s="816"/>
      <c r="S62" s="816"/>
      <c r="T62" s="816"/>
      <c r="U62" s="815" t="s">
        <v>171</v>
      </c>
      <c r="V62" s="815"/>
      <c r="X62" s="830"/>
      <c r="Y62" s="831"/>
      <c r="Z62" s="831"/>
      <c r="AA62" s="831"/>
      <c r="AB62" s="829"/>
      <c r="AC62" s="829"/>
      <c r="AD62" s="829"/>
      <c r="AE62" s="829"/>
      <c r="AF62" s="830"/>
      <c r="AG62" s="830"/>
    </row>
    <row r="63" spans="1:34" ht="20.100000000000001" customHeight="1">
      <c r="B63" s="178" t="s">
        <v>89</v>
      </c>
      <c r="N63" s="816"/>
      <c r="O63" s="816"/>
      <c r="P63" s="816"/>
      <c r="Q63" s="816"/>
      <c r="R63" s="816"/>
      <c r="S63" s="816"/>
      <c r="T63" s="816"/>
      <c r="U63" s="815" t="s">
        <v>171</v>
      </c>
      <c r="V63" s="815"/>
    </row>
    <row r="64" spans="1:34" ht="20.100000000000001" customHeight="1">
      <c r="B64" s="832" t="s">
        <v>90</v>
      </c>
      <c r="C64" s="832"/>
      <c r="D64" s="832"/>
      <c r="E64" s="832"/>
      <c r="F64" s="832"/>
      <c r="G64" s="832"/>
      <c r="H64" s="832"/>
      <c r="I64" s="832"/>
      <c r="J64" s="832"/>
      <c r="M64" s="816"/>
      <c r="N64" s="816"/>
      <c r="O64" s="816"/>
      <c r="P64" s="816"/>
      <c r="Q64" s="816"/>
      <c r="R64" s="816"/>
      <c r="S64" s="816"/>
      <c r="T64" s="179" t="s">
        <v>171</v>
      </c>
      <c r="U64" s="179"/>
    </row>
    <row r="65" spans="1:26" ht="20.100000000000001" customHeight="1">
      <c r="B65" s="832" t="s">
        <v>179</v>
      </c>
      <c r="C65" s="832"/>
      <c r="D65" s="832"/>
      <c r="E65" s="832"/>
      <c r="F65" s="832"/>
      <c r="G65" s="832"/>
      <c r="H65" s="832"/>
      <c r="I65" s="832"/>
      <c r="J65" s="832"/>
      <c r="M65" s="816"/>
      <c r="N65" s="816"/>
      <c r="O65" s="816"/>
      <c r="P65" s="816"/>
      <c r="Q65" s="816"/>
      <c r="R65" s="816"/>
      <c r="S65" s="816"/>
      <c r="T65" s="179" t="s">
        <v>171</v>
      </c>
      <c r="U65" s="179"/>
    </row>
    <row r="66" spans="1:26" ht="20.100000000000001" customHeight="1">
      <c r="B66" s="832" t="s">
        <v>178</v>
      </c>
      <c r="C66" s="832"/>
      <c r="D66" s="832"/>
      <c r="E66" s="832"/>
      <c r="F66" s="832"/>
      <c r="G66" s="832"/>
      <c r="H66" s="832"/>
      <c r="I66" s="832"/>
      <c r="J66" s="832"/>
      <c r="M66" s="816"/>
      <c r="N66" s="816"/>
      <c r="O66" s="816"/>
      <c r="P66" s="816"/>
      <c r="Q66" s="816"/>
      <c r="R66" s="816"/>
      <c r="S66" s="816"/>
      <c r="T66" s="179" t="s">
        <v>171</v>
      </c>
      <c r="U66" s="179"/>
    </row>
    <row r="67" spans="1:26" ht="20.100000000000001" customHeight="1">
      <c r="B67" s="832" t="s">
        <v>91</v>
      </c>
      <c r="C67" s="832"/>
      <c r="D67" s="832"/>
      <c r="E67" s="832"/>
      <c r="F67" s="832"/>
      <c r="G67" s="832"/>
      <c r="H67" s="832"/>
      <c r="I67" s="832"/>
      <c r="J67" s="832"/>
      <c r="M67" s="816"/>
      <c r="N67" s="816"/>
      <c r="O67" s="816"/>
      <c r="P67" s="816"/>
      <c r="Q67" s="816"/>
      <c r="R67" s="816"/>
      <c r="S67" s="816"/>
      <c r="T67" s="179" t="s">
        <v>171</v>
      </c>
      <c r="U67" s="179"/>
    </row>
    <row r="68" spans="1:26" ht="20.100000000000001" customHeight="1">
      <c r="B68" s="178" t="s">
        <v>92</v>
      </c>
      <c r="N68" s="816"/>
      <c r="O68" s="816"/>
      <c r="P68" s="816"/>
      <c r="Q68" s="816"/>
      <c r="R68" s="816"/>
      <c r="S68" s="816"/>
      <c r="T68" s="816"/>
      <c r="U68" s="815" t="s">
        <v>171</v>
      </c>
      <c r="V68" s="815"/>
    </row>
    <row r="69" spans="1:26" ht="20.100000000000001" customHeight="1">
      <c r="A69" s="178" t="s">
        <v>93</v>
      </c>
    </row>
    <row r="70" spans="1:26" ht="20.100000000000001" customHeight="1">
      <c r="B70" s="178" t="s">
        <v>198</v>
      </c>
      <c r="J70" s="178" t="s">
        <v>180</v>
      </c>
    </row>
    <row r="71" spans="1:26" ht="20.100000000000001" customHeight="1">
      <c r="B71" s="178" t="s">
        <v>94</v>
      </c>
      <c r="J71" s="819" t="s">
        <v>681</v>
      </c>
      <c r="K71" s="819"/>
      <c r="L71" s="819"/>
      <c r="M71" s="819"/>
      <c r="N71" s="819"/>
      <c r="O71" s="819"/>
      <c r="P71" s="819"/>
      <c r="Q71" s="817"/>
      <c r="R71" s="817"/>
    </row>
    <row r="72" spans="1:26" ht="20.100000000000001" customHeight="1">
      <c r="B72" s="178" t="s">
        <v>95</v>
      </c>
      <c r="J72" s="819" t="s">
        <v>681</v>
      </c>
      <c r="K72" s="817"/>
      <c r="L72" s="817"/>
      <c r="M72" s="817"/>
      <c r="N72" s="817"/>
      <c r="O72" s="817"/>
      <c r="P72" s="817"/>
      <c r="Q72" s="817"/>
      <c r="R72" s="817"/>
      <c r="S72" s="178" t="s">
        <v>181</v>
      </c>
      <c r="Z72" s="178" t="s">
        <v>682</v>
      </c>
    </row>
    <row r="73" spans="1:26" ht="20.100000000000001" customHeight="1">
      <c r="B73" s="178" t="s">
        <v>96</v>
      </c>
      <c r="J73" s="819" t="s">
        <v>681</v>
      </c>
      <c r="K73" s="819"/>
      <c r="L73" s="819"/>
      <c r="M73" s="819"/>
      <c r="N73" s="819"/>
      <c r="O73" s="819"/>
      <c r="P73" s="819"/>
      <c r="Q73" s="817"/>
      <c r="R73" s="817"/>
    </row>
    <row r="74" spans="1:26" ht="20.100000000000001" customHeight="1">
      <c r="B74" s="178" t="s">
        <v>97</v>
      </c>
      <c r="J74" s="819" t="s">
        <v>681</v>
      </c>
      <c r="K74" s="819"/>
      <c r="L74" s="819"/>
      <c r="M74" s="819"/>
      <c r="N74" s="819"/>
      <c r="O74" s="819"/>
      <c r="P74" s="819"/>
      <c r="Q74" s="817"/>
      <c r="R74" s="817"/>
    </row>
    <row r="75" spans="1:26" ht="20.100000000000001" customHeight="1">
      <c r="B75" s="178" t="s">
        <v>98</v>
      </c>
    </row>
    <row r="76" spans="1:26" ht="20.100000000000001" customHeight="1">
      <c r="B76" s="178" t="s">
        <v>99</v>
      </c>
      <c r="K76" s="178" t="s">
        <v>180</v>
      </c>
    </row>
    <row r="77" spans="1:26" ht="20.100000000000001" customHeight="1">
      <c r="B77" s="178" t="s">
        <v>100</v>
      </c>
      <c r="J77" s="819" t="s">
        <v>681</v>
      </c>
      <c r="K77" s="819"/>
      <c r="L77" s="819"/>
      <c r="M77" s="819"/>
      <c r="N77" s="819"/>
      <c r="O77" s="819"/>
      <c r="P77" s="819"/>
      <c r="Q77" s="817"/>
      <c r="R77" s="817"/>
    </row>
    <row r="78" spans="1:26" ht="20.100000000000001" customHeight="1">
      <c r="B78" s="178" t="s">
        <v>101</v>
      </c>
      <c r="J78" s="819" t="s">
        <v>681</v>
      </c>
      <c r="K78" s="819"/>
      <c r="L78" s="819"/>
      <c r="M78" s="819"/>
      <c r="N78" s="819"/>
      <c r="O78" s="819"/>
      <c r="P78" s="819"/>
      <c r="Q78" s="817"/>
      <c r="R78" s="817"/>
    </row>
    <row r="79" spans="1:26" ht="20.100000000000001" customHeight="1">
      <c r="B79" s="178" t="s">
        <v>102</v>
      </c>
    </row>
    <row r="80" spans="1:26" ht="20.100000000000001" customHeight="1">
      <c r="B80" s="178" t="s">
        <v>103</v>
      </c>
      <c r="N80" s="178" t="s">
        <v>104</v>
      </c>
    </row>
    <row r="81" spans="1:31" ht="20.100000000000001" customHeight="1">
      <c r="B81" s="178" t="s">
        <v>105</v>
      </c>
      <c r="L81" s="819" t="s">
        <v>681</v>
      </c>
      <c r="M81" s="817"/>
      <c r="N81" s="817"/>
      <c r="O81" s="817"/>
      <c r="P81" s="817"/>
      <c r="Q81" s="817"/>
      <c r="R81" s="817"/>
      <c r="S81" s="817"/>
      <c r="T81" s="817"/>
      <c r="U81" s="819" t="s">
        <v>507</v>
      </c>
      <c r="V81" s="819"/>
      <c r="W81" s="819" t="s">
        <v>681</v>
      </c>
      <c r="X81" s="819"/>
      <c r="Y81" s="819"/>
      <c r="Z81" s="819"/>
      <c r="AA81" s="819"/>
      <c r="AB81" s="819"/>
      <c r="AC81" s="819"/>
      <c r="AD81" s="831"/>
      <c r="AE81" s="831"/>
    </row>
    <row r="82" spans="1:31" ht="20.100000000000001" customHeight="1">
      <c r="B82" s="178" t="s">
        <v>106</v>
      </c>
      <c r="L82" s="819" t="s">
        <v>681</v>
      </c>
      <c r="M82" s="817"/>
      <c r="N82" s="817"/>
      <c r="O82" s="817"/>
      <c r="P82" s="817"/>
      <c r="Q82" s="817"/>
      <c r="R82" s="817"/>
      <c r="S82" s="817"/>
      <c r="T82" s="817"/>
      <c r="U82" s="819" t="s">
        <v>507</v>
      </c>
      <c r="V82" s="819"/>
      <c r="W82" s="819" t="s">
        <v>681</v>
      </c>
      <c r="X82" s="819"/>
      <c r="Y82" s="819"/>
      <c r="Z82" s="819"/>
      <c r="AA82" s="819"/>
      <c r="AB82" s="819"/>
      <c r="AC82" s="819"/>
      <c r="AD82" s="817"/>
      <c r="AE82" s="817"/>
    </row>
    <row r="83" spans="1:31" ht="20.100000000000001" customHeight="1">
      <c r="A83" s="178" t="s">
        <v>107</v>
      </c>
    </row>
  </sheetData>
  <mergeCells count="131">
    <mergeCell ref="W81:AE81"/>
    <mergeCell ref="W82:AE82"/>
    <mergeCell ref="U81:V81"/>
    <mergeCell ref="J74:R74"/>
    <mergeCell ref="J77:R77"/>
    <mergeCell ref="J78:R78"/>
    <mergeCell ref="U82:V82"/>
    <mergeCell ref="L81:T81"/>
    <mergeCell ref="L82:T82"/>
    <mergeCell ref="AF62:AG62"/>
    <mergeCell ref="N62:T62"/>
    <mergeCell ref="U62:V62"/>
    <mergeCell ref="X62:AA62"/>
    <mergeCell ref="B64:J64"/>
    <mergeCell ref="M64:S64"/>
    <mergeCell ref="B65:J65"/>
    <mergeCell ref="M66:S66"/>
    <mergeCell ref="M67:S67"/>
    <mergeCell ref="B66:J66"/>
    <mergeCell ref="B67:J67"/>
    <mergeCell ref="M65:S65"/>
    <mergeCell ref="AA61:AC61"/>
    <mergeCell ref="V57:W57"/>
    <mergeCell ref="N60:T60"/>
    <mergeCell ref="U60:V60"/>
    <mergeCell ref="AB62:AE62"/>
    <mergeCell ref="O57:U57"/>
    <mergeCell ref="J73:R73"/>
    <mergeCell ref="J72:R72"/>
    <mergeCell ref="N68:T68"/>
    <mergeCell ref="U68:V68"/>
    <mergeCell ref="J71:R71"/>
    <mergeCell ref="W61:X61"/>
    <mergeCell ref="B55:M55"/>
    <mergeCell ref="B51:M51"/>
    <mergeCell ref="O51:U51"/>
    <mergeCell ref="N61:T61"/>
    <mergeCell ref="U61:V61"/>
    <mergeCell ref="O55:U55"/>
    <mergeCell ref="V55:W55"/>
    <mergeCell ref="N63:T63"/>
    <mergeCell ref="U63:V63"/>
    <mergeCell ref="O56:U56"/>
    <mergeCell ref="V56:W56"/>
    <mergeCell ref="V51:W51"/>
    <mergeCell ref="B54:M54"/>
    <mergeCell ref="B47:M47"/>
    <mergeCell ref="O47:U47"/>
    <mergeCell ref="V47:W47"/>
    <mergeCell ref="B48:M48"/>
    <mergeCell ref="O48:U48"/>
    <mergeCell ref="V48:W48"/>
    <mergeCell ref="V52:W52"/>
    <mergeCell ref="B53:M53"/>
    <mergeCell ref="O54:U54"/>
    <mergeCell ref="V54:W54"/>
    <mergeCell ref="B49:M49"/>
    <mergeCell ref="O49:U49"/>
    <mergeCell ref="V49:W49"/>
    <mergeCell ref="B50:M50"/>
    <mergeCell ref="O50:U50"/>
    <mergeCell ref="V50:W50"/>
    <mergeCell ref="O53:U53"/>
    <mergeCell ref="V53:W53"/>
    <mergeCell ref="B52:M52"/>
    <mergeCell ref="O52:U52"/>
    <mergeCell ref="AA28:AB28"/>
    <mergeCell ref="R28:S28"/>
    <mergeCell ref="R20:S20"/>
    <mergeCell ref="T20:V20"/>
    <mergeCell ref="W20:Z20"/>
    <mergeCell ref="AA20:AB20"/>
    <mergeCell ref="AA35:AB35"/>
    <mergeCell ref="A35:H35"/>
    <mergeCell ref="J35:M35"/>
    <mergeCell ref="N35:Q35"/>
    <mergeCell ref="R35:S35"/>
    <mergeCell ref="T35:V35"/>
    <mergeCell ref="A22:I22"/>
    <mergeCell ref="W28:Z28"/>
    <mergeCell ref="W35:Z35"/>
    <mergeCell ref="A29:I29"/>
    <mergeCell ref="A7:K7"/>
    <mergeCell ref="O17:P17"/>
    <mergeCell ref="A1:F1"/>
    <mergeCell ref="K10:R10"/>
    <mergeCell ref="A2:AG2"/>
    <mergeCell ref="A8:K8"/>
    <mergeCell ref="A4:G4"/>
    <mergeCell ref="A5:K5"/>
    <mergeCell ref="A3:AD3"/>
    <mergeCell ref="A6:K6"/>
    <mergeCell ref="S10:Z10"/>
    <mergeCell ref="A9:K9"/>
    <mergeCell ref="C11:J11"/>
    <mergeCell ref="K11:R11"/>
    <mergeCell ref="S11:Z11"/>
    <mergeCell ref="C10:J10"/>
    <mergeCell ref="A17:G17"/>
    <mergeCell ref="I17:N17"/>
    <mergeCell ref="A36:I36"/>
    <mergeCell ref="A28:H28"/>
    <mergeCell ref="J28:M28"/>
    <mergeCell ref="D23:E23"/>
    <mergeCell ref="N28:Q28"/>
    <mergeCell ref="A20:H20"/>
    <mergeCell ref="J20:M20"/>
    <mergeCell ref="N20:Q20"/>
    <mergeCell ref="T28:V28"/>
    <mergeCell ref="D37:E37"/>
    <mergeCell ref="B40:M40"/>
    <mergeCell ref="O40:U40"/>
    <mergeCell ref="B41:M41"/>
    <mergeCell ref="O41:U41"/>
    <mergeCell ref="V41:W41"/>
    <mergeCell ref="V40:W40"/>
    <mergeCell ref="B42:M42"/>
    <mergeCell ref="O42:U42"/>
    <mergeCell ref="V42:W42"/>
    <mergeCell ref="B46:M46"/>
    <mergeCell ref="B44:M44"/>
    <mergeCell ref="O44:U44"/>
    <mergeCell ref="V44:W44"/>
    <mergeCell ref="O43:U43"/>
    <mergeCell ref="V43:W43"/>
    <mergeCell ref="B43:N43"/>
    <mergeCell ref="B45:M45"/>
    <mergeCell ref="O45:U45"/>
    <mergeCell ref="V45:W45"/>
    <mergeCell ref="O46:U46"/>
    <mergeCell ref="V46:W46"/>
  </mergeCells>
  <phoneticPr fontId="3"/>
  <printOptions horizontalCentered="1"/>
  <pageMargins left="0.59055118110236227" right="0.39370078740157483" top="0.78740157480314965" bottom="0.59055118110236227" header="0.51181102362204722" footer="0.51181102362204722"/>
  <pageSetup paperSize="9" scale="90" fitToHeight="2" orientation="portrait" r:id="rId1"/>
  <headerFooter alignWithMargins="0"/>
  <rowBreaks count="1" manualBreakCount="1">
    <brk id="38" max="3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pageSetUpPr fitToPage="1"/>
  </sheetPr>
  <dimension ref="A1:S33"/>
  <sheetViews>
    <sheetView view="pageBreakPreview" zoomScale="75" zoomScaleNormal="75" workbookViewId="0">
      <pane xSplit="3" ySplit="10" topLeftCell="D14" activePane="bottomRight" state="frozen"/>
      <selection activeCell="F3" sqref="F3"/>
      <selection pane="topRight" activeCell="F3" sqref="F3"/>
      <selection pane="bottomLeft" activeCell="F3" sqref="F3"/>
      <selection pane="bottomRight" activeCell="F3" sqref="F3"/>
    </sheetView>
  </sheetViews>
  <sheetFormatPr defaultRowHeight="18.75" customHeight="1"/>
  <cols>
    <col min="1" max="1" width="3.375" style="180" customWidth="1"/>
    <col min="2" max="2" width="7.625" style="180" customWidth="1"/>
    <col min="3" max="3" width="17.25" style="180" customWidth="1"/>
    <col min="4" max="7" width="12.125" style="180" customWidth="1"/>
    <col min="8" max="9" width="6.875" style="180" customWidth="1"/>
    <col min="10" max="19" width="12.125" style="180" customWidth="1"/>
    <col min="20" max="16384" width="9" style="180"/>
  </cols>
  <sheetData>
    <row r="1" spans="1:19" ht="18.75" customHeight="1">
      <c r="A1" s="16" t="s">
        <v>510</v>
      </c>
    </row>
    <row r="3" spans="1:19" ht="22.5" customHeight="1">
      <c r="A3" s="708" t="s">
        <v>223</v>
      </c>
      <c r="B3" s="708"/>
      <c r="C3" s="708"/>
      <c r="D3" s="708"/>
      <c r="E3" s="708"/>
      <c r="F3" s="708"/>
      <c r="G3" s="708"/>
      <c r="H3" s="708"/>
      <c r="I3" s="708"/>
      <c r="J3" s="708"/>
      <c r="K3" s="708"/>
      <c r="L3" s="708"/>
      <c r="M3" s="708"/>
      <c r="N3" s="708"/>
      <c r="O3" s="708"/>
      <c r="P3" s="708"/>
      <c r="Q3" s="708"/>
      <c r="R3" s="708"/>
      <c r="S3" s="708"/>
    </row>
    <row r="4" spans="1:19" ht="22.5" customHeight="1">
      <c r="A4" s="708" t="s">
        <v>139</v>
      </c>
      <c r="B4" s="708"/>
      <c r="C4" s="708"/>
      <c r="D4" s="708"/>
      <c r="E4" s="708"/>
      <c r="F4" s="708"/>
      <c r="G4" s="708"/>
      <c r="H4" s="708"/>
      <c r="I4" s="708"/>
      <c r="J4" s="708"/>
      <c r="K4" s="708"/>
      <c r="L4" s="708"/>
      <c r="M4" s="708"/>
      <c r="N4" s="708"/>
      <c r="O4" s="708"/>
      <c r="P4" s="708"/>
      <c r="Q4" s="708"/>
      <c r="R4" s="708"/>
      <c r="S4" s="708"/>
    </row>
    <row r="5" spans="1:19" ht="20.25" customHeight="1">
      <c r="A5" s="224" t="s">
        <v>416</v>
      </c>
      <c r="B5" s="225"/>
      <c r="C5" s="224"/>
      <c r="D5" s="225" t="s">
        <v>213</v>
      </c>
      <c r="E5" s="793"/>
      <c r="F5" s="793"/>
      <c r="O5" s="276"/>
      <c r="P5" s="276"/>
      <c r="Q5" s="86"/>
      <c r="R5" s="226"/>
      <c r="S5" s="226"/>
    </row>
    <row r="7" spans="1:19" ht="22.5" customHeight="1">
      <c r="A7" s="227"/>
      <c r="B7" s="228"/>
      <c r="C7" s="229"/>
      <c r="D7" s="230" t="s">
        <v>437</v>
      </c>
      <c r="E7" s="231" t="s">
        <v>438</v>
      </c>
      <c r="F7" s="230" t="s">
        <v>439</v>
      </c>
      <c r="G7" s="230"/>
      <c r="H7" s="786" t="s">
        <v>440</v>
      </c>
      <c r="I7" s="788"/>
      <c r="J7" s="788"/>
      <c r="K7" s="788"/>
      <c r="L7" s="788"/>
      <c r="M7" s="788"/>
      <c r="N7" s="787"/>
      <c r="O7" s="233" t="s">
        <v>441</v>
      </c>
      <c r="P7" s="233" t="s">
        <v>441</v>
      </c>
      <c r="Q7" s="233" t="s">
        <v>432</v>
      </c>
      <c r="R7" s="233" t="s">
        <v>441</v>
      </c>
      <c r="S7" s="233" t="s">
        <v>434</v>
      </c>
    </row>
    <row r="8" spans="1:19" ht="22.5" customHeight="1">
      <c r="A8" s="781" t="s">
        <v>417</v>
      </c>
      <c r="B8" s="833"/>
      <c r="C8" s="834"/>
      <c r="D8" s="234" t="s">
        <v>442</v>
      </c>
      <c r="E8" s="235" t="s">
        <v>443</v>
      </c>
      <c r="F8" s="234" t="s">
        <v>444</v>
      </c>
      <c r="G8" s="234" t="s">
        <v>445</v>
      </c>
      <c r="H8" s="791" t="s">
        <v>446</v>
      </c>
      <c r="I8" s="792"/>
      <c r="J8" s="234" t="s">
        <v>418</v>
      </c>
      <c r="K8" s="237" t="s">
        <v>447</v>
      </c>
      <c r="L8" s="277" t="s">
        <v>421</v>
      </c>
      <c r="M8" s="238" t="s">
        <v>424</v>
      </c>
      <c r="N8" s="238" t="s">
        <v>428</v>
      </c>
      <c r="O8" s="239" t="s">
        <v>448</v>
      </c>
      <c r="P8" s="239" t="s">
        <v>449</v>
      </c>
      <c r="Q8" s="239" t="s">
        <v>257</v>
      </c>
      <c r="R8" s="239" t="s">
        <v>433</v>
      </c>
      <c r="S8" s="239" t="s">
        <v>435</v>
      </c>
    </row>
    <row r="9" spans="1:19" ht="22.5" customHeight="1">
      <c r="A9" s="781"/>
      <c r="B9" s="782"/>
      <c r="C9" s="783"/>
      <c r="D9" s="234"/>
      <c r="E9" s="234"/>
      <c r="F9" s="234" t="s">
        <v>450</v>
      </c>
      <c r="G9" s="234"/>
      <c r="H9" s="784"/>
      <c r="I9" s="785"/>
      <c r="J9" s="234"/>
      <c r="K9" s="240"/>
      <c r="L9" s="278" t="s">
        <v>422</v>
      </c>
      <c r="M9" s="238" t="s">
        <v>425</v>
      </c>
      <c r="N9" s="238" t="s">
        <v>163</v>
      </c>
      <c r="O9" s="239"/>
      <c r="P9" s="239"/>
      <c r="Q9" s="239"/>
      <c r="R9" s="239"/>
      <c r="S9" s="239"/>
    </row>
    <row r="10" spans="1:19" ht="22.5" customHeight="1">
      <c r="A10" s="241"/>
      <c r="B10" s="224"/>
      <c r="C10" s="242"/>
      <c r="D10" s="243" t="s">
        <v>451</v>
      </c>
      <c r="E10" s="244" t="s">
        <v>452</v>
      </c>
      <c r="F10" s="243" t="s">
        <v>453</v>
      </c>
      <c r="G10" s="244" t="s">
        <v>430</v>
      </c>
      <c r="H10" s="802" t="s">
        <v>496</v>
      </c>
      <c r="I10" s="803"/>
      <c r="J10" s="243" t="s">
        <v>419</v>
      </c>
      <c r="K10" s="246" t="s">
        <v>420</v>
      </c>
      <c r="L10" s="279" t="s">
        <v>423</v>
      </c>
      <c r="M10" s="244" t="s">
        <v>426</v>
      </c>
      <c r="N10" s="246" t="s">
        <v>427</v>
      </c>
      <c r="O10" s="243" t="s">
        <v>454</v>
      </c>
      <c r="P10" s="247" t="s">
        <v>429</v>
      </c>
      <c r="Q10" s="243" t="s">
        <v>258</v>
      </c>
      <c r="R10" s="247" t="s">
        <v>259</v>
      </c>
      <c r="S10" s="247" t="s">
        <v>436</v>
      </c>
    </row>
    <row r="11" spans="1:19" ht="22.5" customHeight="1">
      <c r="A11" s="804"/>
      <c r="B11" s="806"/>
      <c r="C11" s="807"/>
      <c r="D11" s="280"/>
      <c r="E11" s="280"/>
      <c r="F11" s="280"/>
      <c r="G11" s="281"/>
      <c r="H11" s="251"/>
      <c r="I11" s="252"/>
      <c r="J11" s="253"/>
      <c r="K11" s="254"/>
      <c r="L11" s="254"/>
      <c r="M11" s="253"/>
      <c r="N11" s="253"/>
      <c r="O11" s="253"/>
      <c r="P11" s="253"/>
      <c r="Q11" s="253"/>
      <c r="R11" s="253"/>
      <c r="S11" s="253"/>
    </row>
    <row r="12" spans="1:19" ht="22.5" customHeight="1">
      <c r="A12" s="805"/>
      <c r="B12" s="808"/>
      <c r="C12" s="807"/>
      <c r="D12" s="281"/>
      <c r="E12" s="281"/>
      <c r="F12" s="281"/>
      <c r="G12" s="281"/>
      <c r="H12" s="256"/>
      <c r="I12" s="257"/>
      <c r="J12" s="254"/>
      <c r="K12" s="254"/>
      <c r="L12" s="254"/>
      <c r="M12" s="253"/>
      <c r="N12" s="254"/>
      <c r="O12" s="254"/>
      <c r="P12" s="254"/>
      <c r="Q12" s="254"/>
      <c r="R12" s="254"/>
      <c r="S12" s="254"/>
    </row>
    <row r="13" spans="1:19" ht="22.5" customHeight="1">
      <c r="A13" s="799"/>
      <c r="B13" s="808"/>
      <c r="C13" s="807"/>
      <c r="D13" s="281"/>
      <c r="E13" s="281"/>
      <c r="F13" s="281"/>
      <c r="G13" s="281"/>
      <c r="H13" s="256"/>
      <c r="I13" s="257"/>
      <c r="J13" s="254"/>
      <c r="K13" s="254"/>
      <c r="L13" s="254"/>
      <c r="M13" s="253"/>
      <c r="N13" s="254"/>
      <c r="O13" s="254"/>
      <c r="P13" s="254"/>
      <c r="Q13" s="254"/>
      <c r="R13" s="254"/>
      <c r="S13" s="254"/>
    </row>
    <row r="14" spans="1:19" ht="22.5" customHeight="1">
      <c r="A14" s="799"/>
      <c r="B14" s="799"/>
      <c r="C14" s="799"/>
      <c r="D14" s="280"/>
      <c r="E14" s="280"/>
      <c r="F14" s="280"/>
      <c r="G14" s="280"/>
      <c r="H14" s="258"/>
      <c r="I14" s="259"/>
      <c r="J14" s="253"/>
      <c r="K14" s="260"/>
      <c r="L14" s="260"/>
      <c r="M14" s="253"/>
      <c r="N14" s="253"/>
      <c r="O14" s="253"/>
      <c r="P14" s="253"/>
      <c r="Q14" s="253"/>
      <c r="R14" s="253"/>
      <c r="S14" s="253"/>
    </row>
    <row r="15" spans="1:19" ht="22.5" customHeight="1">
      <c r="A15" s="809"/>
      <c r="B15" s="810"/>
      <c r="C15" s="811"/>
      <c r="D15" s="281"/>
      <c r="E15" s="281"/>
      <c r="F15" s="281"/>
      <c r="G15" s="281"/>
      <c r="H15" s="261"/>
      <c r="I15" s="262"/>
      <c r="J15" s="254"/>
      <c r="K15" s="263"/>
      <c r="L15" s="263"/>
      <c r="M15" s="254"/>
      <c r="N15" s="254"/>
      <c r="O15" s="254"/>
      <c r="P15" s="254"/>
      <c r="Q15" s="254"/>
      <c r="R15" s="254"/>
      <c r="S15" s="254"/>
    </row>
    <row r="16" spans="1:19" ht="22.5" customHeight="1">
      <c r="A16" s="264"/>
      <c r="B16" s="794"/>
      <c r="C16" s="795"/>
      <c r="D16" s="281"/>
      <c r="E16" s="281"/>
      <c r="F16" s="281"/>
      <c r="G16" s="281"/>
      <c r="H16" s="265"/>
      <c r="I16" s="266"/>
      <c r="J16" s="254"/>
      <c r="K16" s="263"/>
      <c r="L16" s="263"/>
      <c r="M16" s="254"/>
      <c r="N16" s="254"/>
      <c r="O16" s="254"/>
      <c r="P16" s="254"/>
      <c r="Q16" s="254"/>
      <c r="R16" s="254"/>
      <c r="S16" s="254"/>
    </row>
    <row r="17" spans="1:19" ht="22.5" customHeight="1">
      <c r="A17" s="267"/>
      <c r="B17" s="794"/>
      <c r="C17" s="795"/>
      <c r="D17" s="281"/>
      <c r="E17" s="281"/>
      <c r="F17" s="281"/>
      <c r="G17" s="282"/>
      <c r="H17" s="270"/>
      <c r="I17" s="271"/>
      <c r="J17" s="254"/>
      <c r="K17" s="263"/>
      <c r="L17" s="263"/>
      <c r="M17" s="254"/>
      <c r="N17" s="254"/>
      <c r="O17" s="254"/>
      <c r="P17" s="254"/>
      <c r="Q17" s="254"/>
      <c r="R17" s="254"/>
      <c r="S17" s="254"/>
    </row>
    <row r="18" spans="1:19" ht="22.5" customHeight="1">
      <c r="A18" s="786"/>
      <c r="B18" s="788"/>
      <c r="C18" s="787"/>
      <c r="D18" s="281"/>
      <c r="E18" s="281"/>
      <c r="F18" s="281"/>
      <c r="G18" s="281"/>
      <c r="H18" s="270"/>
      <c r="I18" s="271"/>
      <c r="J18" s="254"/>
      <c r="K18" s="254"/>
      <c r="L18" s="254"/>
      <c r="M18" s="254"/>
      <c r="N18" s="254"/>
      <c r="O18" s="254"/>
      <c r="P18" s="254"/>
      <c r="Q18" s="254"/>
      <c r="R18" s="254"/>
      <c r="S18" s="254"/>
    </row>
    <row r="19" spans="1:19" ht="22.5" customHeight="1">
      <c r="A19" s="809"/>
      <c r="B19" s="810"/>
      <c r="C19" s="811"/>
      <c r="D19" s="281"/>
      <c r="E19" s="281"/>
      <c r="F19" s="281"/>
      <c r="G19" s="281"/>
      <c r="H19" s="261"/>
      <c r="I19" s="262"/>
      <c r="J19" s="254"/>
      <c r="K19" s="263"/>
      <c r="L19" s="263"/>
      <c r="M19" s="254"/>
      <c r="N19" s="254"/>
      <c r="O19" s="254"/>
      <c r="P19" s="254"/>
      <c r="Q19" s="254"/>
      <c r="R19" s="254"/>
      <c r="S19" s="254"/>
    </row>
    <row r="20" spans="1:19" ht="22.5" customHeight="1">
      <c r="A20" s="264"/>
      <c r="B20" s="794"/>
      <c r="C20" s="795"/>
      <c r="D20" s="281"/>
      <c r="E20" s="281"/>
      <c r="F20" s="281"/>
      <c r="G20" s="281"/>
      <c r="H20" s="265"/>
      <c r="I20" s="266"/>
      <c r="J20" s="254"/>
      <c r="K20" s="263"/>
      <c r="L20" s="263"/>
      <c r="M20" s="254"/>
      <c r="N20" s="254"/>
      <c r="O20" s="254"/>
      <c r="P20" s="254"/>
      <c r="Q20" s="254"/>
      <c r="R20" s="254"/>
      <c r="S20" s="254"/>
    </row>
    <row r="21" spans="1:19" ht="22.5" customHeight="1">
      <c r="A21" s="267"/>
      <c r="B21" s="794"/>
      <c r="C21" s="795"/>
      <c r="D21" s="281"/>
      <c r="E21" s="281"/>
      <c r="F21" s="281"/>
      <c r="G21" s="282"/>
      <c r="H21" s="270"/>
      <c r="I21" s="271"/>
      <c r="J21" s="254"/>
      <c r="K21" s="263"/>
      <c r="L21" s="263"/>
      <c r="M21" s="254"/>
      <c r="N21" s="254"/>
      <c r="O21" s="254"/>
      <c r="P21" s="254"/>
      <c r="Q21" s="254"/>
      <c r="R21" s="254"/>
      <c r="S21" s="254"/>
    </row>
    <row r="22" spans="1:19" ht="22.5" customHeight="1">
      <c r="A22" s="786"/>
      <c r="B22" s="788"/>
      <c r="C22" s="787"/>
      <c r="D22" s="281"/>
      <c r="E22" s="281"/>
      <c r="F22" s="281"/>
      <c r="G22" s="281"/>
      <c r="H22" s="270"/>
      <c r="I22" s="271"/>
      <c r="J22" s="254"/>
      <c r="K22" s="254"/>
      <c r="L22" s="254"/>
      <c r="M22" s="254"/>
      <c r="N22" s="254"/>
      <c r="O22" s="254"/>
      <c r="P22" s="254"/>
      <c r="Q22" s="254"/>
      <c r="R22" s="254"/>
      <c r="S22" s="254"/>
    </row>
    <row r="23" spans="1:19" ht="22.5" customHeight="1">
      <c r="A23" s="796"/>
      <c r="B23" s="797"/>
      <c r="C23" s="798"/>
      <c r="D23" s="281"/>
      <c r="E23" s="281"/>
      <c r="F23" s="281"/>
      <c r="G23" s="281"/>
      <c r="H23" s="283"/>
      <c r="I23" s="284"/>
      <c r="J23" s="281"/>
      <c r="K23" s="285"/>
      <c r="L23" s="285"/>
      <c r="M23" s="281"/>
      <c r="N23" s="281"/>
      <c r="O23" s="254"/>
      <c r="P23" s="254"/>
      <c r="Q23" s="254"/>
      <c r="R23" s="254"/>
      <c r="S23" s="254"/>
    </row>
    <row r="24" spans="1:19" ht="22.5" customHeight="1">
      <c r="A24" s="812"/>
      <c r="B24" s="813"/>
      <c r="C24" s="814"/>
      <c r="D24" s="281"/>
      <c r="E24" s="281"/>
      <c r="F24" s="281"/>
      <c r="G24" s="281"/>
      <c r="H24" s="270"/>
      <c r="I24" s="271"/>
      <c r="J24" s="254"/>
      <c r="K24" s="254"/>
      <c r="L24" s="254"/>
      <c r="M24" s="254"/>
      <c r="N24" s="254"/>
      <c r="O24" s="254"/>
      <c r="P24" s="254"/>
      <c r="Q24" s="254"/>
      <c r="R24" s="254"/>
      <c r="S24" s="254"/>
    </row>
    <row r="25" spans="1:19" ht="22.5" customHeight="1">
      <c r="A25" s="796" t="s">
        <v>200</v>
      </c>
      <c r="B25" s="800"/>
      <c r="C25" s="801"/>
      <c r="D25" s="281"/>
      <c r="E25" s="281"/>
      <c r="F25" s="281"/>
      <c r="G25" s="281"/>
      <c r="H25" s="286"/>
      <c r="I25" s="287"/>
      <c r="J25" s="254"/>
      <c r="K25" s="254"/>
      <c r="L25" s="254"/>
      <c r="M25" s="254"/>
      <c r="N25" s="254"/>
      <c r="O25" s="254"/>
      <c r="P25" s="254"/>
      <c r="Q25" s="254"/>
      <c r="R25" s="254"/>
      <c r="S25" s="254"/>
    </row>
    <row r="26" spans="1:19" ht="22.5" customHeight="1">
      <c r="A26" s="288"/>
      <c r="B26" s="288"/>
      <c r="C26" s="288"/>
      <c r="D26" s="289"/>
      <c r="E26" s="289"/>
      <c r="F26" s="289"/>
      <c r="G26" s="289"/>
      <c r="H26" s="290"/>
      <c r="I26" s="291"/>
      <c r="J26" s="292"/>
      <c r="K26" s="292"/>
      <c r="L26" s="292"/>
      <c r="M26" s="292"/>
      <c r="N26" s="292"/>
      <c r="O26" s="292"/>
      <c r="P26" s="292"/>
      <c r="Q26" s="292"/>
      <c r="R26" s="292"/>
      <c r="S26" s="292"/>
    </row>
    <row r="27" spans="1:19" ht="18.75" customHeight="1">
      <c r="D27" s="15"/>
      <c r="E27" s="15"/>
      <c r="F27" s="15"/>
      <c r="G27" s="15"/>
      <c r="H27" s="15"/>
      <c r="I27" s="15"/>
      <c r="J27" s="15"/>
      <c r="K27" s="15"/>
      <c r="L27" s="15"/>
      <c r="M27" s="15"/>
      <c r="N27" s="15"/>
      <c r="O27" s="15"/>
      <c r="P27" s="15"/>
      <c r="Q27" s="15"/>
      <c r="R27" s="15"/>
    </row>
    <row r="28" spans="1:19" ht="18" customHeight="1">
      <c r="A28" s="18" t="s">
        <v>168</v>
      </c>
      <c r="B28" s="176" t="s">
        <v>431</v>
      </c>
      <c r="C28" s="176"/>
      <c r="D28" s="176"/>
      <c r="E28" s="176"/>
      <c r="F28" s="176"/>
      <c r="G28" s="176"/>
      <c r="H28" s="176"/>
      <c r="I28" s="176"/>
      <c r="J28" s="176"/>
      <c r="K28" s="176"/>
      <c r="L28" s="176"/>
      <c r="M28" s="176"/>
      <c r="N28" s="176"/>
      <c r="O28" s="176"/>
      <c r="P28" s="176"/>
      <c r="Q28" s="176"/>
      <c r="R28" s="176"/>
      <c r="S28" s="176"/>
    </row>
    <row r="29" spans="1:19" ht="18" customHeight="1">
      <c r="A29" s="18"/>
      <c r="B29" s="724" t="s">
        <v>498</v>
      </c>
      <c r="C29" s="724"/>
      <c r="D29" s="724"/>
      <c r="E29" s="724"/>
      <c r="F29" s="724"/>
      <c r="G29" s="724"/>
      <c r="H29" s="724"/>
      <c r="I29" s="724"/>
      <c r="J29" s="724"/>
      <c r="K29" s="724"/>
      <c r="L29" s="724"/>
      <c r="M29" s="724"/>
      <c r="N29" s="724"/>
      <c r="O29" s="724"/>
      <c r="P29" s="724"/>
      <c r="Q29" s="724"/>
      <c r="R29" s="724"/>
      <c r="S29" s="724"/>
    </row>
    <row r="30" spans="1:19" ht="18" customHeight="1">
      <c r="B30" s="835" t="s">
        <v>615</v>
      </c>
      <c r="C30" s="835"/>
      <c r="D30" s="835"/>
      <c r="E30" s="835"/>
      <c r="F30" s="835"/>
      <c r="G30" s="835"/>
      <c r="H30" s="835"/>
      <c r="I30" s="835"/>
      <c r="J30" s="835"/>
      <c r="K30" s="835"/>
      <c r="L30" s="835"/>
      <c r="M30" s="835"/>
      <c r="N30" s="835"/>
      <c r="O30" s="835"/>
      <c r="P30" s="835"/>
      <c r="Q30" s="835"/>
      <c r="R30" s="835"/>
      <c r="S30" s="835"/>
    </row>
    <row r="31" spans="1:19" ht="18" customHeight="1">
      <c r="B31" s="735" t="s">
        <v>617</v>
      </c>
      <c r="C31" s="735"/>
      <c r="D31" s="735"/>
      <c r="E31" s="735"/>
      <c r="F31" s="735"/>
      <c r="G31" s="735"/>
      <c r="H31" s="735"/>
      <c r="I31" s="735"/>
      <c r="J31" s="735"/>
      <c r="K31" s="735"/>
      <c r="L31" s="735"/>
      <c r="M31" s="735"/>
      <c r="N31" s="735"/>
      <c r="O31" s="735"/>
      <c r="P31" s="735"/>
      <c r="Q31" s="735"/>
      <c r="R31" s="735"/>
      <c r="S31" s="735"/>
    </row>
    <row r="32" spans="1:19" ht="18" customHeight="1">
      <c r="B32" s="724" t="s">
        <v>616</v>
      </c>
      <c r="C32" s="724"/>
      <c r="D32" s="724"/>
      <c r="E32" s="724"/>
      <c r="F32" s="724"/>
      <c r="G32" s="724"/>
      <c r="H32" s="724"/>
      <c r="I32" s="724"/>
      <c r="J32" s="724"/>
      <c r="K32" s="724"/>
      <c r="L32" s="724"/>
      <c r="M32" s="724"/>
      <c r="N32" s="724"/>
      <c r="O32" s="724"/>
      <c r="P32" s="724"/>
      <c r="Q32" s="724"/>
      <c r="R32" s="724"/>
      <c r="S32" s="724"/>
    </row>
    <row r="33" spans="2:19" ht="18" customHeight="1">
      <c r="B33" s="724" t="s">
        <v>618</v>
      </c>
      <c r="C33" s="724"/>
      <c r="D33" s="724"/>
      <c r="E33" s="836"/>
      <c r="F33" s="724"/>
      <c r="G33" s="724"/>
      <c r="H33" s="724"/>
      <c r="I33" s="724"/>
      <c r="J33" s="724"/>
      <c r="K33" s="724"/>
      <c r="L33" s="724"/>
      <c r="M33" s="724"/>
      <c r="N33" s="724"/>
      <c r="O33" s="724"/>
      <c r="P33" s="724"/>
      <c r="Q33" s="724"/>
      <c r="R33" s="724"/>
      <c r="S33" s="724"/>
    </row>
  </sheetData>
  <mergeCells count="30">
    <mergeCell ref="A19:C19"/>
    <mergeCell ref="B30:S30"/>
    <mergeCell ref="B33:S33"/>
    <mergeCell ref="B16:C16"/>
    <mergeCell ref="B17:C17"/>
    <mergeCell ref="A18:C18"/>
    <mergeCell ref="A24:C24"/>
    <mergeCell ref="A25:C25"/>
    <mergeCell ref="B32:S32"/>
    <mergeCell ref="B21:C21"/>
    <mergeCell ref="A22:C22"/>
    <mergeCell ref="B20:C20"/>
    <mergeCell ref="B31:S31"/>
    <mergeCell ref="A23:C23"/>
    <mergeCell ref="B29:S29"/>
    <mergeCell ref="A3:S3"/>
    <mergeCell ref="A8:C8"/>
    <mergeCell ref="A15:C15"/>
    <mergeCell ref="E5:F5"/>
    <mergeCell ref="H7:N7"/>
    <mergeCell ref="H8:I8"/>
    <mergeCell ref="H9:I9"/>
    <mergeCell ref="A4:S4"/>
    <mergeCell ref="A9:C9"/>
    <mergeCell ref="H10:I10"/>
    <mergeCell ref="B11:C11"/>
    <mergeCell ref="B12:C12"/>
    <mergeCell ref="A11:A13"/>
    <mergeCell ref="B13:C13"/>
    <mergeCell ref="A14:C14"/>
  </mergeCells>
  <phoneticPr fontId="3"/>
  <pageMargins left="0.39370078740157483" right="0.39370078740157483" top="0.78740157480314965" bottom="0.19685039370078741" header="0.51181102362204722" footer="0.51181102362204722"/>
  <pageSetup paperSize="9"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view="pageBreakPreview" zoomScaleNormal="75" workbookViewId="0">
      <selection activeCell="F3" sqref="F3"/>
    </sheetView>
  </sheetViews>
  <sheetFormatPr defaultRowHeight="18.75" customHeight="1"/>
  <cols>
    <col min="1" max="1" width="3.375" style="180" customWidth="1"/>
    <col min="2" max="2" width="7.625" style="180" customWidth="1"/>
    <col min="3" max="3" width="20.75" style="180" customWidth="1"/>
    <col min="4" max="13" width="16.625" style="180" customWidth="1"/>
    <col min="14" max="16384" width="9" style="180"/>
  </cols>
  <sheetData>
    <row r="1" spans="1:13" ht="18.75" customHeight="1">
      <c r="A1" s="16" t="s">
        <v>351</v>
      </c>
    </row>
    <row r="3" spans="1:13" ht="22.5" customHeight="1">
      <c r="A3" s="708" t="s">
        <v>69</v>
      </c>
      <c r="B3" s="708"/>
      <c r="C3" s="708"/>
      <c r="D3" s="708"/>
      <c r="E3" s="708"/>
      <c r="F3" s="708"/>
      <c r="G3" s="708"/>
      <c r="H3" s="708"/>
      <c r="I3" s="708"/>
      <c r="J3" s="708"/>
      <c r="K3" s="708"/>
      <c r="L3" s="708"/>
      <c r="M3" s="708"/>
    </row>
    <row r="4" spans="1:13" ht="22.5" customHeight="1">
      <c r="A4" s="837" t="s">
        <v>11</v>
      </c>
      <c r="B4" s="837"/>
      <c r="C4" s="837"/>
      <c r="D4" s="837"/>
      <c r="E4" s="837"/>
      <c r="F4" s="837"/>
      <c r="G4" s="837"/>
      <c r="H4" s="837"/>
      <c r="I4" s="837"/>
      <c r="J4" s="837"/>
      <c r="K4" s="838"/>
      <c r="L4" s="838"/>
      <c r="M4" s="838"/>
    </row>
    <row r="5" spans="1:13" ht="20.25" customHeight="1">
      <c r="A5" s="224" t="s">
        <v>416</v>
      </c>
      <c r="B5" s="225"/>
      <c r="C5" s="224"/>
      <c r="D5" s="225" t="s">
        <v>12</v>
      </c>
      <c r="E5" s="793"/>
      <c r="F5" s="793"/>
      <c r="I5" s="276"/>
      <c r="J5" s="276"/>
      <c r="K5" s="276"/>
      <c r="L5" s="226"/>
      <c r="M5" s="226"/>
    </row>
    <row r="7" spans="1:13" ht="22.5" customHeight="1">
      <c r="A7" s="227"/>
      <c r="B7" s="228"/>
      <c r="C7" s="229"/>
      <c r="D7" s="230" t="s">
        <v>437</v>
      </c>
      <c r="E7" s="231" t="s">
        <v>438</v>
      </c>
      <c r="F7" s="230" t="s">
        <v>439</v>
      </c>
      <c r="G7" s="230"/>
      <c r="H7" s="839" t="s">
        <v>13</v>
      </c>
      <c r="I7" s="233" t="s">
        <v>441</v>
      </c>
      <c r="J7" s="233" t="s">
        <v>441</v>
      </c>
      <c r="K7" s="233" t="s">
        <v>432</v>
      </c>
      <c r="L7" s="233" t="s">
        <v>441</v>
      </c>
      <c r="M7" s="233" t="s">
        <v>434</v>
      </c>
    </row>
    <row r="8" spans="1:13" ht="22.5" customHeight="1">
      <c r="A8" s="781" t="s">
        <v>417</v>
      </c>
      <c r="B8" s="833"/>
      <c r="C8" s="834"/>
      <c r="D8" s="234" t="s">
        <v>442</v>
      </c>
      <c r="E8" s="235" t="s">
        <v>443</v>
      </c>
      <c r="F8" s="234" t="s">
        <v>444</v>
      </c>
      <c r="G8" s="234" t="s">
        <v>445</v>
      </c>
      <c r="H8" s="840"/>
      <c r="I8" s="239" t="s">
        <v>448</v>
      </c>
      <c r="J8" s="239" t="s">
        <v>449</v>
      </c>
      <c r="K8" s="239" t="s">
        <v>257</v>
      </c>
      <c r="L8" s="239" t="s">
        <v>433</v>
      </c>
      <c r="M8" s="239" t="s">
        <v>435</v>
      </c>
    </row>
    <row r="9" spans="1:13" ht="22.5" customHeight="1">
      <c r="A9" s="781"/>
      <c r="B9" s="782"/>
      <c r="C9" s="783"/>
      <c r="D9" s="234"/>
      <c r="E9" s="234"/>
      <c r="F9" s="234" t="s">
        <v>450</v>
      </c>
      <c r="G9" s="234"/>
      <c r="H9" s="234" t="s">
        <v>418</v>
      </c>
      <c r="I9" s="239"/>
      <c r="J9" s="239"/>
      <c r="K9" s="239"/>
      <c r="L9" s="239"/>
      <c r="M9" s="239"/>
    </row>
    <row r="10" spans="1:13" ht="22.5" customHeight="1">
      <c r="A10" s="241"/>
      <c r="B10" s="224"/>
      <c r="C10" s="242"/>
      <c r="D10" s="243" t="s">
        <v>451</v>
      </c>
      <c r="E10" s="244" t="s">
        <v>452</v>
      </c>
      <c r="F10" s="243" t="s">
        <v>453</v>
      </c>
      <c r="G10" s="244" t="s">
        <v>430</v>
      </c>
      <c r="H10" s="243" t="s">
        <v>214</v>
      </c>
      <c r="I10" s="243" t="s">
        <v>419</v>
      </c>
      <c r="J10" s="247" t="s">
        <v>215</v>
      </c>
      <c r="K10" s="243" t="s">
        <v>221</v>
      </c>
      <c r="L10" s="247" t="s">
        <v>222</v>
      </c>
      <c r="M10" s="247" t="s">
        <v>573</v>
      </c>
    </row>
    <row r="11" spans="1:13" ht="22.5" customHeight="1">
      <c r="A11" s="804"/>
      <c r="B11" s="806"/>
      <c r="C11" s="807"/>
      <c r="D11" s="280"/>
      <c r="E11" s="280"/>
      <c r="F11" s="280"/>
      <c r="G11" s="281"/>
      <c r="H11" s="251"/>
      <c r="I11" s="253"/>
      <c r="J11" s="253"/>
      <c r="K11" s="253"/>
      <c r="L11" s="253"/>
      <c r="M11" s="253"/>
    </row>
    <row r="12" spans="1:13" ht="22.5" customHeight="1">
      <c r="A12" s="805"/>
      <c r="B12" s="808"/>
      <c r="C12" s="807"/>
      <c r="D12" s="281"/>
      <c r="E12" s="281"/>
      <c r="F12" s="281"/>
      <c r="G12" s="281"/>
      <c r="H12" s="256"/>
      <c r="I12" s="254"/>
      <c r="J12" s="254"/>
      <c r="K12" s="254"/>
      <c r="L12" s="254"/>
      <c r="M12" s="254"/>
    </row>
    <row r="13" spans="1:13" ht="22.5" customHeight="1">
      <c r="A13" s="799"/>
      <c r="B13" s="808"/>
      <c r="C13" s="807"/>
      <c r="D13" s="281"/>
      <c r="E13" s="281"/>
      <c r="F13" s="281"/>
      <c r="G13" s="281"/>
      <c r="H13" s="256"/>
      <c r="I13" s="254"/>
      <c r="J13" s="254"/>
      <c r="K13" s="254"/>
      <c r="L13" s="254"/>
      <c r="M13" s="254"/>
    </row>
    <row r="14" spans="1:13" ht="22.5" customHeight="1">
      <c r="A14" s="799"/>
      <c r="B14" s="799"/>
      <c r="C14" s="799"/>
      <c r="D14" s="280"/>
      <c r="E14" s="280"/>
      <c r="F14" s="280"/>
      <c r="G14" s="280"/>
      <c r="H14" s="258"/>
      <c r="I14" s="253"/>
      <c r="J14" s="253"/>
      <c r="K14" s="253"/>
      <c r="L14" s="253"/>
      <c r="M14" s="253"/>
    </row>
    <row r="15" spans="1:13" ht="22.5" customHeight="1">
      <c r="A15" s="809"/>
      <c r="B15" s="810"/>
      <c r="C15" s="811"/>
      <c r="D15" s="281"/>
      <c r="E15" s="281"/>
      <c r="F15" s="281"/>
      <c r="G15" s="281"/>
      <c r="H15" s="261"/>
      <c r="I15" s="254"/>
      <c r="J15" s="254"/>
      <c r="K15" s="254"/>
      <c r="L15" s="254"/>
      <c r="M15" s="254"/>
    </row>
    <row r="16" spans="1:13" ht="22.5" customHeight="1">
      <c r="A16" s="264"/>
      <c r="B16" s="794"/>
      <c r="C16" s="795"/>
      <c r="D16" s="281"/>
      <c r="E16" s="281"/>
      <c r="F16" s="281"/>
      <c r="G16" s="281"/>
      <c r="H16" s="265"/>
      <c r="I16" s="254"/>
      <c r="J16" s="254"/>
      <c r="K16" s="254"/>
      <c r="L16" s="254"/>
      <c r="M16" s="254"/>
    </row>
    <row r="17" spans="1:13" ht="22.5" customHeight="1">
      <c r="A17" s="267"/>
      <c r="B17" s="794"/>
      <c r="C17" s="795"/>
      <c r="D17" s="281"/>
      <c r="E17" s="281"/>
      <c r="F17" s="281"/>
      <c r="G17" s="282"/>
      <c r="H17" s="270"/>
      <c r="I17" s="254"/>
      <c r="J17" s="254"/>
      <c r="K17" s="254"/>
      <c r="L17" s="254"/>
      <c r="M17" s="254"/>
    </row>
    <row r="18" spans="1:13" ht="22.5" customHeight="1">
      <c r="A18" s="786"/>
      <c r="B18" s="788"/>
      <c r="C18" s="787"/>
      <c r="D18" s="281"/>
      <c r="E18" s="281"/>
      <c r="F18" s="281"/>
      <c r="G18" s="281"/>
      <c r="H18" s="270"/>
      <c r="I18" s="254"/>
      <c r="J18" s="254"/>
      <c r="K18" s="254"/>
      <c r="L18" s="254"/>
      <c r="M18" s="254"/>
    </row>
    <row r="19" spans="1:13" ht="22.5" customHeight="1">
      <c r="A19" s="809"/>
      <c r="B19" s="810"/>
      <c r="C19" s="811"/>
      <c r="D19" s="281"/>
      <c r="E19" s="281"/>
      <c r="F19" s="281"/>
      <c r="G19" s="281"/>
      <c r="H19" s="261"/>
      <c r="I19" s="254"/>
      <c r="J19" s="254"/>
      <c r="K19" s="254"/>
      <c r="L19" s="254"/>
      <c r="M19" s="254"/>
    </row>
    <row r="20" spans="1:13" ht="22.5" customHeight="1">
      <c r="A20" s="264"/>
      <c r="B20" s="794"/>
      <c r="C20" s="795"/>
      <c r="D20" s="281"/>
      <c r="E20" s="281"/>
      <c r="F20" s="281"/>
      <c r="G20" s="281"/>
      <c r="H20" s="265"/>
      <c r="I20" s="254"/>
      <c r="J20" s="254"/>
      <c r="K20" s="254"/>
      <c r="L20" s="254"/>
      <c r="M20" s="254"/>
    </row>
    <row r="21" spans="1:13" ht="22.5" customHeight="1">
      <c r="A21" s="267"/>
      <c r="B21" s="794"/>
      <c r="C21" s="795"/>
      <c r="D21" s="281"/>
      <c r="E21" s="281"/>
      <c r="F21" s="281"/>
      <c r="G21" s="282"/>
      <c r="H21" s="270"/>
      <c r="I21" s="254"/>
      <c r="J21" s="254"/>
      <c r="K21" s="254"/>
      <c r="L21" s="254"/>
      <c r="M21" s="254"/>
    </row>
    <row r="22" spans="1:13" ht="22.5" customHeight="1">
      <c r="A22" s="786"/>
      <c r="B22" s="788"/>
      <c r="C22" s="787"/>
      <c r="D22" s="281"/>
      <c r="E22" s="281"/>
      <c r="F22" s="281"/>
      <c r="G22" s="281"/>
      <c r="H22" s="270"/>
      <c r="I22" s="254"/>
      <c r="J22" s="254"/>
      <c r="K22" s="254"/>
      <c r="L22" s="254"/>
      <c r="M22" s="254"/>
    </row>
    <row r="23" spans="1:13" ht="22.5" customHeight="1">
      <c r="A23" s="796"/>
      <c r="B23" s="797"/>
      <c r="C23" s="798"/>
      <c r="D23" s="281"/>
      <c r="E23" s="281"/>
      <c r="F23" s="281"/>
      <c r="G23" s="281"/>
      <c r="H23" s="283"/>
      <c r="I23" s="254"/>
      <c r="J23" s="254"/>
      <c r="K23" s="254"/>
      <c r="L23" s="254"/>
      <c r="M23" s="254"/>
    </row>
    <row r="24" spans="1:13" ht="22.5" customHeight="1">
      <c r="A24" s="812"/>
      <c r="B24" s="813"/>
      <c r="C24" s="814"/>
      <c r="D24" s="281"/>
      <c r="E24" s="281"/>
      <c r="F24" s="281"/>
      <c r="G24" s="281"/>
      <c r="H24" s="270"/>
      <c r="I24" s="254"/>
      <c r="J24" s="254"/>
      <c r="K24" s="254"/>
      <c r="L24" s="254"/>
      <c r="M24" s="254"/>
    </row>
    <row r="25" spans="1:13" ht="22.5" customHeight="1">
      <c r="A25" s="796" t="s">
        <v>200</v>
      </c>
      <c r="B25" s="800"/>
      <c r="C25" s="801"/>
      <c r="D25" s="281"/>
      <c r="E25" s="281"/>
      <c r="F25" s="281"/>
      <c r="G25" s="281"/>
      <c r="H25" s="286"/>
      <c r="I25" s="254"/>
      <c r="J25" s="254"/>
      <c r="K25" s="254"/>
      <c r="L25" s="254"/>
      <c r="M25" s="254"/>
    </row>
    <row r="26" spans="1:13" ht="22.5" customHeight="1">
      <c r="A26" s="288"/>
      <c r="B26" s="288"/>
      <c r="C26" s="288"/>
      <c r="D26" s="289"/>
      <c r="E26" s="289"/>
      <c r="F26" s="289"/>
      <c r="G26" s="289"/>
      <c r="H26" s="290"/>
      <c r="I26" s="292"/>
      <c r="J26" s="292"/>
      <c r="K26" s="292"/>
      <c r="L26" s="292"/>
      <c r="M26" s="292"/>
    </row>
    <row r="27" spans="1:13" ht="18.75" customHeight="1">
      <c r="D27" s="15"/>
      <c r="E27" s="15"/>
      <c r="F27" s="15"/>
      <c r="G27" s="15"/>
      <c r="H27" s="15"/>
      <c r="I27" s="15"/>
      <c r="J27" s="15"/>
      <c r="K27" s="15"/>
      <c r="L27" s="15"/>
    </row>
    <row r="28" spans="1:13" ht="18" customHeight="1">
      <c r="A28" s="18" t="s">
        <v>168</v>
      </c>
      <c r="B28" s="176" t="s">
        <v>431</v>
      </c>
      <c r="C28" s="176"/>
      <c r="D28" s="176"/>
      <c r="E28" s="176"/>
      <c r="F28" s="176"/>
      <c r="G28" s="176"/>
      <c r="H28" s="176"/>
      <c r="I28" s="176"/>
      <c r="J28" s="176"/>
      <c r="K28" s="176"/>
      <c r="L28" s="176"/>
      <c r="M28" s="176"/>
    </row>
    <row r="29" spans="1:13" ht="18" customHeight="1">
      <c r="A29" s="18"/>
      <c r="B29" s="724" t="s">
        <v>16</v>
      </c>
      <c r="C29" s="724"/>
      <c r="D29" s="724"/>
      <c r="E29" s="724"/>
      <c r="F29" s="724"/>
      <c r="G29" s="724"/>
      <c r="H29" s="724"/>
      <c r="I29" s="724"/>
      <c r="J29" s="724"/>
      <c r="K29" s="724"/>
      <c r="L29" s="724"/>
      <c r="M29" s="724"/>
    </row>
    <row r="30" spans="1:13" ht="18" customHeight="1">
      <c r="B30" s="835" t="s">
        <v>217</v>
      </c>
      <c r="C30" s="835"/>
      <c r="D30" s="835"/>
      <c r="E30" s="835"/>
      <c r="F30" s="835"/>
      <c r="G30" s="835"/>
      <c r="H30" s="835"/>
      <c r="I30" s="835"/>
      <c r="J30" s="835"/>
      <c r="K30" s="835"/>
      <c r="L30" s="835"/>
      <c r="M30" s="835"/>
    </row>
    <row r="31" spans="1:13" ht="18" customHeight="1">
      <c r="B31" s="735" t="s">
        <v>218</v>
      </c>
      <c r="C31" s="735"/>
      <c r="D31" s="735"/>
      <c r="E31" s="735"/>
      <c r="F31" s="735"/>
      <c r="G31" s="735"/>
      <c r="H31" s="735"/>
      <c r="I31" s="735"/>
      <c r="J31" s="735"/>
      <c r="K31" s="735"/>
      <c r="L31" s="735"/>
      <c r="M31" s="735"/>
    </row>
    <row r="32" spans="1:13" ht="18" customHeight="1">
      <c r="B32" s="724" t="s">
        <v>219</v>
      </c>
      <c r="C32" s="724"/>
      <c r="D32" s="724"/>
      <c r="E32" s="724"/>
      <c r="F32" s="724"/>
      <c r="G32" s="724"/>
      <c r="H32" s="724"/>
      <c r="I32" s="724"/>
      <c r="J32" s="724"/>
      <c r="K32" s="724"/>
      <c r="L32" s="724"/>
      <c r="M32" s="724"/>
    </row>
    <row r="33" spans="2:13" ht="18" customHeight="1">
      <c r="B33" s="724" t="s">
        <v>352</v>
      </c>
      <c r="C33" s="724"/>
      <c r="D33" s="724"/>
      <c r="E33" s="724"/>
      <c r="F33" s="724"/>
      <c r="G33" s="724"/>
      <c r="H33" s="724"/>
      <c r="I33" s="724"/>
      <c r="J33" s="724"/>
      <c r="K33" s="724"/>
      <c r="L33" s="724"/>
      <c r="M33" s="724"/>
    </row>
    <row r="34" spans="2:13" ht="18.75" customHeight="1">
      <c r="E34" s="16"/>
    </row>
  </sheetData>
  <mergeCells count="27">
    <mergeCell ref="B16:C16"/>
    <mergeCell ref="B17:C17"/>
    <mergeCell ref="A4:M4"/>
    <mergeCell ref="A3:M3"/>
    <mergeCell ref="A8:C8"/>
    <mergeCell ref="H7:H8"/>
    <mergeCell ref="A15:C15"/>
    <mergeCell ref="E5:F5"/>
    <mergeCell ref="A11:A13"/>
    <mergeCell ref="B11:C11"/>
    <mergeCell ref="A9:C9"/>
    <mergeCell ref="A14:C14"/>
    <mergeCell ref="B12:C12"/>
    <mergeCell ref="B13:C13"/>
    <mergeCell ref="A18:C18"/>
    <mergeCell ref="B32:M32"/>
    <mergeCell ref="B21:C21"/>
    <mergeCell ref="A22:C22"/>
    <mergeCell ref="B33:M33"/>
    <mergeCell ref="A25:C25"/>
    <mergeCell ref="B30:M30"/>
    <mergeCell ref="B29:M29"/>
    <mergeCell ref="B31:M31"/>
    <mergeCell ref="A24:C24"/>
    <mergeCell ref="A23:C23"/>
    <mergeCell ref="A19:C19"/>
    <mergeCell ref="B20:C20"/>
  </mergeCells>
  <phoneticPr fontId="3"/>
  <pageMargins left="0.39370078740157483" right="0.39370078740157483" top="0.78740157480314965" bottom="0.19685039370078741" header="0.51181102362204722" footer="0.51181102362204722"/>
  <pageSetup paperSize="9" scale="7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Normal="100" workbookViewId="0">
      <pane xSplit="3" ySplit="10" topLeftCell="D11" activePane="bottomRight" state="frozen"/>
      <selection activeCell="F3" sqref="F3"/>
      <selection pane="topRight" activeCell="F3" sqref="F3"/>
      <selection pane="bottomLeft" activeCell="F3" sqref="F3"/>
      <selection pane="bottomRight" activeCell="F3" sqref="F3"/>
    </sheetView>
  </sheetViews>
  <sheetFormatPr defaultRowHeight="18.75" customHeight="1"/>
  <cols>
    <col min="1" max="1" width="3.375" style="180" customWidth="1"/>
    <col min="2" max="2" width="7.625" style="180" customWidth="1"/>
    <col min="3" max="3" width="17.25" style="180" customWidth="1"/>
    <col min="4" max="8" width="12.125" style="180" customWidth="1"/>
    <col min="9" max="9" width="6.875" style="180" customWidth="1"/>
    <col min="10" max="10" width="4.875" style="180" customWidth="1"/>
    <col min="11" max="19" width="12.125" style="180" customWidth="1"/>
    <col min="20" max="16384" width="9" style="180"/>
  </cols>
  <sheetData>
    <row r="1" spans="1:19" ht="18.75" customHeight="1">
      <c r="A1" s="16" t="s">
        <v>17</v>
      </c>
    </row>
    <row r="3" spans="1:19" ht="22.5" customHeight="1">
      <c r="A3" s="843" t="s">
        <v>69</v>
      </c>
      <c r="B3" s="843"/>
      <c r="C3" s="843"/>
      <c r="D3" s="843"/>
      <c r="E3" s="843"/>
      <c r="F3" s="843"/>
      <c r="G3" s="843"/>
      <c r="H3" s="843"/>
      <c r="I3" s="843"/>
      <c r="J3" s="843"/>
      <c r="K3" s="843"/>
      <c r="L3" s="843"/>
      <c r="M3" s="843"/>
      <c r="N3" s="843"/>
      <c r="O3" s="843"/>
      <c r="P3" s="843"/>
      <c r="Q3" s="843"/>
      <c r="R3" s="843"/>
      <c r="S3" s="843"/>
    </row>
    <row r="4" spans="1:19" ht="22.5" customHeight="1">
      <c r="A4" s="844" t="s">
        <v>15</v>
      </c>
      <c r="B4" s="844"/>
      <c r="C4" s="844"/>
      <c r="D4" s="844"/>
      <c r="E4" s="844"/>
      <c r="F4" s="844"/>
      <c r="G4" s="844"/>
      <c r="H4" s="844"/>
      <c r="I4" s="844"/>
      <c r="J4" s="844"/>
      <c r="K4" s="844"/>
      <c r="L4" s="844"/>
      <c r="M4" s="844"/>
      <c r="N4" s="844"/>
      <c r="O4" s="844"/>
      <c r="P4" s="844"/>
      <c r="Q4" s="844"/>
      <c r="R4" s="844"/>
      <c r="S4" s="844"/>
    </row>
    <row r="5" spans="1:19" ht="20.25" customHeight="1">
      <c r="A5" s="224" t="s">
        <v>416</v>
      </c>
      <c r="B5" s="225"/>
      <c r="C5" s="224"/>
      <c r="D5" s="225" t="s">
        <v>12</v>
      </c>
      <c r="E5" s="793"/>
      <c r="F5" s="793"/>
      <c r="O5" s="276"/>
      <c r="P5" s="276"/>
      <c r="Q5" s="86"/>
      <c r="R5" s="226"/>
      <c r="S5" s="226"/>
    </row>
    <row r="7" spans="1:19" ht="22.5" customHeight="1">
      <c r="A7" s="227"/>
      <c r="B7" s="228"/>
      <c r="C7" s="229"/>
      <c r="D7" s="230" t="s">
        <v>437</v>
      </c>
      <c r="E7" s="231" t="s">
        <v>438</v>
      </c>
      <c r="F7" s="230" t="s">
        <v>439</v>
      </c>
      <c r="G7" s="230"/>
      <c r="H7" s="230"/>
      <c r="I7" s="786" t="s">
        <v>440</v>
      </c>
      <c r="J7" s="788"/>
      <c r="K7" s="788"/>
      <c r="L7" s="788"/>
      <c r="M7" s="788"/>
      <c r="N7" s="787"/>
      <c r="O7" s="233" t="s">
        <v>441</v>
      </c>
      <c r="P7" s="233" t="s">
        <v>441</v>
      </c>
      <c r="Q7" s="233" t="s">
        <v>432</v>
      </c>
      <c r="R7" s="233" t="s">
        <v>441</v>
      </c>
      <c r="S7" s="233" t="s">
        <v>434</v>
      </c>
    </row>
    <row r="8" spans="1:19" ht="22.5" customHeight="1">
      <c r="A8" s="781" t="s">
        <v>300</v>
      </c>
      <c r="B8" s="833"/>
      <c r="C8" s="834"/>
      <c r="D8" s="234" t="s">
        <v>442</v>
      </c>
      <c r="E8" s="235" t="s">
        <v>443</v>
      </c>
      <c r="F8" s="234" t="s">
        <v>444</v>
      </c>
      <c r="G8" s="234" t="s">
        <v>445</v>
      </c>
      <c r="H8" s="234" t="s">
        <v>298</v>
      </c>
      <c r="I8" s="791" t="s">
        <v>446</v>
      </c>
      <c r="J8" s="792"/>
      <c r="K8" s="234" t="s">
        <v>418</v>
      </c>
      <c r="L8" s="237" t="s">
        <v>447</v>
      </c>
      <c r="M8" s="238" t="s">
        <v>424</v>
      </c>
      <c r="N8" s="238" t="s">
        <v>428</v>
      </c>
      <c r="O8" s="239" t="s">
        <v>448</v>
      </c>
      <c r="P8" s="239" t="s">
        <v>449</v>
      </c>
      <c r="Q8" s="239" t="s">
        <v>257</v>
      </c>
      <c r="R8" s="239" t="s">
        <v>433</v>
      </c>
      <c r="S8" s="239" t="s">
        <v>435</v>
      </c>
    </row>
    <row r="9" spans="1:19" ht="22.5" customHeight="1">
      <c r="A9" s="781"/>
      <c r="B9" s="782"/>
      <c r="C9" s="783"/>
      <c r="D9" s="234"/>
      <c r="E9" s="234"/>
      <c r="F9" s="234" t="s">
        <v>450</v>
      </c>
      <c r="G9" s="234"/>
      <c r="H9" s="234"/>
      <c r="I9" s="784"/>
      <c r="J9" s="785"/>
      <c r="K9" s="234"/>
      <c r="L9" s="240"/>
      <c r="M9" s="238" t="s">
        <v>425</v>
      </c>
      <c r="N9" s="238" t="s">
        <v>163</v>
      </c>
      <c r="O9" s="239"/>
      <c r="P9" s="239"/>
      <c r="Q9" s="239"/>
      <c r="R9" s="239"/>
      <c r="S9" s="239"/>
    </row>
    <row r="10" spans="1:19" ht="22.5" customHeight="1">
      <c r="A10" s="241"/>
      <c r="B10" s="224"/>
      <c r="C10" s="242"/>
      <c r="D10" s="243" t="s">
        <v>451</v>
      </c>
      <c r="E10" s="244" t="s">
        <v>452</v>
      </c>
      <c r="F10" s="243" t="s">
        <v>453</v>
      </c>
      <c r="G10" s="244" t="s">
        <v>430</v>
      </c>
      <c r="H10" s="243" t="s">
        <v>214</v>
      </c>
      <c r="I10" s="841" t="s">
        <v>18</v>
      </c>
      <c r="J10" s="842"/>
      <c r="K10" s="243" t="s">
        <v>215</v>
      </c>
      <c r="L10" s="244" t="s">
        <v>141</v>
      </c>
      <c r="M10" s="244" t="s">
        <v>142</v>
      </c>
      <c r="N10" s="244" t="s">
        <v>143</v>
      </c>
      <c r="O10" s="243" t="s">
        <v>454</v>
      </c>
      <c r="P10" s="247" t="s">
        <v>429</v>
      </c>
      <c r="Q10" s="243" t="s">
        <v>258</v>
      </c>
      <c r="R10" s="247" t="s">
        <v>259</v>
      </c>
      <c r="S10" s="247" t="s">
        <v>436</v>
      </c>
    </row>
    <row r="11" spans="1:19" ht="26.25" customHeight="1">
      <c r="A11" s="804"/>
      <c r="B11" s="806"/>
      <c r="C11" s="807"/>
      <c r="D11" s="248"/>
      <c r="E11" s="248"/>
      <c r="F11" s="248"/>
      <c r="G11" s="249"/>
      <c r="H11" s="249"/>
      <c r="I11" s="251"/>
      <c r="J11" s="252"/>
      <c r="K11" s="253"/>
      <c r="L11" s="254"/>
      <c r="M11" s="253"/>
      <c r="N11" s="253"/>
      <c r="O11" s="253"/>
      <c r="P11" s="253"/>
      <c r="Q11" s="253"/>
      <c r="R11" s="253"/>
      <c r="S11" s="253"/>
    </row>
    <row r="12" spans="1:19" ht="26.25" customHeight="1">
      <c r="A12" s="805"/>
      <c r="B12" s="808"/>
      <c r="C12" s="807"/>
      <c r="D12" s="249"/>
      <c r="E12" s="249"/>
      <c r="F12" s="249"/>
      <c r="G12" s="249"/>
      <c r="H12" s="249"/>
      <c r="I12" s="256"/>
      <c r="J12" s="257"/>
      <c r="K12" s="254"/>
      <c r="L12" s="254"/>
      <c r="M12" s="253"/>
      <c r="N12" s="254"/>
      <c r="O12" s="254"/>
      <c r="P12" s="254"/>
      <c r="Q12" s="254"/>
      <c r="R12" s="254"/>
      <c r="S12" s="254"/>
    </row>
    <row r="13" spans="1:19" ht="26.25" customHeight="1">
      <c r="A13" s="799"/>
      <c r="B13" s="808"/>
      <c r="C13" s="807"/>
      <c r="D13" s="249"/>
      <c r="E13" s="249"/>
      <c r="F13" s="249"/>
      <c r="G13" s="249"/>
      <c r="H13" s="249"/>
      <c r="I13" s="256"/>
      <c r="J13" s="257"/>
      <c r="K13" s="254"/>
      <c r="L13" s="254"/>
      <c r="M13" s="253"/>
      <c r="N13" s="254"/>
      <c r="O13" s="254"/>
      <c r="P13" s="254"/>
      <c r="Q13" s="254"/>
      <c r="R13" s="254"/>
      <c r="S13" s="254"/>
    </row>
    <row r="14" spans="1:19" ht="26.25" customHeight="1">
      <c r="A14" s="799"/>
      <c r="B14" s="799"/>
      <c r="C14" s="799"/>
      <c r="D14" s="248"/>
      <c r="E14" s="248"/>
      <c r="F14" s="248"/>
      <c r="G14" s="248"/>
      <c r="H14" s="248"/>
      <c r="I14" s="258"/>
      <c r="J14" s="259"/>
      <c r="K14" s="253"/>
      <c r="L14" s="260"/>
      <c r="M14" s="253"/>
      <c r="N14" s="253"/>
      <c r="O14" s="253"/>
      <c r="P14" s="253"/>
      <c r="Q14" s="253"/>
      <c r="R14" s="253"/>
      <c r="S14" s="253"/>
    </row>
    <row r="15" spans="1:19" ht="26.25" customHeight="1">
      <c r="A15" s="809"/>
      <c r="B15" s="810"/>
      <c r="C15" s="811"/>
      <c r="D15" s="249"/>
      <c r="E15" s="249"/>
      <c r="F15" s="249"/>
      <c r="G15" s="249"/>
      <c r="H15" s="249"/>
      <c r="I15" s="261"/>
      <c r="J15" s="262"/>
      <c r="K15" s="254"/>
      <c r="L15" s="263"/>
      <c r="M15" s="254"/>
      <c r="N15" s="254"/>
      <c r="O15" s="254"/>
      <c r="P15" s="254"/>
      <c r="Q15" s="254"/>
      <c r="R15" s="254"/>
      <c r="S15" s="254"/>
    </row>
    <row r="16" spans="1:19" ht="26.25" customHeight="1">
      <c r="A16" s="264"/>
      <c r="B16" s="794"/>
      <c r="C16" s="795"/>
      <c r="D16" s="249"/>
      <c r="E16" s="249"/>
      <c r="F16" s="249"/>
      <c r="G16" s="249"/>
      <c r="H16" s="249"/>
      <c r="I16" s="265"/>
      <c r="J16" s="266"/>
      <c r="K16" s="254"/>
      <c r="L16" s="263"/>
      <c r="M16" s="254"/>
      <c r="N16" s="254"/>
      <c r="O16" s="254"/>
      <c r="P16" s="254"/>
      <c r="Q16" s="254"/>
      <c r="R16" s="254"/>
      <c r="S16" s="254"/>
    </row>
    <row r="17" spans="1:19" ht="26.25" customHeight="1">
      <c r="A17" s="267"/>
      <c r="B17" s="794"/>
      <c r="C17" s="795"/>
      <c r="D17" s="249"/>
      <c r="E17" s="249"/>
      <c r="F17" s="249"/>
      <c r="G17" s="268"/>
      <c r="H17" s="268"/>
      <c r="I17" s="270"/>
      <c r="J17" s="271"/>
      <c r="K17" s="254"/>
      <c r="L17" s="263"/>
      <c r="M17" s="254"/>
      <c r="N17" s="254"/>
      <c r="O17" s="254"/>
      <c r="P17" s="254"/>
      <c r="Q17" s="254"/>
      <c r="R17" s="254"/>
      <c r="S17" s="254"/>
    </row>
    <row r="18" spans="1:19" ht="26.25" customHeight="1">
      <c r="A18" s="786"/>
      <c r="B18" s="788"/>
      <c r="C18" s="787"/>
      <c r="D18" s="249"/>
      <c r="E18" s="249"/>
      <c r="F18" s="249"/>
      <c r="G18" s="249"/>
      <c r="H18" s="249"/>
      <c r="I18" s="270"/>
      <c r="J18" s="271"/>
      <c r="K18" s="254"/>
      <c r="L18" s="254"/>
      <c r="M18" s="254"/>
      <c r="N18" s="254"/>
      <c r="O18" s="254"/>
      <c r="P18" s="254"/>
      <c r="Q18" s="254"/>
      <c r="R18" s="254"/>
      <c r="S18" s="254"/>
    </row>
    <row r="19" spans="1:19" ht="26.25" customHeight="1">
      <c r="A19" s="809"/>
      <c r="B19" s="810"/>
      <c r="C19" s="811"/>
      <c r="D19" s="249"/>
      <c r="E19" s="249"/>
      <c r="F19" s="249"/>
      <c r="G19" s="249"/>
      <c r="H19" s="249"/>
      <c r="I19" s="261"/>
      <c r="J19" s="262"/>
      <c r="K19" s="254"/>
      <c r="L19" s="263"/>
      <c r="M19" s="254"/>
      <c r="N19" s="254"/>
      <c r="O19" s="254"/>
      <c r="P19" s="254"/>
      <c r="Q19" s="254"/>
      <c r="R19" s="254"/>
      <c r="S19" s="254"/>
    </row>
    <row r="20" spans="1:19" ht="26.25" customHeight="1">
      <c r="A20" s="264"/>
      <c r="B20" s="794"/>
      <c r="C20" s="795"/>
      <c r="D20" s="249"/>
      <c r="E20" s="249"/>
      <c r="F20" s="249"/>
      <c r="G20" s="249"/>
      <c r="H20" s="249"/>
      <c r="I20" s="265"/>
      <c r="J20" s="266"/>
      <c r="K20" s="254"/>
      <c r="L20" s="263"/>
      <c r="M20" s="254"/>
      <c r="N20" s="254"/>
      <c r="O20" s="254"/>
      <c r="P20" s="254"/>
      <c r="Q20" s="254"/>
      <c r="R20" s="254"/>
      <c r="S20" s="254"/>
    </row>
    <row r="21" spans="1:19" ht="26.25" customHeight="1">
      <c r="A21" s="267"/>
      <c r="B21" s="794"/>
      <c r="C21" s="795"/>
      <c r="D21" s="249"/>
      <c r="E21" s="249"/>
      <c r="F21" s="249"/>
      <c r="G21" s="268"/>
      <c r="H21" s="268"/>
      <c r="I21" s="270"/>
      <c r="J21" s="271"/>
      <c r="K21" s="254"/>
      <c r="L21" s="263"/>
      <c r="M21" s="254"/>
      <c r="N21" s="254"/>
      <c r="O21" s="254"/>
      <c r="P21" s="254"/>
      <c r="Q21" s="254"/>
      <c r="R21" s="254"/>
      <c r="S21" s="254"/>
    </row>
    <row r="22" spans="1:19" ht="26.25" customHeight="1">
      <c r="A22" s="786"/>
      <c r="B22" s="788"/>
      <c r="C22" s="787"/>
      <c r="D22" s="249"/>
      <c r="E22" s="249"/>
      <c r="F22" s="249"/>
      <c r="G22" s="249"/>
      <c r="H22" s="249"/>
      <c r="I22" s="270"/>
      <c r="J22" s="271"/>
      <c r="K22" s="254"/>
      <c r="L22" s="254"/>
      <c r="M22" s="254"/>
      <c r="N22" s="254"/>
      <c r="O22" s="254"/>
      <c r="P22" s="254"/>
      <c r="Q22" s="254"/>
      <c r="R22" s="254"/>
      <c r="S22" s="254"/>
    </row>
    <row r="23" spans="1:19" ht="26.25" customHeight="1">
      <c r="A23" s="796"/>
      <c r="B23" s="797"/>
      <c r="C23" s="798"/>
      <c r="D23" s="249"/>
      <c r="E23" s="249"/>
      <c r="F23" s="249"/>
      <c r="G23" s="249"/>
      <c r="H23" s="249"/>
      <c r="I23" s="269"/>
      <c r="J23" s="272"/>
      <c r="K23" s="249"/>
      <c r="L23" s="273"/>
      <c r="M23" s="249"/>
      <c r="N23" s="249"/>
      <c r="O23" s="254"/>
      <c r="P23" s="254"/>
      <c r="Q23" s="254"/>
      <c r="R23" s="254"/>
      <c r="S23" s="254"/>
    </row>
    <row r="24" spans="1:19" ht="26.25" customHeight="1">
      <c r="A24" s="812"/>
      <c r="B24" s="813"/>
      <c r="C24" s="814"/>
      <c r="D24" s="249"/>
      <c r="E24" s="249"/>
      <c r="F24" s="249"/>
      <c r="G24" s="249"/>
      <c r="H24" s="249"/>
      <c r="I24" s="270"/>
      <c r="J24" s="271"/>
      <c r="K24" s="254"/>
      <c r="L24" s="254"/>
      <c r="M24" s="254"/>
      <c r="N24" s="254"/>
      <c r="O24" s="254"/>
      <c r="P24" s="254"/>
      <c r="Q24" s="254"/>
      <c r="R24" s="254"/>
      <c r="S24" s="254"/>
    </row>
    <row r="25" spans="1:19" ht="26.25" customHeight="1">
      <c r="A25" s="796" t="s">
        <v>200</v>
      </c>
      <c r="B25" s="800"/>
      <c r="C25" s="801"/>
      <c r="D25" s="249"/>
      <c r="E25" s="249"/>
      <c r="F25" s="249"/>
      <c r="G25" s="249"/>
      <c r="H25" s="249"/>
      <c r="I25" s="274"/>
      <c r="J25" s="275"/>
      <c r="K25" s="254"/>
      <c r="L25" s="254"/>
      <c r="M25" s="254"/>
      <c r="N25" s="254"/>
      <c r="O25" s="254"/>
      <c r="P25" s="254"/>
      <c r="Q25" s="254"/>
      <c r="R25" s="254"/>
      <c r="S25" s="254"/>
    </row>
    <row r="26" spans="1:19" ht="16.5" customHeight="1">
      <c r="A26" s="288"/>
      <c r="B26" s="288"/>
      <c r="C26" s="288"/>
      <c r="D26" s="293"/>
      <c r="E26" s="293"/>
      <c r="F26" s="293"/>
      <c r="G26" s="293"/>
      <c r="H26" s="293"/>
      <c r="I26" s="294"/>
      <c r="J26" s="295"/>
      <c r="K26" s="292"/>
      <c r="L26" s="292"/>
      <c r="M26" s="292"/>
      <c r="N26" s="292"/>
      <c r="O26" s="292"/>
      <c r="P26" s="292"/>
      <c r="Q26" s="292"/>
      <c r="R26" s="292"/>
      <c r="S26" s="292"/>
    </row>
    <row r="27" spans="1:19" s="87" customFormat="1" ht="18" customHeight="1">
      <c r="A27" s="296" t="s">
        <v>168</v>
      </c>
      <c r="B27" s="297" t="s">
        <v>431</v>
      </c>
      <c r="C27" s="297"/>
      <c r="D27" s="297"/>
      <c r="E27" s="297"/>
      <c r="F27" s="297"/>
      <c r="G27" s="297"/>
      <c r="H27" s="297"/>
      <c r="I27" s="297"/>
      <c r="J27" s="297"/>
      <c r="K27" s="297"/>
      <c r="L27" s="297"/>
      <c r="M27" s="297"/>
      <c r="N27" s="297"/>
      <c r="O27" s="297"/>
      <c r="P27" s="297"/>
    </row>
    <row r="28" spans="1:19" s="87" customFormat="1" ht="18" customHeight="1">
      <c r="B28" s="845" t="s">
        <v>515</v>
      </c>
      <c r="C28" s="845"/>
      <c r="D28" s="845"/>
      <c r="E28" s="845"/>
      <c r="F28" s="845"/>
      <c r="G28" s="845"/>
      <c r="H28" s="845"/>
      <c r="I28" s="845"/>
      <c r="J28" s="845"/>
      <c r="K28" s="845"/>
      <c r="L28" s="845"/>
      <c r="M28" s="845"/>
      <c r="N28" s="845"/>
      <c r="O28" s="845"/>
      <c r="P28" s="845"/>
    </row>
    <row r="29" spans="1:19" s="87" customFormat="1" ht="18" customHeight="1">
      <c r="B29" s="846" t="s">
        <v>516</v>
      </c>
      <c r="C29" s="846"/>
      <c r="D29" s="846"/>
      <c r="E29" s="846"/>
      <c r="F29" s="846"/>
      <c r="G29" s="846"/>
      <c r="H29" s="846"/>
      <c r="I29" s="846"/>
      <c r="J29" s="846"/>
      <c r="K29" s="846"/>
      <c r="L29" s="846"/>
      <c r="M29" s="846"/>
      <c r="N29" s="846"/>
      <c r="O29" s="846"/>
      <c r="P29" s="846"/>
    </row>
    <row r="30" spans="1:19" s="87" customFormat="1" ht="18" customHeight="1">
      <c r="B30" s="846" t="s">
        <v>652</v>
      </c>
      <c r="C30" s="846"/>
      <c r="D30" s="846"/>
      <c r="E30" s="846"/>
      <c r="F30" s="846"/>
      <c r="G30" s="846"/>
      <c r="H30" s="846"/>
      <c r="I30" s="846"/>
      <c r="J30" s="846"/>
      <c r="K30" s="846"/>
      <c r="L30" s="846"/>
      <c r="M30" s="846"/>
      <c r="N30" s="846"/>
      <c r="O30" s="846"/>
      <c r="P30" s="846"/>
      <c r="Q30" s="847"/>
      <c r="R30" s="847"/>
      <c r="S30" s="847"/>
    </row>
    <row r="31" spans="1:19" s="87" customFormat="1" ht="18" customHeight="1">
      <c r="B31" s="845" t="s">
        <v>517</v>
      </c>
      <c r="C31" s="845"/>
      <c r="D31" s="845"/>
      <c r="E31" s="845"/>
      <c r="F31" s="845"/>
      <c r="G31" s="845"/>
      <c r="H31" s="845"/>
      <c r="I31" s="845"/>
      <c r="J31" s="845"/>
      <c r="K31" s="845"/>
      <c r="L31" s="845"/>
      <c r="M31" s="845"/>
      <c r="N31" s="845"/>
      <c r="O31" s="845"/>
      <c r="P31" s="845"/>
    </row>
    <row r="32" spans="1:19" s="87" customFormat="1" ht="18" customHeight="1">
      <c r="B32" s="845" t="s">
        <v>518</v>
      </c>
      <c r="C32" s="845"/>
      <c r="D32" s="845"/>
      <c r="E32" s="845"/>
      <c r="F32" s="845"/>
      <c r="G32" s="845"/>
      <c r="H32" s="845"/>
      <c r="I32" s="845"/>
      <c r="J32" s="845"/>
      <c r="K32" s="845"/>
      <c r="L32" s="845"/>
      <c r="M32" s="845"/>
      <c r="N32" s="845"/>
      <c r="O32" s="845"/>
      <c r="P32" s="845"/>
    </row>
    <row r="33" spans="2:19" ht="18" customHeight="1">
      <c r="B33" s="724"/>
      <c r="C33" s="724"/>
      <c r="D33" s="724"/>
      <c r="E33" s="724"/>
      <c r="F33" s="724"/>
      <c r="G33" s="724"/>
      <c r="H33" s="724"/>
      <c r="I33" s="724"/>
      <c r="J33" s="724"/>
      <c r="K33" s="724"/>
      <c r="L33" s="724"/>
      <c r="M33" s="724"/>
      <c r="N33" s="724"/>
      <c r="O33" s="724"/>
      <c r="P33" s="724"/>
      <c r="Q33" s="724"/>
      <c r="R33" s="724"/>
      <c r="S33" s="724"/>
    </row>
    <row r="34" spans="2:19" ht="18.75" customHeight="1">
      <c r="E34" s="16"/>
    </row>
  </sheetData>
  <mergeCells count="31">
    <mergeCell ref="B33:S33"/>
    <mergeCell ref="B20:C20"/>
    <mergeCell ref="B21:C21"/>
    <mergeCell ref="A22:C22"/>
    <mergeCell ref="A23:C23"/>
    <mergeCell ref="A24:C24"/>
    <mergeCell ref="A25:C25"/>
    <mergeCell ref="B28:P28"/>
    <mergeCell ref="B29:P29"/>
    <mergeCell ref="A15:C15"/>
    <mergeCell ref="B16:C16"/>
    <mergeCell ref="B17:C17"/>
    <mergeCell ref="B32:P32"/>
    <mergeCell ref="B31:P31"/>
    <mergeCell ref="A18:C18"/>
    <mergeCell ref="A19:C19"/>
    <mergeCell ref="B30:S30"/>
    <mergeCell ref="A11:A13"/>
    <mergeCell ref="B11:C11"/>
    <mergeCell ref="B12:C12"/>
    <mergeCell ref="B13:C13"/>
    <mergeCell ref="A14:C14"/>
    <mergeCell ref="I10:J10"/>
    <mergeCell ref="I8:J8"/>
    <mergeCell ref="A3:S3"/>
    <mergeCell ref="A4:S4"/>
    <mergeCell ref="E5:F5"/>
    <mergeCell ref="I7:N7"/>
    <mergeCell ref="A9:C9"/>
    <mergeCell ref="I9:J9"/>
    <mergeCell ref="A8:C8"/>
  </mergeCells>
  <phoneticPr fontId="3"/>
  <printOptions horizontalCentered="1"/>
  <pageMargins left="0.39370078740157483" right="0.39370078740157483" top="0.98425196850393704" bottom="0.59055118110236227" header="0.51181102362204722" footer="0.51181102362204722"/>
  <pageSetup paperSize="9"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dimension ref="A1:AH75"/>
  <sheetViews>
    <sheetView view="pageBreakPreview" topLeftCell="A46" zoomScaleNormal="100" workbookViewId="0">
      <selection activeCell="F3" sqref="F3"/>
    </sheetView>
  </sheetViews>
  <sheetFormatPr defaultColWidth="2.5" defaultRowHeight="20.100000000000001" customHeight="1"/>
  <cols>
    <col min="1" max="31" width="2.625" style="178" customWidth="1"/>
    <col min="32" max="32" width="2.875" style="178" customWidth="1"/>
    <col min="33" max="34" width="2.625" style="178" customWidth="1"/>
    <col min="35" max="16384" width="2.5" style="178"/>
  </cols>
  <sheetData>
    <row r="1" spans="1:34" ht="20.100000000000001" customHeight="1">
      <c r="A1" s="815" t="s">
        <v>316</v>
      </c>
      <c r="B1" s="815"/>
      <c r="C1" s="815"/>
      <c r="D1" s="815"/>
      <c r="E1" s="817"/>
      <c r="F1" s="817"/>
      <c r="G1" s="817"/>
      <c r="H1" s="817"/>
      <c r="I1" s="817"/>
      <c r="J1" s="817"/>
      <c r="K1" s="817"/>
      <c r="L1" s="817"/>
      <c r="M1" s="817"/>
      <c r="N1" s="817"/>
      <c r="O1" s="817"/>
      <c r="P1" s="817"/>
      <c r="Q1" s="817"/>
      <c r="R1" s="817"/>
      <c r="S1" s="817"/>
      <c r="T1" s="817"/>
      <c r="U1" s="817"/>
      <c r="V1" s="817"/>
      <c r="W1" s="817"/>
      <c r="X1" s="817"/>
      <c r="Y1" s="817"/>
      <c r="Z1" s="817"/>
      <c r="AA1" s="817"/>
      <c r="AB1" s="817"/>
      <c r="AC1" s="817"/>
      <c r="AD1" s="817"/>
    </row>
    <row r="2" spans="1:34" ht="20.100000000000001" customHeight="1">
      <c r="A2" s="822" t="s">
        <v>70</v>
      </c>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G2" s="822"/>
      <c r="AH2" s="822"/>
    </row>
    <row r="3" spans="1:34" ht="20.100000000000001" customHeight="1">
      <c r="A3" s="823"/>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row>
    <row r="4" spans="1:34" ht="20.100000000000001" customHeight="1">
      <c r="A4" s="815" t="s">
        <v>455</v>
      </c>
      <c r="B4" s="815"/>
      <c r="C4" s="815"/>
      <c r="D4" s="815"/>
      <c r="E4" s="815"/>
      <c r="F4" s="815"/>
      <c r="G4" s="815"/>
    </row>
    <row r="5" spans="1:34" ht="20.100000000000001" customHeight="1">
      <c r="A5" s="815" t="s">
        <v>193</v>
      </c>
      <c r="B5" s="815"/>
      <c r="C5" s="815"/>
      <c r="D5" s="815"/>
      <c r="E5" s="815"/>
      <c r="F5" s="815"/>
      <c r="G5" s="815"/>
      <c r="H5" s="815"/>
      <c r="I5" s="815"/>
      <c r="J5" s="815"/>
      <c r="K5" s="815"/>
      <c r="O5" s="179"/>
    </row>
    <row r="6" spans="1:34" ht="20.100000000000001" customHeight="1">
      <c r="A6" s="815" t="s">
        <v>194</v>
      </c>
      <c r="B6" s="815"/>
      <c r="C6" s="815"/>
      <c r="D6" s="815"/>
      <c r="E6" s="815"/>
      <c r="F6" s="815"/>
      <c r="G6" s="815"/>
      <c r="H6" s="815"/>
      <c r="I6" s="815"/>
      <c r="J6" s="815"/>
      <c r="K6" s="815"/>
    </row>
    <row r="7" spans="1:34" ht="20.100000000000001" customHeight="1">
      <c r="A7" s="815" t="s">
        <v>511</v>
      </c>
      <c r="B7" s="815"/>
      <c r="C7" s="815"/>
      <c r="D7" s="815"/>
      <c r="E7" s="815"/>
      <c r="F7" s="815"/>
      <c r="G7" s="815"/>
      <c r="H7" s="815"/>
      <c r="I7" s="815"/>
      <c r="J7" s="815"/>
      <c r="K7" s="815"/>
    </row>
    <row r="8" spans="1:34" ht="20.100000000000001" customHeight="1">
      <c r="A8" s="815" t="s">
        <v>512</v>
      </c>
      <c r="B8" s="815"/>
      <c r="C8" s="815"/>
      <c r="D8" s="815"/>
      <c r="E8" s="815"/>
      <c r="F8" s="815"/>
      <c r="G8" s="815"/>
      <c r="H8" s="815"/>
      <c r="I8" s="815"/>
      <c r="J8" s="815"/>
      <c r="K8" s="815"/>
    </row>
    <row r="9" spans="1:34" ht="20.100000000000001" customHeight="1">
      <c r="C9" s="821" t="s">
        <v>456</v>
      </c>
      <c r="D9" s="821"/>
      <c r="E9" s="821"/>
      <c r="F9" s="821"/>
      <c r="G9" s="821"/>
      <c r="H9" s="821"/>
      <c r="I9" s="821"/>
      <c r="J9" s="821"/>
      <c r="K9" s="821" t="s">
        <v>162</v>
      </c>
      <c r="L9" s="821"/>
      <c r="M9" s="821"/>
      <c r="N9" s="821"/>
      <c r="O9" s="821"/>
      <c r="P9" s="821"/>
      <c r="Q9" s="821"/>
      <c r="R9" s="821"/>
      <c r="S9" s="821" t="s">
        <v>163</v>
      </c>
      <c r="T9" s="821"/>
      <c r="U9" s="821"/>
      <c r="V9" s="821"/>
      <c r="W9" s="821"/>
      <c r="X9" s="821"/>
      <c r="Y9" s="821"/>
      <c r="Z9" s="821"/>
    </row>
    <row r="10" spans="1:34" ht="20.100000000000001" customHeight="1">
      <c r="C10" s="824"/>
      <c r="D10" s="824"/>
      <c r="E10" s="824"/>
      <c r="F10" s="824"/>
      <c r="G10" s="824"/>
      <c r="H10" s="824"/>
      <c r="I10" s="824"/>
      <c r="J10" s="824"/>
      <c r="K10" s="824"/>
      <c r="L10" s="824"/>
      <c r="M10" s="824"/>
      <c r="N10" s="824"/>
      <c r="O10" s="824"/>
      <c r="P10" s="824"/>
      <c r="Q10" s="824"/>
      <c r="R10" s="824"/>
      <c r="S10" s="824"/>
      <c r="T10" s="824"/>
      <c r="U10" s="824"/>
      <c r="V10" s="824"/>
      <c r="W10" s="824"/>
      <c r="X10" s="824"/>
      <c r="Y10" s="824"/>
      <c r="Z10" s="824"/>
    </row>
    <row r="11" spans="1:34" ht="20.100000000000001" customHeight="1">
      <c r="C11" s="178" t="s">
        <v>220</v>
      </c>
    </row>
    <row r="13" spans="1:34" ht="20.100000000000001" customHeight="1">
      <c r="A13" s="178" t="s">
        <v>513</v>
      </c>
    </row>
    <row r="14" spans="1:34" ht="20.100000000000001" customHeight="1">
      <c r="A14" s="179" t="s">
        <v>46</v>
      </c>
    </row>
    <row r="15" spans="1:34" ht="20.100000000000001" customHeight="1">
      <c r="A15" s="178" t="s">
        <v>47</v>
      </c>
    </row>
    <row r="16" spans="1:34" ht="20.100000000000001" customHeight="1">
      <c r="A16" s="815" t="s">
        <v>48</v>
      </c>
      <c r="B16" s="815"/>
      <c r="C16" s="815"/>
      <c r="D16" s="815"/>
      <c r="E16" s="815"/>
      <c r="F16" s="815"/>
      <c r="G16" s="815"/>
      <c r="I16" s="825"/>
      <c r="J16" s="825"/>
      <c r="K16" s="825"/>
      <c r="L16" s="825"/>
      <c r="M16" s="825"/>
      <c r="N16" s="825"/>
      <c r="O16" s="819" t="s">
        <v>500</v>
      </c>
      <c r="P16" s="819"/>
    </row>
    <row r="17" spans="1:28" ht="20.100000000000001" customHeight="1">
      <c r="A17" s="178" t="s">
        <v>108</v>
      </c>
    </row>
    <row r="18" spans="1:28" ht="20.100000000000001" customHeight="1">
      <c r="A18" s="178" t="s">
        <v>51</v>
      </c>
    </row>
    <row r="19" spans="1:28" ht="20.100000000000001" customHeight="1">
      <c r="A19" s="815" t="s">
        <v>52</v>
      </c>
      <c r="B19" s="815"/>
      <c r="C19" s="815"/>
      <c r="D19" s="815"/>
      <c r="E19" s="815"/>
      <c r="F19" s="815"/>
      <c r="G19" s="815"/>
      <c r="H19" s="815"/>
      <c r="J19" s="819" t="s">
        <v>164</v>
      </c>
      <c r="K19" s="819"/>
      <c r="L19" s="819"/>
      <c r="M19" s="819"/>
      <c r="N19" s="820"/>
      <c r="O19" s="820"/>
      <c r="P19" s="820"/>
      <c r="Q19" s="820"/>
      <c r="R19" s="819" t="s">
        <v>501</v>
      </c>
      <c r="S19" s="819"/>
      <c r="T19" s="819" t="s">
        <v>165</v>
      </c>
      <c r="U19" s="819"/>
      <c r="V19" s="819"/>
      <c r="W19" s="820"/>
      <c r="X19" s="820"/>
      <c r="Y19" s="820"/>
      <c r="Z19" s="820"/>
      <c r="AA19" s="815" t="s">
        <v>502</v>
      </c>
      <c r="AB19" s="815"/>
    </row>
    <row r="20" spans="1:28" ht="20.100000000000001" customHeight="1">
      <c r="A20" s="179" t="s">
        <v>565</v>
      </c>
      <c r="B20" s="179"/>
      <c r="C20" s="179"/>
      <c r="D20" s="179"/>
      <c r="E20" s="179"/>
      <c r="F20" s="179"/>
      <c r="G20" s="179"/>
      <c r="H20" s="179"/>
      <c r="J20" s="177"/>
      <c r="K20" s="177"/>
      <c r="L20" s="177"/>
      <c r="M20" s="177"/>
      <c r="N20" s="175"/>
      <c r="O20" s="175"/>
      <c r="P20" s="175"/>
      <c r="Q20" s="175"/>
      <c r="R20" s="177"/>
      <c r="S20" s="177"/>
      <c r="T20" s="177"/>
      <c r="U20" s="177"/>
      <c r="V20" s="177"/>
      <c r="W20" s="175"/>
      <c r="X20" s="175"/>
      <c r="Y20" s="175"/>
      <c r="Z20" s="175"/>
      <c r="AA20" s="179"/>
      <c r="AB20" s="179"/>
    </row>
    <row r="21" spans="1:28" ht="20.100000000000001" customHeight="1">
      <c r="A21" s="815" t="s">
        <v>572</v>
      </c>
      <c r="B21" s="815"/>
      <c r="C21" s="815"/>
      <c r="D21" s="815"/>
      <c r="E21" s="815"/>
      <c r="F21" s="815"/>
      <c r="G21" s="815"/>
      <c r="H21" s="815"/>
      <c r="I21" s="817"/>
      <c r="J21" s="20"/>
      <c r="K21" s="21"/>
      <c r="N21" s="178" t="s">
        <v>190</v>
      </c>
      <c r="S21" s="21" t="s">
        <v>166</v>
      </c>
      <c r="U21" s="178" t="s">
        <v>503</v>
      </c>
    </row>
    <row r="22" spans="1:28" ht="20.100000000000001" customHeight="1">
      <c r="A22" s="178" t="s">
        <v>56</v>
      </c>
    </row>
    <row r="23" spans="1:28" ht="20.100000000000001" customHeight="1">
      <c r="A23" s="815" t="s">
        <v>57</v>
      </c>
      <c r="B23" s="815"/>
      <c r="C23" s="815"/>
      <c r="D23" s="815"/>
      <c r="E23" s="815"/>
      <c r="F23" s="815"/>
      <c r="G23" s="815"/>
      <c r="H23" s="815"/>
      <c r="J23" s="819" t="s">
        <v>164</v>
      </c>
      <c r="K23" s="819"/>
      <c r="L23" s="819"/>
      <c r="M23" s="819"/>
      <c r="N23" s="820"/>
      <c r="O23" s="820"/>
      <c r="P23" s="820"/>
      <c r="Q23" s="820"/>
      <c r="R23" s="819" t="s">
        <v>501</v>
      </c>
      <c r="S23" s="819"/>
      <c r="T23" s="819" t="s">
        <v>165</v>
      </c>
      <c r="U23" s="819"/>
      <c r="V23" s="819"/>
      <c r="W23" s="820"/>
      <c r="X23" s="820"/>
      <c r="Y23" s="820"/>
      <c r="Z23" s="820"/>
      <c r="AA23" s="815" t="s">
        <v>502</v>
      </c>
      <c r="AB23" s="815"/>
    </row>
    <row r="24" spans="1:28" ht="20.100000000000001" customHeight="1">
      <c r="A24" s="815" t="s">
        <v>58</v>
      </c>
      <c r="B24" s="815"/>
      <c r="C24" s="815"/>
      <c r="D24" s="815"/>
      <c r="E24" s="815"/>
      <c r="F24" s="815"/>
      <c r="G24" s="815"/>
      <c r="H24" s="815"/>
      <c r="I24" s="818"/>
      <c r="J24" s="21"/>
      <c r="N24" s="178" t="s">
        <v>190</v>
      </c>
      <c r="S24" s="21" t="s">
        <v>166</v>
      </c>
      <c r="U24" s="178" t="s">
        <v>503</v>
      </c>
    </row>
    <row r="25" spans="1:28" ht="20.100000000000001" customHeight="1">
      <c r="A25" s="178" t="s">
        <v>59</v>
      </c>
    </row>
    <row r="26" spans="1:28" ht="20.100000000000001" customHeight="1">
      <c r="A26" s="178" t="s">
        <v>680</v>
      </c>
    </row>
    <row r="27" spans="1:28" ht="20.100000000000001" customHeight="1">
      <c r="A27" s="178" t="s">
        <v>71</v>
      </c>
    </row>
    <row r="28" spans="1:28" ht="20.100000000000001" customHeight="1">
      <c r="A28" s="178" t="s">
        <v>72</v>
      </c>
    </row>
    <row r="29" spans="1:28" ht="20.100000000000001" customHeight="1">
      <c r="A29" s="815" t="s">
        <v>57</v>
      </c>
      <c r="B29" s="815"/>
      <c r="C29" s="815"/>
      <c r="D29" s="815"/>
      <c r="E29" s="815"/>
      <c r="F29" s="815"/>
      <c r="G29" s="815"/>
      <c r="H29" s="815"/>
      <c r="J29" s="819" t="s">
        <v>164</v>
      </c>
      <c r="K29" s="819"/>
      <c r="L29" s="819"/>
      <c r="M29" s="819"/>
      <c r="N29" s="820"/>
      <c r="O29" s="820"/>
      <c r="P29" s="820"/>
      <c r="Q29" s="820"/>
      <c r="R29" s="819" t="s">
        <v>501</v>
      </c>
      <c r="S29" s="819"/>
      <c r="T29" s="819" t="s">
        <v>165</v>
      </c>
      <c r="U29" s="819"/>
      <c r="V29" s="819"/>
      <c r="W29" s="820"/>
      <c r="X29" s="820"/>
      <c r="Y29" s="820"/>
      <c r="Z29" s="820"/>
      <c r="AA29" s="815" t="s">
        <v>502</v>
      </c>
      <c r="AB29" s="815"/>
    </row>
    <row r="30" spans="1:28" ht="20.100000000000001" customHeight="1">
      <c r="A30" s="815" t="s">
        <v>58</v>
      </c>
      <c r="B30" s="815"/>
      <c r="C30" s="815"/>
      <c r="D30" s="815"/>
      <c r="E30" s="815"/>
      <c r="F30" s="815"/>
      <c r="G30" s="815"/>
      <c r="H30" s="815"/>
      <c r="I30" s="818"/>
      <c r="J30" s="21"/>
      <c r="M30" s="178" t="s">
        <v>190</v>
      </c>
      <c r="R30" s="21" t="s">
        <v>166</v>
      </c>
      <c r="T30" s="178" t="s">
        <v>503</v>
      </c>
    </row>
    <row r="31" spans="1:28" ht="20.100000000000001" customHeight="1">
      <c r="A31" s="178" t="s">
        <v>109</v>
      </c>
    </row>
    <row r="32" spans="1:28" ht="20.100000000000001" customHeight="1">
      <c r="B32" s="815" t="s">
        <v>74</v>
      </c>
      <c r="C32" s="815"/>
      <c r="D32" s="815"/>
      <c r="E32" s="815"/>
      <c r="F32" s="815"/>
      <c r="G32" s="815"/>
      <c r="H32" s="815"/>
      <c r="I32" s="815"/>
      <c r="J32" s="815"/>
      <c r="K32" s="815"/>
      <c r="L32" s="815"/>
      <c r="M32" s="815"/>
      <c r="O32" s="816"/>
      <c r="P32" s="816"/>
      <c r="Q32" s="816"/>
      <c r="R32" s="816"/>
      <c r="S32" s="816"/>
      <c r="T32" s="816"/>
      <c r="U32" s="816"/>
      <c r="V32" s="815" t="s">
        <v>171</v>
      </c>
      <c r="W32" s="815"/>
    </row>
    <row r="33" spans="2:23" ht="20.100000000000001" customHeight="1">
      <c r="B33" s="815" t="s">
        <v>75</v>
      </c>
      <c r="C33" s="815"/>
      <c r="D33" s="815"/>
      <c r="E33" s="815"/>
      <c r="F33" s="815"/>
      <c r="G33" s="815"/>
      <c r="H33" s="815"/>
      <c r="I33" s="815"/>
      <c r="J33" s="815"/>
      <c r="K33" s="815"/>
      <c r="L33" s="815"/>
      <c r="M33" s="815"/>
      <c r="O33" s="816"/>
      <c r="P33" s="816"/>
      <c r="Q33" s="816"/>
      <c r="R33" s="816"/>
      <c r="S33" s="816"/>
      <c r="T33" s="816"/>
      <c r="U33" s="816"/>
      <c r="V33" s="815" t="s">
        <v>171</v>
      </c>
      <c r="W33" s="815"/>
    </row>
    <row r="34" spans="2:23" ht="20.100000000000001" customHeight="1">
      <c r="B34" s="815" t="s">
        <v>76</v>
      </c>
      <c r="C34" s="815"/>
      <c r="D34" s="815"/>
      <c r="E34" s="818"/>
      <c r="F34" s="815"/>
      <c r="G34" s="815"/>
      <c r="H34" s="815"/>
      <c r="I34" s="815"/>
      <c r="J34" s="815"/>
      <c r="K34" s="815"/>
      <c r="L34" s="815"/>
      <c r="M34" s="815"/>
      <c r="O34" s="816"/>
      <c r="P34" s="816"/>
      <c r="Q34" s="816"/>
      <c r="R34" s="816"/>
      <c r="S34" s="816"/>
      <c r="T34" s="816"/>
      <c r="U34" s="816"/>
      <c r="V34" s="815" t="s">
        <v>171</v>
      </c>
      <c r="W34" s="815"/>
    </row>
    <row r="35" spans="2:23" ht="20.100000000000001" customHeight="1">
      <c r="B35" s="815" t="s">
        <v>77</v>
      </c>
      <c r="C35" s="815"/>
      <c r="D35" s="815"/>
      <c r="E35" s="815"/>
      <c r="F35" s="815"/>
      <c r="G35" s="815"/>
      <c r="H35" s="815"/>
      <c r="I35" s="815"/>
      <c r="J35" s="815"/>
      <c r="K35" s="815"/>
      <c r="L35" s="815"/>
      <c r="M35" s="815"/>
      <c r="N35" s="817"/>
      <c r="O35" s="816"/>
      <c r="P35" s="816"/>
      <c r="Q35" s="816"/>
      <c r="R35" s="816"/>
      <c r="S35" s="816"/>
      <c r="T35" s="816"/>
      <c r="U35" s="816"/>
      <c r="V35" s="815" t="s">
        <v>171</v>
      </c>
      <c r="W35" s="815"/>
    </row>
    <row r="36" spans="2:23" ht="20.100000000000001" customHeight="1">
      <c r="B36" s="815" t="s">
        <v>172</v>
      </c>
      <c r="C36" s="815"/>
      <c r="D36" s="815"/>
      <c r="E36" s="815"/>
      <c r="F36" s="815"/>
      <c r="G36" s="815"/>
      <c r="H36" s="815"/>
      <c r="I36" s="815"/>
      <c r="J36" s="815"/>
      <c r="K36" s="815"/>
      <c r="L36" s="815"/>
      <c r="M36" s="815"/>
      <c r="O36" s="816"/>
      <c r="P36" s="816"/>
      <c r="Q36" s="816"/>
      <c r="R36" s="816"/>
      <c r="S36" s="816"/>
      <c r="T36" s="816"/>
      <c r="U36" s="816"/>
      <c r="V36" s="815" t="s">
        <v>171</v>
      </c>
      <c r="W36" s="815"/>
    </row>
    <row r="37" spans="2:23" ht="20.100000000000001" customHeight="1">
      <c r="B37" s="815" t="s">
        <v>173</v>
      </c>
      <c r="C37" s="815"/>
      <c r="D37" s="815"/>
      <c r="E37" s="815"/>
      <c r="F37" s="815"/>
      <c r="G37" s="815"/>
      <c r="H37" s="815"/>
      <c r="I37" s="815"/>
      <c r="J37" s="815"/>
      <c r="K37" s="815"/>
      <c r="L37" s="815"/>
      <c r="M37" s="815"/>
      <c r="O37" s="816"/>
      <c r="P37" s="816"/>
      <c r="Q37" s="816"/>
      <c r="R37" s="816"/>
      <c r="S37" s="816"/>
      <c r="T37" s="816"/>
      <c r="U37" s="816"/>
      <c r="V37" s="815" t="s">
        <v>171</v>
      </c>
      <c r="W37" s="815"/>
    </row>
    <row r="38" spans="2:23" ht="20.100000000000001" customHeight="1">
      <c r="B38" s="815" t="s">
        <v>174</v>
      </c>
      <c r="C38" s="815"/>
      <c r="D38" s="815"/>
      <c r="E38" s="815"/>
      <c r="F38" s="815"/>
      <c r="G38" s="815"/>
      <c r="H38" s="815"/>
      <c r="I38" s="815"/>
      <c r="J38" s="815"/>
      <c r="K38" s="815"/>
      <c r="L38" s="815"/>
      <c r="M38" s="815"/>
      <c r="O38" s="816"/>
      <c r="P38" s="816"/>
      <c r="Q38" s="816"/>
      <c r="R38" s="816"/>
      <c r="S38" s="816"/>
      <c r="T38" s="816"/>
      <c r="U38" s="816"/>
      <c r="V38" s="815" t="s">
        <v>171</v>
      </c>
      <c r="W38" s="815"/>
    </row>
    <row r="39" spans="2:23" ht="20.100000000000001" customHeight="1">
      <c r="B39" s="815" t="s">
        <v>175</v>
      </c>
      <c r="C39" s="815"/>
      <c r="D39" s="815"/>
      <c r="E39" s="815"/>
      <c r="F39" s="815"/>
      <c r="G39" s="815"/>
      <c r="H39" s="815"/>
      <c r="I39" s="815"/>
      <c r="J39" s="815"/>
      <c r="K39" s="815"/>
      <c r="L39" s="815"/>
      <c r="M39" s="815"/>
      <c r="O39" s="816"/>
      <c r="P39" s="816"/>
      <c r="Q39" s="816"/>
      <c r="R39" s="816"/>
      <c r="S39" s="816"/>
      <c r="T39" s="816"/>
      <c r="U39" s="816"/>
      <c r="V39" s="815" t="s">
        <v>171</v>
      </c>
      <c r="W39" s="815"/>
    </row>
    <row r="40" spans="2:23" ht="20.100000000000001" customHeight="1">
      <c r="B40" s="815" t="s">
        <v>176</v>
      </c>
      <c r="C40" s="815"/>
      <c r="D40" s="815"/>
      <c r="E40" s="815"/>
      <c r="F40" s="815"/>
      <c r="G40" s="815"/>
      <c r="H40" s="815"/>
      <c r="I40" s="815"/>
      <c r="J40" s="815"/>
      <c r="K40" s="815"/>
      <c r="L40" s="815"/>
      <c r="M40" s="815"/>
      <c r="O40" s="816"/>
      <c r="P40" s="816"/>
      <c r="Q40" s="816"/>
      <c r="R40" s="816"/>
      <c r="S40" s="816"/>
      <c r="T40" s="816"/>
      <c r="U40" s="816"/>
      <c r="V40" s="815" t="s">
        <v>171</v>
      </c>
      <c r="W40" s="815"/>
    </row>
    <row r="41" spans="2:23" ht="20.100000000000001" customHeight="1">
      <c r="B41" s="815" t="s">
        <v>508</v>
      </c>
      <c r="C41" s="815"/>
      <c r="D41" s="815"/>
      <c r="E41" s="815"/>
      <c r="F41" s="815"/>
      <c r="G41" s="815"/>
      <c r="H41" s="815"/>
      <c r="I41" s="815"/>
      <c r="J41" s="815"/>
      <c r="K41" s="815"/>
      <c r="L41" s="815"/>
      <c r="M41" s="815"/>
      <c r="O41" s="816"/>
      <c r="P41" s="816"/>
      <c r="Q41" s="816"/>
      <c r="R41" s="816"/>
      <c r="S41" s="816"/>
      <c r="T41" s="816"/>
      <c r="U41" s="816"/>
      <c r="V41" s="815" t="s">
        <v>171</v>
      </c>
      <c r="W41" s="815"/>
    </row>
    <row r="42" spans="2:23" ht="20.100000000000001" customHeight="1">
      <c r="B42" s="815" t="s">
        <v>509</v>
      </c>
      <c r="C42" s="815"/>
      <c r="D42" s="815"/>
      <c r="E42" s="815"/>
      <c r="F42" s="815"/>
      <c r="G42" s="815"/>
      <c r="H42" s="815"/>
      <c r="I42" s="815"/>
      <c r="J42" s="815"/>
      <c r="K42" s="815"/>
      <c r="L42" s="815"/>
      <c r="M42" s="815"/>
      <c r="O42" s="816"/>
      <c r="P42" s="816"/>
      <c r="Q42" s="816"/>
      <c r="R42" s="816"/>
      <c r="S42" s="816"/>
      <c r="T42" s="816"/>
      <c r="U42" s="816"/>
      <c r="V42" s="815" t="s">
        <v>171</v>
      </c>
      <c r="W42" s="815"/>
    </row>
    <row r="43" spans="2:23" ht="20.100000000000001" customHeight="1">
      <c r="B43" s="815" t="s">
        <v>78</v>
      </c>
      <c r="C43" s="815"/>
      <c r="D43" s="815"/>
      <c r="E43" s="815"/>
      <c r="F43" s="815"/>
      <c r="G43" s="815"/>
      <c r="H43" s="815"/>
      <c r="I43" s="815"/>
      <c r="J43" s="815"/>
      <c r="K43" s="815"/>
      <c r="L43" s="815"/>
      <c r="M43" s="815"/>
      <c r="O43" s="816"/>
      <c r="P43" s="816"/>
      <c r="Q43" s="816"/>
      <c r="R43" s="816"/>
      <c r="S43" s="816"/>
      <c r="T43" s="816"/>
      <c r="U43" s="816"/>
      <c r="V43" s="815" t="s">
        <v>171</v>
      </c>
      <c r="W43" s="815"/>
    </row>
    <row r="44" spans="2:23" ht="20.100000000000001" customHeight="1">
      <c r="B44" s="815" t="s">
        <v>79</v>
      </c>
      <c r="C44" s="815"/>
      <c r="D44" s="815"/>
      <c r="E44" s="815"/>
      <c r="F44" s="815"/>
      <c r="G44" s="815"/>
      <c r="H44" s="815"/>
      <c r="I44" s="815"/>
      <c r="J44" s="815"/>
      <c r="K44" s="815"/>
      <c r="L44" s="815"/>
      <c r="M44" s="815"/>
      <c r="O44" s="826"/>
      <c r="P44" s="826"/>
      <c r="Q44" s="826"/>
      <c r="R44" s="826"/>
      <c r="S44" s="826"/>
      <c r="T44" s="826"/>
      <c r="U44" s="826"/>
      <c r="V44" s="815"/>
      <c r="W44" s="815"/>
    </row>
    <row r="45" spans="2:23" ht="20.100000000000001" customHeight="1">
      <c r="B45" s="815" t="s">
        <v>80</v>
      </c>
      <c r="C45" s="815"/>
      <c r="D45" s="815"/>
      <c r="E45" s="815"/>
      <c r="F45" s="815"/>
      <c r="G45" s="815"/>
      <c r="H45" s="815"/>
      <c r="I45" s="815"/>
      <c r="J45" s="815"/>
      <c r="K45" s="815"/>
      <c r="L45" s="815"/>
      <c r="M45" s="815"/>
      <c r="O45" s="816"/>
      <c r="P45" s="816"/>
      <c r="Q45" s="816"/>
      <c r="R45" s="816"/>
      <c r="S45" s="816"/>
      <c r="T45" s="816"/>
      <c r="U45" s="816"/>
      <c r="V45" s="815" t="s">
        <v>171</v>
      </c>
      <c r="W45" s="815"/>
    </row>
    <row r="46" spans="2:23" ht="20.100000000000001" customHeight="1">
      <c r="B46" s="815" t="s">
        <v>81</v>
      </c>
      <c r="C46" s="815"/>
      <c r="D46" s="815"/>
      <c r="E46" s="815"/>
      <c r="F46" s="815"/>
      <c r="G46" s="815"/>
      <c r="H46" s="815"/>
      <c r="I46" s="815"/>
      <c r="J46" s="815"/>
      <c r="K46" s="815"/>
      <c r="L46" s="815"/>
      <c r="M46" s="815"/>
      <c r="O46" s="816"/>
      <c r="P46" s="816"/>
      <c r="Q46" s="816"/>
      <c r="R46" s="816"/>
      <c r="S46" s="816"/>
      <c r="T46" s="816"/>
      <c r="U46" s="816"/>
      <c r="V46" s="815" t="s">
        <v>171</v>
      </c>
      <c r="W46" s="815"/>
    </row>
    <row r="47" spans="2:23" ht="20.100000000000001" customHeight="1">
      <c r="B47" s="815" t="s">
        <v>82</v>
      </c>
      <c r="C47" s="815"/>
      <c r="D47" s="815"/>
      <c r="E47" s="815"/>
      <c r="F47" s="815"/>
      <c r="G47" s="815"/>
      <c r="H47" s="815"/>
      <c r="I47" s="815"/>
      <c r="J47" s="815"/>
      <c r="K47" s="815"/>
      <c r="L47" s="815"/>
      <c r="M47" s="815"/>
      <c r="O47" s="816"/>
      <c r="P47" s="816"/>
      <c r="Q47" s="816"/>
      <c r="R47" s="816"/>
      <c r="S47" s="816"/>
      <c r="T47" s="816"/>
      <c r="U47" s="816"/>
      <c r="V47" s="815" t="s">
        <v>171</v>
      </c>
      <c r="W47" s="815"/>
    </row>
    <row r="48" spans="2:23" ht="20.100000000000001" customHeight="1">
      <c r="B48" s="178" t="s">
        <v>83</v>
      </c>
      <c r="O48" s="816"/>
      <c r="P48" s="816"/>
      <c r="Q48" s="816"/>
      <c r="R48" s="816"/>
      <c r="S48" s="816"/>
      <c r="T48" s="816"/>
      <c r="U48" s="816"/>
      <c r="V48" s="815" t="s">
        <v>171</v>
      </c>
      <c r="W48" s="815"/>
    </row>
    <row r="49" spans="1:31" ht="20.100000000000001" customHeight="1">
      <c r="B49" s="178" t="s">
        <v>84</v>
      </c>
      <c r="O49" s="816"/>
      <c r="P49" s="816"/>
      <c r="Q49" s="816"/>
      <c r="R49" s="816"/>
      <c r="S49" s="816"/>
      <c r="T49" s="816"/>
      <c r="U49" s="816"/>
      <c r="V49" s="815" t="s">
        <v>171</v>
      </c>
      <c r="W49" s="815"/>
    </row>
    <row r="50" spans="1:31" ht="20.100000000000001" customHeight="1">
      <c r="C50" s="178" t="s">
        <v>110</v>
      </c>
    </row>
    <row r="51" spans="1:31" ht="20.100000000000001" customHeight="1">
      <c r="E51" s="178" t="s">
        <v>111</v>
      </c>
    </row>
    <row r="52" spans="1:31" ht="20.100000000000001" customHeight="1">
      <c r="A52" s="178" t="s">
        <v>514</v>
      </c>
    </row>
    <row r="53" spans="1:31" ht="20.100000000000001" customHeight="1">
      <c r="B53" s="178" t="s">
        <v>112</v>
      </c>
      <c r="J53" s="819" t="s">
        <v>681</v>
      </c>
      <c r="K53" s="819"/>
      <c r="L53" s="819"/>
      <c r="M53" s="819"/>
      <c r="N53" s="819"/>
      <c r="O53" s="819"/>
      <c r="P53" s="819"/>
      <c r="Q53" s="817"/>
      <c r="R53" s="817"/>
    </row>
    <row r="54" spans="1:31" ht="20.100000000000001" customHeight="1">
      <c r="B54" s="178" t="s">
        <v>199</v>
      </c>
      <c r="J54" s="819" t="s">
        <v>681</v>
      </c>
      <c r="K54" s="817"/>
      <c r="L54" s="817"/>
      <c r="M54" s="817"/>
      <c r="N54" s="817"/>
      <c r="O54" s="817"/>
      <c r="P54" s="817"/>
      <c r="Q54" s="817"/>
      <c r="R54" s="817"/>
      <c r="S54" s="178" t="s">
        <v>181</v>
      </c>
      <c r="Z54" s="178" t="s">
        <v>682</v>
      </c>
    </row>
    <row r="55" spans="1:31" ht="20.100000000000001" customHeight="1">
      <c r="B55" s="178" t="s">
        <v>113</v>
      </c>
      <c r="J55" s="819" t="s">
        <v>681</v>
      </c>
      <c r="K55" s="819"/>
      <c r="L55" s="819"/>
      <c r="M55" s="819"/>
      <c r="N55" s="819"/>
      <c r="O55" s="819"/>
      <c r="P55" s="819"/>
      <c r="Q55" s="817"/>
      <c r="R55" s="817"/>
    </row>
    <row r="56" spans="1:31" ht="20.100000000000001" customHeight="1">
      <c r="B56" s="178" t="s">
        <v>124</v>
      </c>
      <c r="J56" s="819" t="s">
        <v>681</v>
      </c>
      <c r="K56" s="819"/>
      <c r="L56" s="819"/>
      <c r="M56" s="819"/>
      <c r="N56" s="819"/>
      <c r="O56" s="819"/>
      <c r="P56" s="819"/>
      <c r="Q56" s="817"/>
      <c r="R56" s="817"/>
    </row>
    <row r="57" spans="1:31" ht="20.100000000000001" customHeight="1">
      <c r="B57" s="178" t="s">
        <v>125</v>
      </c>
    </row>
    <row r="58" spans="1:31" ht="20.100000000000001" customHeight="1">
      <c r="B58" s="178" t="s">
        <v>126</v>
      </c>
      <c r="J58" s="819" t="s">
        <v>681</v>
      </c>
      <c r="K58" s="819"/>
      <c r="L58" s="819"/>
      <c r="M58" s="819"/>
      <c r="N58" s="819"/>
      <c r="O58" s="819"/>
      <c r="P58" s="819"/>
      <c r="Q58" s="817"/>
      <c r="R58" s="817"/>
    </row>
    <row r="59" spans="1:31" ht="20.100000000000001" customHeight="1">
      <c r="B59" s="178" t="s">
        <v>127</v>
      </c>
      <c r="J59" s="819" t="s">
        <v>681</v>
      </c>
      <c r="K59" s="819"/>
      <c r="L59" s="819"/>
      <c r="M59" s="819"/>
      <c r="N59" s="819"/>
      <c r="O59" s="819"/>
      <c r="P59" s="819"/>
      <c r="Q59" s="817"/>
      <c r="R59" s="817"/>
    </row>
    <row r="60" spans="1:31" ht="20.100000000000001" customHeight="1">
      <c r="B60" s="178" t="s">
        <v>128</v>
      </c>
    </row>
    <row r="61" spans="1:31" ht="20.100000000000001" customHeight="1">
      <c r="B61" s="178" t="s">
        <v>129</v>
      </c>
      <c r="L61" s="819" t="s">
        <v>681</v>
      </c>
      <c r="M61" s="817"/>
      <c r="N61" s="817"/>
      <c r="O61" s="817"/>
      <c r="P61" s="817"/>
      <c r="Q61" s="817"/>
      <c r="R61" s="817"/>
      <c r="S61" s="817"/>
      <c r="T61" s="817"/>
      <c r="U61" s="819" t="s">
        <v>507</v>
      </c>
      <c r="V61" s="819"/>
      <c r="W61" s="819" t="s">
        <v>681</v>
      </c>
      <c r="X61" s="819"/>
      <c r="Y61" s="819"/>
      <c r="Z61" s="819"/>
      <c r="AA61" s="819"/>
      <c r="AB61" s="819"/>
      <c r="AC61" s="819"/>
      <c r="AD61" s="831"/>
      <c r="AE61" s="831"/>
    </row>
    <row r="62" spans="1:31" ht="20.100000000000001" customHeight="1">
      <c r="B62" s="178" t="s">
        <v>130</v>
      </c>
      <c r="L62" s="819" t="s">
        <v>681</v>
      </c>
      <c r="M62" s="817"/>
      <c r="N62" s="817"/>
      <c r="O62" s="817"/>
      <c r="P62" s="817"/>
      <c r="Q62" s="817"/>
      <c r="R62" s="817"/>
      <c r="S62" s="817"/>
      <c r="T62" s="817"/>
      <c r="U62" s="819" t="s">
        <v>507</v>
      </c>
      <c r="V62" s="819"/>
      <c r="W62" s="819" t="s">
        <v>681</v>
      </c>
      <c r="X62" s="819"/>
      <c r="Y62" s="819"/>
      <c r="Z62" s="819"/>
      <c r="AA62" s="819"/>
      <c r="AB62" s="819"/>
      <c r="AC62" s="819"/>
      <c r="AD62" s="817"/>
      <c r="AE62" s="817"/>
    </row>
    <row r="63" spans="1:31" ht="20.100000000000001" customHeight="1">
      <c r="A63" s="178" t="s">
        <v>131</v>
      </c>
    </row>
    <row r="64" spans="1:31" ht="20.100000000000001" customHeight="1">
      <c r="B64" s="178" t="s">
        <v>549</v>
      </c>
    </row>
    <row r="65" spans="2:4" ht="20.100000000000001" customHeight="1">
      <c r="B65" s="178">
        <v>1</v>
      </c>
      <c r="D65" s="178" t="s">
        <v>550</v>
      </c>
    </row>
    <row r="66" spans="2:4" ht="20.100000000000001" customHeight="1">
      <c r="D66" s="178" t="s">
        <v>551</v>
      </c>
    </row>
    <row r="67" spans="2:4" ht="20.100000000000001" customHeight="1">
      <c r="D67" s="178" t="s">
        <v>552</v>
      </c>
    </row>
    <row r="68" spans="2:4" ht="20.100000000000001" customHeight="1">
      <c r="B68" s="178">
        <v>2</v>
      </c>
      <c r="D68" s="178" t="s">
        <v>553</v>
      </c>
    </row>
    <row r="69" spans="2:4" ht="20.100000000000001" customHeight="1">
      <c r="D69" s="178" t="s">
        <v>554</v>
      </c>
    </row>
    <row r="70" spans="2:4" ht="20.100000000000001" customHeight="1">
      <c r="B70" s="178">
        <v>3</v>
      </c>
      <c r="D70" s="178" t="s">
        <v>326</v>
      </c>
    </row>
    <row r="71" spans="2:4" ht="20.100000000000001" customHeight="1">
      <c r="D71" s="178" t="s">
        <v>327</v>
      </c>
    </row>
    <row r="72" spans="2:4" ht="20.100000000000001" customHeight="1">
      <c r="B72" s="178">
        <v>4</v>
      </c>
      <c r="D72" s="178" t="s">
        <v>328</v>
      </c>
    </row>
    <row r="73" spans="2:4" ht="20.100000000000001" customHeight="1">
      <c r="D73" s="178" t="s">
        <v>327</v>
      </c>
    </row>
    <row r="74" spans="2:4" ht="20.100000000000001" customHeight="1">
      <c r="B74" s="178">
        <v>5</v>
      </c>
      <c r="D74" s="178" t="s">
        <v>329</v>
      </c>
    </row>
    <row r="75" spans="2:4" ht="20.100000000000001" customHeight="1">
      <c r="B75" s="178">
        <v>6</v>
      </c>
      <c r="D75" s="178" t="s">
        <v>330</v>
      </c>
    </row>
  </sheetData>
  <mergeCells count="105">
    <mergeCell ref="S10:Z10"/>
    <mergeCell ref="A6:K6"/>
    <mergeCell ref="A7:K7"/>
    <mergeCell ref="A8:K8"/>
    <mergeCell ref="A5:K5"/>
    <mergeCell ref="A3:AD3"/>
    <mergeCell ref="A1:AD1"/>
    <mergeCell ref="S9:Z9"/>
    <mergeCell ref="A4:G4"/>
    <mergeCell ref="A2:AH2"/>
    <mergeCell ref="A16:G16"/>
    <mergeCell ref="I16:N16"/>
    <mergeCell ref="O16:P16"/>
    <mergeCell ref="A19:H19"/>
    <mergeCell ref="J19:M19"/>
    <mergeCell ref="N19:Q19"/>
    <mergeCell ref="J58:R58"/>
    <mergeCell ref="J59:R59"/>
    <mergeCell ref="C9:J9"/>
    <mergeCell ref="K9:R9"/>
    <mergeCell ref="J53:R53"/>
    <mergeCell ref="J54:R54"/>
    <mergeCell ref="J55:R55"/>
    <mergeCell ref="J56:R56"/>
    <mergeCell ref="A21:I21"/>
    <mergeCell ref="A23:H23"/>
    <mergeCell ref="C10:J10"/>
    <mergeCell ref="K10:R10"/>
    <mergeCell ref="R19:S19"/>
    <mergeCell ref="A30:I30"/>
    <mergeCell ref="B32:M32"/>
    <mergeCell ref="O32:U32"/>
    <mergeCell ref="A24:I24"/>
    <mergeCell ref="A29:H29"/>
    <mergeCell ref="AA29:AB29"/>
    <mergeCell ref="N23:Q23"/>
    <mergeCell ref="R23:S23"/>
    <mergeCell ref="T23:V23"/>
    <mergeCell ref="W23:Z23"/>
    <mergeCell ref="T19:V19"/>
    <mergeCell ref="W19:Z19"/>
    <mergeCell ref="AA19:AB19"/>
    <mergeCell ref="AA23:AB23"/>
    <mergeCell ref="J29:M29"/>
    <mergeCell ref="N29:Q29"/>
    <mergeCell ref="R29:S29"/>
    <mergeCell ref="T29:V29"/>
    <mergeCell ref="J23:M23"/>
    <mergeCell ref="B34:M34"/>
    <mergeCell ref="O34:U34"/>
    <mergeCell ref="V34:W34"/>
    <mergeCell ref="B35:N35"/>
    <mergeCell ref="O35:U35"/>
    <mergeCell ref="V35:W35"/>
    <mergeCell ref="V32:W32"/>
    <mergeCell ref="B33:M33"/>
    <mergeCell ref="O33:U33"/>
    <mergeCell ref="V33:W33"/>
    <mergeCell ref="W29:Z29"/>
    <mergeCell ref="B38:M38"/>
    <mergeCell ref="O38:U38"/>
    <mergeCell ref="V38:W38"/>
    <mergeCell ref="B39:M39"/>
    <mergeCell ref="O39:U39"/>
    <mergeCell ref="V39:W39"/>
    <mergeCell ref="B36:M36"/>
    <mergeCell ref="O36:U36"/>
    <mergeCell ref="V36:W36"/>
    <mergeCell ref="B37:M37"/>
    <mergeCell ref="O37:U37"/>
    <mergeCell ref="V37:W37"/>
    <mergeCell ref="B42:M42"/>
    <mergeCell ref="O42:U42"/>
    <mergeCell ref="V42:W42"/>
    <mergeCell ref="B43:M43"/>
    <mergeCell ref="O43:U43"/>
    <mergeCell ref="V43:W43"/>
    <mergeCell ref="B40:M40"/>
    <mergeCell ref="O40:U40"/>
    <mergeCell ref="V40:W40"/>
    <mergeCell ref="B41:M41"/>
    <mergeCell ref="O41:U41"/>
    <mergeCell ref="V41:W41"/>
    <mergeCell ref="B46:M46"/>
    <mergeCell ref="O46:U46"/>
    <mergeCell ref="V46:W46"/>
    <mergeCell ref="B47:M47"/>
    <mergeCell ref="O47:U47"/>
    <mergeCell ref="V47:W47"/>
    <mergeCell ref="B44:M44"/>
    <mergeCell ref="O44:U44"/>
    <mergeCell ref="V44:W44"/>
    <mergeCell ref="B45:M45"/>
    <mergeCell ref="O45:U45"/>
    <mergeCell ref="V45:W45"/>
    <mergeCell ref="L61:T61"/>
    <mergeCell ref="U61:V61"/>
    <mergeCell ref="W61:AE61"/>
    <mergeCell ref="L62:T62"/>
    <mergeCell ref="U62:V62"/>
    <mergeCell ref="W62:AE62"/>
    <mergeCell ref="O48:U48"/>
    <mergeCell ref="V48:W48"/>
    <mergeCell ref="O49:U49"/>
    <mergeCell ref="V49:W49"/>
  </mergeCells>
  <phoneticPr fontId="3"/>
  <printOptions horizontalCentered="1"/>
  <pageMargins left="0.78740157480314965" right="0.39370078740157483" top="0.78740157480314965" bottom="0.59055118110236227" header="0.51181102362204722" footer="0.51181102362204722"/>
  <pageSetup paperSize="9" scale="90" fitToHeight="2" orientation="portrait" r:id="rId1"/>
  <headerFooter alignWithMargins="0"/>
  <rowBreaks count="1" manualBreakCount="1">
    <brk id="30" max="3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dimension ref="B1:J34"/>
  <sheetViews>
    <sheetView topLeftCell="A16" zoomScale="75" zoomScaleNormal="75" workbookViewId="0">
      <selection activeCell="F3" sqref="F3"/>
    </sheetView>
  </sheetViews>
  <sheetFormatPr defaultRowHeight="14.25"/>
  <cols>
    <col min="1" max="1" width="1.125" style="101" customWidth="1"/>
    <col min="2" max="10" width="9.625" style="101" customWidth="1"/>
    <col min="11" max="11" width="0.625" style="101" customWidth="1"/>
    <col min="12" max="16384" width="9" style="101"/>
  </cols>
  <sheetData>
    <row r="1" spans="2:10" ht="6" customHeight="1"/>
    <row r="2" spans="2:10" ht="19.5" customHeight="1">
      <c r="B2" s="101" t="s">
        <v>333</v>
      </c>
    </row>
    <row r="3" spans="2:10" ht="19.5" customHeight="1"/>
    <row r="4" spans="2:10" ht="19.5" customHeight="1"/>
    <row r="5" spans="2:10" ht="19.5" customHeight="1">
      <c r="I5" s="852" t="s">
        <v>334</v>
      </c>
      <c r="J5" s="852"/>
    </row>
    <row r="6" spans="2:10" ht="19.5" customHeight="1">
      <c r="I6" s="852" t="s">
        <v>335</v>
      </c>
      <c r="J6" s="852"/>
    </row>
    <row r="7" spans="2:10" ht="19.5" customHeight="1"/>
    <row r="8" spans="2:10" ht="19.5" customHeight="1"/>
    <row r="9" spans="2:10" ht="19.5" customHeight="1">
      <c r="B9" s="101" t="s">
        <v>336</v>
      </c>
    </row>
    <row r="10" spans="2:10" ht="19.5" customHeight="1"/>
    <row r="11" spans="2:10" ht="19.5" customHeight="1"/>
    <row r="12" spans="2:10" ht="19.5" customHeight="1">
      <c r="H12" s="101" t="s">
        <v>337</v>
      </c>
    </row>
    <row r="13" spans="2:10" ht="19.5" customHeight="1">
      <c r="J13" s="102" t="s">
        <v>338</v>
      </c>
    </row>
    <row r="14" spans="2:10" ht="19.5" customHeight="1"/>
    <row r="15" spans="2:10" ht="19.5" customHeight="1">
      <c r="H15" s="101" t="s">
        <v>339</v>
      </c>
    </row>
    <row r="16" spans="2:10" ht="19.5" customHeight="1">
      <c r="H16" s="103" t="s">
        <v>340</v>
      </c>
    </row>
    <row r="17" spans="2:10" ht="19.5" customHeight="1">
      <c r="J17" s="102" t="s">
        <v>341</v>
      </c>
    </row>
    <row r="18" spans="2:10" ht="23.25" customHeight="1"/>
    <row r="20" spans="2:10" ht="24.75" customHeight="1">
      <c r="B20" s="853" t="s">
        <v>342</v>
      </c>
      <c r="C20" s="853"/>
      <c r="D20" s="853"/>
      <c r="E20" s="853"/>
      <c r="F20" s="853"/>
      <c r="G20" s="853"/>
      <c r="H20" s="853"/>
      <c r="I20" s="853"/>
      <c r="J20" s="853"/>
    </row>
    <row r="21" spans="2:10">
      <c r="B21" s="104"/>
      <c r="C21" s="104"/>
      <c r="D21" s="104"/>
      <c r="E21" s="104"/>
      <c r="F21" s="104"/>
      <c r="G21" s="104"/>
      <c r="H21" s="104"/>
      <c r="I21" s="104"/>
      <c r="J21" s="104"/>
    </row>
    <row r="22" spans="2:10" ht="28.5" customHeight="1"/>
    <row r="23" spans="2:10" ht="18.75" customHeight="1">
      <c r="B23" s="854" t="s">
        <v>154</v>
      </c>
      <c r="C23" s="854"/>
      <c r="D23" s="854"/>
      <c r="E23" s="854"/>
      <c r="F23" s="854"/>
      <c r="G23" s="854"/>
      <c r="H23" s="854"/>
      <c r="I23" s="854"/>
      <c r="J23" s="854"/>
    </row>
    <row r="24" spans="2:10" ht="18.75" customHeight="1">
      <c r="B24" s="854"/>
      <c r="C24" s="854"/>
      <c r="D24" s="854"/>
      <c r="E24" s="854"/>
      <c r="F24" s="854"/>
      <c r="G24" s="854"/>
      <c r="H24" s="854"/>
      <c r="I24" s="854"/>
      <c r="J24" s="854"/>
    </row>
    <row r="25" spans="2:10" ht="18.75" customHeight="1">
      <c r="B25" s="854"/>
      <c r="C25" s="854"/>
      <c r="D25" s="854"/>
      <c r="E25" s="854"/>
      <c r="F25" s="854"/>
      <c r="G25" s="854"/>
      <c r="H25" s="854"/>
      <c r="I25" s="854"/>
      <c r="J25" s="854"/>
    </row>
    <row r="26" spans="2:10" ht="57.75" customHeight="1"/>
    <row r="27" spans="2:10" ht="31.5" customHeight="1">
      <c r="B27" s="857"/>
      <c r="C27" s="857"/>
      <c r="D27" s="857"/>
      <c r="E27" s="851" t="s">
        <v>343</v>
      </c>
      <c r="F27" s="851"/>
      <c r="G27" s="851"/>
      <c r="H27" s="851" t="s">
        <v>331</v>
      </c>
      <c r="I27" s="851"/>
      <c r="J27" s="851"/>
    </row>
    <row r="28" spans="2:10" ht="31.5" customHeight="1">
      <c r="B28" s="851" t="s">
        <v>345</v>
      </c>
      <c r="C28" s="851"/>
      <c r="D28" s="851"/>
      <c r="E28" s="850" t="s">
        <v>681</v>
      </c>
      <c r="F28" s="850"/>
      <c r="G28" s="850"/>
      <c r="H28" s="850" t="s">
        <v>344</v>
      </c>
      <c r="I28" s="850"/>
      <c r="J28" s="850"/>
    </row>
    <row r="29" spans="2:10" ht="31.5" customHeight="1">
      <c r="B29" s="851" t="s">
        <v>346</v>
      </c>
      <c r="C29" s="851"/>
      <c r="D29" s="851"/>
      <c r="E29" s="850" t="s">
        <v>681</v>
      </c>
      <c r="F29" s="850"/>
      <c r="G29" s="850"/>
      <c r="H29" s="850" t="s">
        <v>344</v>
      </c>
      <c r="I29" s="850"/>
      <c r="J29" s="850"/>
    </row>
    <row r="30" spans="2:10" ht="31.5" customHeight="1" thickBot="1">
      <c r="B30" s="855"/>
      <c r="C30" s="855"/>
      <c r="D30" s="855"/>
      <c r="E30" s="856" t="s">
        <v>681</v>
      </c>
      <c r="F30" s="856"/>
      <c r="G30" s="856"/>
      <c r="H30" s="856" t="s">
        <v>344</v>
      </c>
      <c r="I30" s="856"/>
      <c r="J30" s="856"/>
    </row>
    <row r="31" spans="2:10" ht="31.5" customHeight="1" thickTop="1">
      <c r="B31" s="848" t="s">
        <v>347</v>
      </c>
      <c r="C31" s="848"/>
      <c r="D31" s="848"/>
      <c r="E31" s="849" t="s">
        <v>681</v>
      </c>
      <c r="F31" s="849"/>
      <c r="G31" s="849"/>
      <c r="H31" s="849" t="s">
        <v>344</v>
      </c>
      <c r="I31" s="849"/>
      <c r="J31" s="849"/>
    </row>
    <row r="32" spans="2:10" ht="31.5" customHeight="1">
      <c r="B32" s="851"/>
      <c r="C32" s="851"/>
      <c r="D32" s="851"/>
      <c r="E32" s="850" t="s">
        <v>681</v>
      </c>
      <c r="F32" s="850"/>
      <c r="G32" s="850"/>
      <c r="H32" s="850" t="s">
        <v>344</v>
      </c>
      <c r="I32" s="850"/>
      <c r="J32" s="850"/>
    </row>
    <row r="33" spans="5:5" ht="4.5" customHeight="1"/>
    <row r="34" spans="5:5">
      <c r="E34" s="181"/>
    </row>
  </sheetData>
  <mergeCells count="22">
    <mergeCell ref="I5:J5"/>
    <mergeCell ref="I6:J6"/>
    <mergeCell ref="B20:J20"/>
    <mergeCell ref="B23:J25"/>
    <mergeCell ref="B32:D32"/>
    <mergeCell ref="E32:G32"/>
    <mergeCell ref="H32:J32"/>
    <mergeCell ref="B30:D30"/>
    <mergeCell ref="E30:G30"/>
    <mergeCell ref="B27:D27"/>
    <mergeCell ref="E27:G27"/>
    <mergeCell ref="H27:J27"/>
    <mergeCell ref="B28:D28"/>
    <mergeCell ref="E28:G28"/>
    <mergeCell ref="H28:J28"/>
    <mergeCell ref="H30:J30"/>
    <mergeCell ref="B31:D31"/>
    <mergeCell ref="E31:G31"/>
    <mergeCell ref="H31:J31"/>
    <mergeCell ref="H29:J29"/>
    <mergeCell ref="B29:D29"/>
    <mergeCell ref="E29:G29"/>
  </mergeCells>
  <phoneticPr fontId="3"/>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49"/>
  <sheetViews>
    <sheetView workbookViewId="0">
      <selection activeCell="F3" sqref="F3"/>
    </sheetView>
  </sheetViews>
  <sheetFormatPr defaultRowHeight="13.5"/>
  <cols>
    <col min="1" max="9" width="9" style="182"/>
    <col min="10" max="10" width="9.625" style="182" customWidth="1"/>
    <col min="11" max="16384" width="9" style="182"/>
  </cols>
  <sheetData>
    <row r="1" spans="1:10" ht="21" customHeight="1">
      <c r="A1" s="182" t="s">
        <v>264</v>
      </c>
    </row>
    <row r="2" spans="1:10" ht="21" customHeight="1">
      <c r="I2" s="865" t="s">
        <v>530</v>
      </c>
      <c r="J2" s="865"/>
    </row>
    <row r="3" spans="1:10" ht="21" customHeight="1">
      <c r="I3" s="865" t="s">
        <v>681</v>
      </c>
      <c r="J3" s="865"/>
    </row>
    <row r="4" spans="1:10" ht="21" customHeight="1"/>
    <row r="5" spans="1:10" ht="21" customHeight="1">
      <c r="A5" s="298" t="s">
        <v>225</v>
      </c>
    </row>
    <row r="6" spans="1:10" ht="21" customHeight="1"/>
    <row r="7" spans="1:10" ht="21" customHeight="1">
      <c r="F7" s="865" t="s">
        <v>226</v>
      </c>
      <c r="G7" s="865"/>
    </row>
    <row r="8" spans="1:10" ht="21" customHeight="1">
      <c r="F8" s="865" t="s">
        <v>227</v>
      </c>
      <c r="G8" s="865"/>
      <c r="J8" s="182" t="s">
        <v>228</v>
      </c>
    </row>
    <row r="9" spans="1:10" ht="21" customHeight="1"/>
    <row r="10" spans="1:10" ht="21" customHeight="1">
      <c r="A10" s="864" t="s">
        <v>683</v>
      </c>
      <c r="B10" s="864"/>
      <c r="C10" s="864"/>
      <c r="D10" s="864"/>
      <c r="E10" s="864"/>
      <c r="F10" s="864"/>
      <c r="G10" s="864"/>
      <c r="H10" s="864"/>
      <c r="I10" s="864"/>
      <c r="J10" s="864"/>
    </row>
    <row r="11" spans="1:10" ht="21" customHeight="1">
      <c r="A11" s="864" t="s">
        <v>271</v>
      </c>
      <c r="B11" s="864"/>
      <c r="C11" s="864"/>
      <c r="D11" s="864"/>
      <c r="E11" s="864"/>
      <c r="F11" s="864"/>
      <c r="G11" s="864"/>
      <c r="H11" s="864"/>
      <c r="I11" s="864"/>
      <c r="J11" s="864"/>
    </row>
    <row r="12" spans="1:10" ht="21" customHeight="1"/>
    <row r="13" spans="1:10" ht="21" customHeight="1">
      <c r="A13" s="299" t="s">
        <v>272</v>
      </c>
    </row>
    <row r="14" spans="1:10" ht="21" customHeight="1">
      <c r="A14" s="299" t="s">
        <v>273</v>
      </c>
      <c r="E14" s="182" t="s">
        <v>279</v>
      </c>
      <c r="H14" s="300" t="s">
        <v>171</v>
      </c>
      <c r="I14" s="300"/>
    </row>
    <row r="15" spans="1:10" ht="21" customHeight="1">
      <c r="A15" s="299" t="s">
        <v>274</v>
      </c>
      <c r="E15" s="182" t="s">
        <v>279</v>
      </c>
      <c r="H15" s="300" t="s">
        <v>171</v>
      </c>
      <c r="I15" s="300"/>
    </row>
    <row r="16" spans="1:10" ht="21" customHeight="1">
      <c r="A16" s="299" t="s">
        <v>275</v>
      </c>
      <c r="H16" s="300"/>
      <c r="I16" s="300" t="s">
        <v>280</v>
      </c>
    </row>
    <row r="17" spans="1:10" ht="21" customHeight="1">
      <c r="A17" s="299" t="s">
        <v>276</v>
      </c>
      <c r="E17" s="182" t="s">
        <v>279</v>
      </c>
      <c r="H17" s="300" t="s">
        <v>171</v>
      </c>
      <c r="I17" s="300"/>
    </row>
    <row r="18" spans="1:10" ht="21" customHeight="1">
      <c r="A18" s="299" t="s">
        <v>277</v>
      </c>
      <c r="H18" s="300" t="s">
        <v>280</v>
      </c>
      <c r="I18" s="300"/>
    </row>
    <row r="19" spans="1:10" ht="21" customHeight="1">
      <c r="A19" s="299" t="s">
        <v>278</v>
      </c>
    </row>
    <row r="20" spans="1:10" ht="21" customHeight="1">
      <c r="A20" s="299"/>
    </row>
    <row r="21" spans="1:10" ht="24" customHeight="1">
      <c r="A21" s="859" t="s">
        <v>265</v>
      </c>
      <c r="B21" s="859"/>
      <c r="C21" s="859" t="s">
        <v>266</v>
      </c>
      <c r="D21" s="859"/>
      <c r="E21" s="859" t="s">
        <v>267</v>
      </c>
      <c r="F21" s="859"/>
      <c r="G21" s="859" t="s">
        <v>268</v>
      </c>
      <c r="H21" s="859"/>
      <c r="I21" s="859" t="s">
        <v>269</v>
      </c>
      <c r="J21" s="859"/>
    </row>
    <row r="22" spans="1:10" ht="24" customHeight="1">
      <c r="A22" s="859"/>
      <c r="B22" s="859"/>
      <c r="C22" s="859"/>
      <c r="D22" s="859"/>
      <c r="E22" s="859"/>
      <c r="F22" s="859"/>
      <c r="G22" s="859"/>
      <c r="H22" s="859"/>
      <c r="I22" s="859"/>
      <c r="J22" s="859"/>
    </row>
    <row r="23" spans="1:10" ht="24" customHeight="1">
      <c r="A23" s="301"/>
      <c r="B23" s="302"/>
      <c r="C23" s="301"/>
      <c r="D23" s="303" t="s">
        <v>171</v>
      </c>
      <c r="E23" s="304"/>
      <c r="F23" s="303" t="s">
        <v>171</v>
      </c>
      <c r="G23" s="304"/>
      <c r="H23" s="303" t="s">
        <v>270</v>
      </c>
      <c r="I23" s="301"/>
      <c r="J23" s="302"/>
    </row>
    <row r="24" spans="1:10" ht="24" customHeight="1">
      <c r="A24" s="305"/>
      <c r="B24" s="306"/>
      <c r="C24" s="305"/>
      <c r="D24" s="306"/>
      <c r="E24" s="305"/>
      <c r="F24" s="306"/>
      <c r="G24" s="305"/>
      <c r="H24" s="306"/>
      <c r="I24" s="305"/>
      <c r="J24" s="306"/>
    </row>
    <row r="25" spans="1:10" ht="24" customHeight="1">
      <c r="A25" s="301"/>
      <c r="B25" s="302"/>
      <c r="C25" s="301"/>
      <c r="D25" s="302"/>
      <c r="E25" s="301"/>
      <c r="F25" s="302"/>
      <c r="G25" s="301"/>
      <c r="H25" s="302"/>
      <c r="I25" s="301"/>
      <c r="J25" s="302"/>
    </row>
    <row r="26" spans="1:10" ht="24" customHeight="1">
      <c r="A26" s="305"/>
      <c r="B26" s="306"/>
      <c r="C26" s="305"/>
      <c r="D26" s="306"/>
      <c r="E26" s="305"/>
      <c r="F26" s="306"/>
      <c r="G26" s="305"/>
      <c r="H26" s="306"/>
      <c r="I26" s="305"/>
      <c r="J26" s="306"/>
    </row>
    <row r="27" spans="1:10" ht="24" customHeight="1">
      <c r="A27" s="301"/>
      <c r="B27" s="302"/>
      <c r="C27" s="301"/>
      <c r="D27" s="302"/>
      <c r="E27" s="301"/>
      <c r="F27" s="302"/>
      <c r="G27" s="301"/>
      <c r="H27" s="302"/>
      <c r="I27" s="301"/>
      <c r="J27" s="302"/>
    </row>
    <row r="28" spans="1:10" ht="24" customHeight="1">
      <c r="A28" s="305"/>
      <c r="B28" s="306"/>
      <c r="C28" s="305"/>
      <c r="D28" s="306"/>
      <c r="E28" s="305"/>
      <c r="F28" s="306"/>
      <c r="G28" s="305"/>
      <c r="H28" s="306"/>
      <c r="I28" s="305"/>
      <c r="J28" s="306"/>
    </row>
    <row r="29" spans="1:10" ht="24" customHeight="1">
      <c r="A29" s="301"/>
      <c r="B29" s="302"/>
      <c r="C29" s="301"/>
      <c r="D29" s="302"/>
      <c r="E29" s="301"/>
      <c r="F29" s="302"/>
      <c r="G29" s="301"/>
      <c r="H29" s="302"/>
      <c r="I29" s="301"/>
      <c r="J29" s="302"/>
    </row>
    <row r="30" spans="1:10" ht="24" customHeight="1">
      <c r="A30" s="305"/>
      <c r="B30" s="306"/>
      <c r="C30" s="305"/>
      <c r="D30" s="306"/>
      <c r="E30" s="305"/>
      <c r="F30" s="306"/>
      <c r="G30" s="305"/>
      <c r="H30" s="306"/>
      <c r="I30" s="305"/>
      <c r="J30" s="306"/>
    </row>
    <row r="31" spans="1:10" ht="24" customHeight="1">
      <c r="A31" s="860" t="s">
        <v>332</v>
      </c>
      <c r="B31" s="861"/>
      <c r="C31" s="301"/>
      <c r="D31" s="302"/>
      <c r="E31" s="301"/>
      <c r="F31" s="302"/>
      <c r="G31" s="301"/>
      <c r="H31" s="302"/>
      <c r="I31" s="301"/>
      <c r="J31" s="302"/>
    </row>
    <row r="32" spans="1:10" ht="24" customHeight="1">
      <c r="A32" s="862"/>
      <c r="B32" s="863"/>
      <c r="C32" s="305"/>
      <c r="D32" s="306"/>
      <c r="E32" s="305"/>
      <c r="F32" s="306"/>
      <c r="G32" s="305"/>
      <c r="H32" s="306"/>
      <c r="I32" s="305"/>
      <c r="J32" s="306"/>
    </row>
    <row r="33" spans="1:9" ht="24" customHeight="1"/>
    <row r="34" spans="1:9" ht="24" customHeight="1">
      <c r="A34" s="858" t="s">
        <v>281</v>
      </c>
      <c r="B34" s="858"/>
      <c r="C34" s="858"/>
      <c r="D34" s="858"/>
      <c r="E34" s="858"/>
      <c r="F34" s="858"/>
      <c r="G34" s="858"/>
      <c r="H34" s="858"/>
      <c r="I34" s="858"/>
    </row>
    <row r="35" spans="1:9" ht="24" customHeight="1"/>
    <row r="36" spans="1:9" ht="24" customHeight="1"/>
    <row r="37" spans="1:9" ht="24" customHeight="1"/>
    <row r="38" spans="1:9" ht="24" customHeight="1"/>
    <row r="39" spans="1:9" ht="24" customHeight="1"/>
    <row r="40" spans="1:9" ht="24" customHeight="1"/>
    <row r="41" spans="1:9" ht="24" customHeight="1"/>
    <row r="42" spans="1:9" ht="24" customHeight="1"/>
    <row r="43" spans="1:9" ht="24" customHeight="1"/>
    <row r="44" spans="1:9" ht="24" customHeight="1"/>
    <row r="45" spans="1:9" ht="24" customHeight="1"/>
    <row r="46" spans="1:9" ht="24" customHeight="1"/>
    <row r="47" spans="1:9" ht="24" customHeight="1"/>
    <row r="48" spans="1:9" ht="24" customHeight="1"/>
    <row r="49" ht="24" customHeight="1"/>
  </sheetData>
  <mergeCells count="13">
    <mergeCell ref="A10:J10"/>
    <mergeCell ref="A11:J11"/>
    <mergeCell ref="I2:J2"/>
    <mergeCell ref="I3:J3"/>
    <mergeCell ref="F7:G7"/>
    <mergeCell ref="F8:G8"/>
    <mergeCell ref="A34:I34"/>
    <mergeCell ref="G21:H22"/>
    <mergeCell ref="I21:J22"/>
    <mergeCell ref="A31:B32"/>
    <mergeCell ref="A21:B22"/>
    <mergeCell ref="C21:D22"/>
    <mergeCell ref="E21:F22"/>
  </mergeCells>
  <phoneticPr fontId="3"/>
  <pageMargins left="0.75" right="0.75" top="1" bottom="1"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showGridLines="0" view="pageBreakPreview" topLeftCell="A16" zoomScale="85" zoomScaleNormal="50" zoomScaleSheetLayoutView="85" workbookViewId="0">
      <selection activeCell="F3" sqref="F3"/>
    </sheetView>
  </sheetViews>
  <sheetFormatPr defaultRowHeight="13.5"/>
  <cols>
    <col min="1" max="1" width="0.75" style="89" customWidth="1"/>
    <col min="2" max="4" width="3.125" style="307" customWidth="1"/>
    <col min="5" max="5" width="77.625" style="89" customWidth="1"/>
    <col min="6" max="6" width="0.75" style="89" customWidth="1"/>
    <col min="7" max="16384" width="9" style="89"/>
  </cols>
  <sheetData>
    <row r="1" spans="2:8" ht="6.75" customHeight="1"/>
    <row r="2" spans="2:8" ht="13.5" customHeight="1">
      <c r="B2" s="475" t="s">
        <v>575</v>
      </c>
      <c r="C2" s="476"/>
      <c r="D2" s="476"/>
      <c r="E2" s="477"/>
      <c r="F2" s="307"/>
    </row>
    <row r="3" spans="2:8">
      <c r="B3" s="362"/>
      <c r="C3" s="349"/>
      <c r="D3" s="349"/>
      <c r="E3" s="363" t="s">
        <v>576</v>
      </c>
      <c r="F3" s="307"/>
      <c r="G3" s="307"/>
      <c r="H3" s="307"/>
    </row>
    <row r="4" spans="2:8">
      <c r="B4" s="362"/>
      <c r="C4" s="349"/>
      <c r="D4" s="349"/>
      <c r="E4" s="364"/>
    </row>
    <row r="5" spans="2:8" ht="13.5" customHeight="1">
      <c r="B5" s="466" t="s">
        <v>485</v>
      </c>
      <c r="C5" s="467"/>
      <c r="D5" s="467"/>
      <c r="E5" s="468"/>
      <c r="F5" s="307"/>
    </row>
    <row r="6" spans="2:8" ht="13.5" customHeight="1">
      <c r="B6" s="365"/>
      <c r="C6" s="467" t="s">
        <v>303</v>
      </c>
      <c r="D6" s="467"/>
      <c r="E6" s="468"/>
      <c r="F6" s="307"/>
    </row>
    <row r="7" spans="2:8">
      <c r="B7" s="366"/>
      <c r="C7" s="367"/>
      <c r="D7" s="367"/>
      <c r="E7" s="368"/>
    </row>
    <row r="8" spans="2:8" ht="13.5" customHeight="1">
      <c r="B8" s="478" t="s">
        <v>486</v>
      </c>
      <c r="C8" s="473"/>
      <c r="D8" s="473"/>
      <c r="E8" s="474"/>
      <c r="F8" s="307"/>
    </row>
    <row r="9" spans="2:8" ht="13.5" customHeight="1">
      <c r="B9" s="365"/>
      <c r="C9" s="467" t="s">
        <v>577</v>
      </c>
      <c r="D9" s="467"/>
      <c r="E9" s="468"/>
      <c r="F9" s="307"/>
    </row>
    <row r="10" spans="2:8" ht="13.5" customHeight="1">
      <c r="B10" s="365"/>
      <c r="C10" s="467" t="s">
        <v>578</v>
      </c>
      <c r="D10" s="467"/>
      <c r="E10" s="468"/>
      <c r="F10" s="307"/>
    </row>
    <row r="11" spans="2:8" ht="13.5" customHeight="1">
      <c r="B11" s="365"/>
      <c r="C11" s="467" t="s">
        <v>579</v>
      </c>
      <c r="D11" s="467"/>
      <c r="E11" s="468"/>
      <c r="F11" s="307"/>
    </row>
    <row r="12" spans="2:8" ht="13.5" customHeight="1">
      <c r="B12" s="365"/>
      <c r="C12" s="467" t="s">
        <v>580</v>
      </c>
      <c r="D12" s="467"/>
      <c r="E12" s="468"/>
      <c r="F12" s="307"/>
    </row>
    <row r="13" spans="2:8" ht="27" customHeight="1">
      <c r="B13" s="365"/>
      <c r="C13" s="90"/>
      <c r="D13" s="467" t="s">
        <v>398</v>
      </c>
      <c r="E13" s="468"/>
      <c r="F13" s="307"/>
    </row>
    <row r="14" spans="2:8" ht="13.5" customHeight="1">
      <c r="B14" s="365"/>
      <c r="C14" s="467" t="s">
        <v>581</v>
      </c>
      <c r="D14" s="467"/>
      <c r="E14" s="468"/>
      <c r="F14" s="307"/>
    </row>
    <row r="15" spans="2:8" ht="13.5" customHeight="1">
      <c r="B15" s="365"/>
      <c r="C15" s="369" t="s">
        <v>582</v>
      </c>
      <c r="D15" s="467" t="s">
        <v>653</v>
      </c>
      <c r="E15" s="468"/>
      <c r="F15" s="307"/>
    </row>
    <row r="16" spans="2:8" ht="13.5" customHeight="1">
      <c r="B16" s="365"/>
      <c r="C16" s="467" t="s">
        <v>583</v>
      </c>
      <c r="D16" s="467"/>
      <c r="E16" s="468"/>
      <c r="F16" s="307"/>
    </row>
    <row r="17" spans="2:6">
      <c r="B17" s="362"/>
      <c r="C17" s="349"/>
      <c r="D17" s="349"/>
      <c r="E17" s="364"/>
    </row>
    <row r="18" spans="2:6" ht="13.5" customHeight="1">
      <c r="B18" s="466" t="s">
        <v>211</v>
      </c>
      <c r="C18" s="467"/>
      <c r="D18" s="467"/>
      <c r="E18" s="468"/>
      <c r="F18" s="307"/>
    </row>
    <row r="19" spans="2:6" ht="13.5" customHeight="1">
      <c r="B19" s="365"/>
      <c r="C19" s="467" t="s">
        <v>584</v>
      </c>
      <c r="D19" s="467"/>
      <c r="E19" s="468"/>
      <c r="F19" s="307"/>
    </row>
    <row r="20" spans="2:6" ht="13.5" customHeight="1">
      <c r="B20" s="365"/>
      <c r="C20" s="473" t="s">
        <v>651</v>
      </c>
      <c r="D20" s="473"/>
      <c r="E20" s="474"/>
      <c r="F20" s="307"/>
    </row>
    <row r="21" spans="2:6" ht="15" customHeight="1">
      <c r="B21" s="370"/>
      <c r="C21" s="371"/>
      <c r="D21" s="371"/>
      <c r="E21" s="372"/>
    </row>
    <row r="22" spans="2:6" ht="13.5" customHeight="1">
      <c r="B22" s="466" t="s">
        <v>585</v>
      </c>
      <c r="C22" s="467"/>
      <c r="D22" s="467"/>
      <c r="E22" s="468"/>
      <c r="F22" s="307"/>
    </row>
    <row r="23" spans="2:6" ht="13.5" customHeight="1">
      <c r="B23" s="365"/>
      <c r="C23" s="467" t="s">
        <v>487</v>
      </c>
      <c r="D23" s="467"/>
      <c r="E23" s="468"/>
      <c r="F23" s="307"/>
    </row>
    <row r="24" spans="2:6" ht="13.5" customHeight="1">
      <c r="B24" s="365"/>
      <c r="C24" s="467" t="s">
        <v>201</v>
      </c>
      <c r="D24" s="467"/>
      <c r="E24" s="468"/>
      <c r="F24" s="307"/>
    </row>
    <row r="25" spans="2:6" s="90" customFormat="1" ht="18" customHeight="1">
      <c r="B25" s="365"/>
      <c r="C25" s="373" t="s">
        <v>637</v>
      </c>
      <c r="D25" s="374"/>
      <c r="E25" s="364"/>
    </row>
    <row r="26" spans="2:6" s="90" customFormat="1" ht="96" customHeight="1">
      <c r="B26" s="365"/>
      <c r="D26" s="375" t="s">
        <v>586</v>
      </c>
      <c r="E26" s="187" t="s">
        <v>654</v>
      </c>
      <c r="F26" s="91"/>
    </row>
    <row r="27" spans="2:6" s="90" customFormat="1" ht="67.5">
      <c r="B27" s="365"/>
      <c r="D27" s="375" t="s">
        <v>587</v>
      </c>
      <c r="E27" s="187" t="s">
        <v>527</v>
      </c>
      <c r="F27" s="91"/>
    </row>
    <row r="28" spans="2:6" s="90" customFormat="1">
      <c r="B28" s="365"/>
      <c r="C28" s="376" t="s">
        <v>638</v>
      </c>
      <c r="D28" s="375"/>
      <c r="E28" s="187"/>
      <c r="F28" s="91"/>
    </row>
    <row r="29" spans="2:6" s="90" customFormat="1" ht="54" customHeight="1">
      <c r="B29" s="365"/>
      <c r="C29" s="377"/>
      <c r="D29" s="467" t="s">
        <v>120</v>
      </c>
      <c r="E29" s="468"/>
      <c r="F29" s="308"/>
    </row>
    <row r="30" spans="2:6" s="90" customFormat="1" ht="18" customHeight="1">
      <c r="B30" s="365"/>
      <c r="C30" s="378" t="s">
        <v>639</v>
      </c>
      <c r="D30" s="379"/>
      <c r="E30" s="368"/>
    </row>
    <row r="31" spans="2:6" s="90" customFormat="1" ht="66" customHeight="1">
      <c r="B31" s="365"/>
      <c r="C31" s="377"/>
      <c r="D31" s="467" t="s">
        <v>655</v>
      </c>
      <c r="E31" s="470"/>
      <c r="F31" s="308"/>
    </row>
    <row r="32" spans="2:6" s="90" customFormat="1" ht="18" customHeight="1">
      <c r="B32" s="471"/>
      <c r="C32" s="472"/>
      <c r="D32" s="90" t="s">
        <v>160</v>
      </c>
      <c r="E32" s="364"/>
    </row>
    <row r="33" spans="2:9" s="90" customFormat="1" ht="18" customHeight="1">
      <c r="B33" s="471"/>
      <c r="C33" s="472"/>
      <c r="D33" s="90" t="s">
        <v>161</v>
      </c>
      <c r="E33" s="350"/>
      <c r="F33" s="312"/>
      <c r="G33" s="312"/>
      <c r="H33" s="312"/>
      <c r="I33" s="312"/>
    </row>
    <row r="34" spans="2:9">
      <c r="B34" s="362"/>
      <c r="C34" s="349"/>
      <c r="D34" s="349"/>
      <c r="E34" s="364"/>
    </row>
    <row r="35" spans="2:9" ht="13.5" customHeight="1">
      <c r="B35" s="466" t="s">
        <v>488</v>
      </c>
      <c r="C35" s="467"/>
      <c r="D35" s="467"/>
      <c r="E35" s="468"/>
      <c r="F35" s="307"/>
    </row>
    <row r="36" spans="2:9" ht="13.5" customHeight="1">
      <c r="B36" s="365"/>
      <c r="C36" s="467" t="s">
        <v>201</v>
      </c>
      <c r="D36" s="467"/>
      <c r="E36" s="468"/>
      <c r="F36" s="307"/>
    </row>
    <row r="37" spans="2:9" ht="13.5" customHeight="1">
      <c r="B37" s="380"/>
      <c r="C37" s="381"/>
      <c r="D37" s="381"/>
      <c r="E37" s="382"/>
      <c r="F37" s="307"/>
    </row>
    <row r="38" spans="2:9" ht="3.75" customHeight="1">
      <c r="B38" s="89"/>
      <c r="E38" s="307"/>
      <c r="F38" s="307"/>
    </row>
    <row r="39" spans="2:9" ht="13.5" customHeight="1">
      <c r="B39" s="89"/>
      <c r="C39" s="469"/>
      <c r="D39" s="469"/>
      <c r="E39" s="469"/>
      <c r="F39" s="307"/>
    </row>
  </sheetData>
  <mergeCells count="25">
    <mergeCell ref="C10:E10"/>
    <mergeCell ref="B2:E2"/>
    <mergeCell ref="B5:E5"/>
    <mergeCell ref="C6:E6"/>
    <mergeCell ref="B8:E8"/>
    <mergeCell ref="C9:E9"/>
    <mergeCell ref="C23:E23"/>
    <mergeCell ref="C11:E11"/>
    <mergeCell ref="C12:E12"/>
    <mergeCell ref="D13:E13"/>
    <mergeCell ref="C14:E14"/>
    <mergeCell ref="D15:E15"/>
    <mergeCell ref="C16:E16"/>
    <mergeCell ref="B18:E18"/>
    <mergeCell ref="C19:E19"/>
    <mergeCell ref="C20:E20"/>
    <mergeCell ref="B22:E22"/>
    <mergeCell ref="B35:E35"/>
    <mergeCell ref="C36:E36"/>
    <mergeCell ref="C39:E39"/>
    <mergeCell ref="C24:E24"/>
    <mergeCell ref="D29:E29"/>
    <mergeCell ref="D31:E31"/>
    <mergeCell ref="B32:C32"/>
    <mergeCell ref="B33:C33"/>
  </mergeCells>
  <phoneticPr fontId="3"/>
  <pageMargins left="0.78740157480314965" right="0.67" top="0.53" bottom="0.39370078740157483" header="0.51181102362204722" footer="0.4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76"/>
  <sheetViews>
    <sheetView workbookViewId="0">
      <selection activeCell="F3" sqref="F3"/>
    </sheetView>
  </sheetViews>
  <sheetFormatPr defaultRowHeight="14.25"/>
  <cols>
    <col min="1" max="15" width="5.75" style="3" customWidth="1"/>
    <col min="16" max="89" width="4.625" style="3" customWidth="1"/>
    <col min="90" max="193" width="3.625" style="3" customWidth="1"/>
    <col min="194" max="16384" width="9" style="3"/>
  </cols>
  <sheetData>
    <row r="1" spans="1:15" ht="19.5" customHeight="1">
      <c r="E1" s="868" t="s">
        <v>321</v>
      </c>
      <c r="F1" s="868"/>
      <c r="G1" s="868"/>
      <c r="H1" s="868"/>
      <c r="I1" s="868"/>
      <c r="J1" s="868"/>
      <c r="K1" s="868"/>
      <c r="L1" s="868"/>
    </row>
    <row r="2" spans="1:15" ht="19.5" customHeight="1"/>
    <row r="3" spans="1:15" ht="19.5" customHeight="1"/>
    <row r="4" spans="1:15" ht="19.5" customHeight="1">
      <c r="A4" s="3" t="s">
        <v>684</v>
      </c>
      <c r="D4" s="3" t="s">
        <v>282</v>
      </c>
      <c r="F4" s="3" t="s">
        <v>318</v>
      </c>
      <c r="I4" s="3" t="s">
        <v>319</v>
      </c>
    </row>
    <row r="5" spans="1:15" ht="19.5" customHeight="1">
      <c r="B5" s="3" t="s">
        <v>535</v>
      </c>
      <c r="K5" s="3" t="s">
        <v>320</v>
      </c>
    </row>
    <row r="6" spans="1:15" ht="19.5" customHeight="1"/>
    <row r="7" spans="1:15" ht="19.5" customHeight="1"/>
    <row r="8" spans="1:15" ht="19.5" customHeight="1">
      <c r="A8" s="3" t="s">
        <v>322</v>
      </c>
    </row>
    <row r="9" spans="1:15" ht="19.5" customHeight="1"/>
    <row r="10" spans="1:15" ht="19.5" customHeight="1"/>
    <row r="11" spans="1:15" ht="19.5" customHeight="1">
      <c r="A11" s="868" t="s">
        <v>323</v>
      </c>
      <c r="B11" s="868"/>
      <c r="C11" s="868"/>
      <c r="G11" s="3" t="s">
        <v>279</v>
      </c>
      <c r="M11" s="3" t="s">
        <v>171</v>
      </c>
    </row>
    <row r="12" spans="1:15" ht="19.5" customHeight="1"/>
    <row r="13" spans="1:15" ht="19.5" customHeight="1"/>
    <row r="14" spans="1:15" ht="19.5" customHeight="1">
      <c r="A14" s="868" t="s">
        <v>324</v>
      </c>
      <c r="B14" s="868"/>
      <c r="C14" s="868"/>
      <c r="G14" s="3" t="s">
        <v>279</v>
      </c>
      <c r="M14" s="3" t="s">
        <v>171</v>
      </c>
    </row>
    <row r="15" spans="1:15" ht="19.5" customHeight="1">
      <c r="G15" s="3" t="s">
        <v>685</v>
      </c>
      <c r="O15" s="4" t="s">
        <v>536</v>
      </c>
    </row>
    <row r="16" spans="1:15" ht="19.5" customHeight="1">
      <c r="O16" s="4"/>
    </row>
    <row r="17" spans="1:15" ht="19.5" customHeight="1">
      <c r="O17" s="4"/>
    </row>
    <row r="18" spans="1:15" ht="19.5" customHeight="1">
      <c r="A18" s="3" t="s">
        <v>325</v>
      </c>
      <c r="G18" s="3" t="s">
        <v>279</v>
      </c>
      <c r="M18" s="3" t="s">
        <v>171</v>
      </c>
      <c r="O18" s="4"/>
    </row>
    <row r="19" spans="1:15" ht="19.5" customHeight="1">
      <c r="G19" s="3" t="s">
        <v>685</v>
      </c>
      <c r="O19" s="4" t="s">
        <v>536</v>
      </c>
    </row>
    <row r="20" spans="1:15" ht="19.5" customHeight="1"/>
    <row r="21" spans="1:15" ht="19.5" customHeight="1"/>
    <row r="22" spans="1:15" ht="19.5" customHeight="1">
      <c r="A22" s="3" t="s">
        <v>229</v>
      </c>
    </row>
    <row r="23" spans="1:15" ht="19.5" customHeight="1"/>
    <row r="24" spans="1:15" ht="19.5" customHeight="1">
      <c r="A24" s="3" t="s">
        <v>230</v>
      </c>
    </row>
    <row r="25" spans="1:15" ht="19.5" customHeight="1">
      <c r="G25" s="3" t="s">
        <v>232</v>
      </c>
    </row>
    <row r="26" spans="1:15" ht="19.5" customHeight="1">
      <c r="A26" s="3" t="s">
        <v>231</v>
      </c>
    </row>
    <row r="27" spans="1:15" ht="19.5" customHeight="1"/>
    <row r="28" spans="1:15" ht="19.5" customHeight="1"/>
    <row r="29" spans="1:15" ht="19.5" customHeight="1">
      <c r="A29" s="3" t="s">
        <v>686</v>
      </c>
    </row>
    <row r="30" spans="1:15" ht="19.5" customHeight="1"/>
    <row r="31" spans="1:15" ht="19.5" customHeight="1"/>
    <row r="32" spans="1:15" ht="19.5" customHeight="1">
      <c r="B32" s="3" t="s">
        <v>233</v>
      </c>
      <c r="L32" s="3" t="s">
        <v>228</v>
      </c>
    </row>
    <row r="33" spans="1:15" ht="19.5" customHeight="1"/>
    <row r="34" spans="1:15" ht="19.5" customHeight="1">
      <c r="E34" s="182"/>
    </row>
    <row r="35" spans="1:15" ht="19.5" customHeight="1">
      <c r="B35" s="3" t="s">
        <v>534</v>
      </c>
      <c r="L35" s="3" t="s">
        <v>228</v>
      </c>
    </row>
    <row r="42" spans="1:15" ht="22.5" customHeight="1"/>
    <row r="43" spans="1:15" ht="22.5" customHeight="1">
      <c r="F43" s="866" t="s">
        <v>545</v>
      </c>
      <c r="G43" s="866"/>
      <c r="H43" s="866"/>
      <c r="I43" s="866"/>
      <c r="J43" s="866"/>
    </row>
    <row r="44" spans="1:15" ht="22.5" customHeight="1"/>
    <row r="45" spans="1:15" ht="31.5" customHeight="1">
      <c r="A45" s="877" t="s">
        <v>537</v>
      </c>
      <c r="B45" s="878"/>
      <c r="C45" s="879"/>
      <c r="D45" s="877" t="s">
        <v>538</v>
      </c>
      <c r="E45" s="878"/>
      <c r="F45" s="879"/>
      <c r="G45" s="877" t="s">
        <v>323</v>
      </c>
      <c r="H45" s="878"/>
      <c r="I45" s="879"/>
      <c r="J45" s="871" t="s">
        <v>539</v>
      </c>
      <c r="K45" s="872"/>
      <c r="L45" s="873"/>
      <c r="M45" s="871" t="s">
        <v>542</v>
      </c>
      <c r="N45" s="872"/>
      <c r="O45" s="873"/>
    </row>
    <row r="46" spans="1:15" ht="31.5" customHeight="1">
      <c r="A46" s="874"/>
      <c r="B46" s="875"/>
      <c r="C46" s="876"/>
      <c r="D46" s="874"/>
      <c r="E46" s="875"/>
      <c r="F46" s="876"/>
      <c r="G46" s="874"/>
      <c r="H46" s="875"/>
      <c r="I46" s="876"/>
      <c r="J46" s="874" t="s">
        <v>540</v>
      </c>
      <c r="K46" s="875"/>
      <c r="L46" s="876"/>
      <c r="M46" s="874" t="s">
        <v>541</v>
      </c>
      <c r="N46" s="875"/>
      <c r="O46" s="876"/>
    </row>
    <row r="47" spans="1:15" ht="31.5" customHeight="1">
      <c r="A47" s="880"/>
      <c r="B47" s="881"/>
      <c r="C47" s="882"/>
      <c r="D47" s="880"/>
      <c r="E47" s="881"/>
      <c r="F47" s="882"/>
      <c r="G47" s="880"/>
      <c r="H47" s="881"/>
      <c r="I47" s="882"/>
      <c r="J47" s="869" t="s">
        <v>331</v>
      </c>
      <c r="K47" s="870"/>
      <c r="L47" s="14" t="s">
        <v>543</v>
      </c>
      <c r="M47" s="869" t="s">
        <v>331</v>
      </c>
      <c r="N47" s="870"/>
      <c r="O47" s="14" t="s">
        <v>543</v>
      </c>
    </row>
    <row r="48" spans="1:15" ht="31.5" customHeight="1">
      <c r="A48" s="883"/>
      <c r="B48" s="884"/>
      <c r="C48" s="885"/>
      <c r="D48" s="883"/>
      <c r="E48" s="884"/>
      <c r="F48" s="885"/>
      <c r="G48" s="6"/>
      <c r="H48" s="7"/>
      <c r="I48" s="11" t="s">
        <v>171</v>
      </c>
      <c r="J48" s="6"/>
      <c r="K48" s="11" t="s">
        <v>171</v>
      </c>
      <c r="L48" s="12" t="s">
        <v>544</v>
      </c>
      <c r="M48" s="13"/>
      <c r="N48" s="11" t="s">
        <v>171</v>
      </c>
      <c r="O48" s="12" t="s">
        <v>544</v>
      </c>
    </row>
    <row r="49" spans="1:15" ht="31.5" customHeight="1">
      <c r="A49" s="886"/>
      <c r="B49" s="887"/>
      <c r="C49" s="888"/>
      <c r="D49" s="886"/>
      <c r="E49" s="887"/>
      <c r="F49" s="888"/>
      <c r="G49" s="8"/>
      <c r="H49" s="9"/>
      <c r="I49" s="5"/>
      <c r="J49" s="8"/>
      <c r="K49" s="5"/>
      <c r="L49" s="10"/>
      <c r="M49" s="8"/>
      <c r="N49" s="5"/>
      <c r="O49" s="10"/>
    </row>
    <row r="50" spans="1:15" ht="31.5" customHeight="1">
      <c r="A50" s="867"/>
      <c r="B50" s="867"/>
      <c r="C50" s="867"/>
      <c r="D50" s="867"/>
      <c r="E50" s="867"/>
      <c r="F50" s="867"/>
      <c r="G50" s="867"/>
      <c r="H50" s="867"/>
      <c r="I50" s="867"/>
      <c r="J50" s="867"/>
      <c r="K50" s="867"/>
      <c r="L50" s="867"/>
      <c r="M50" s="867"/>
      <c r="N50" s="867"/>
      <c r="O50" s="867"/>
    </row>
    <row r="51" spans="1:15" ht="31.5" customHeight="1">
      <c r="A51" s="867"/>
      <c r="B51" s="867"/>
      <c r="C51" s="867"/>
      <c r="D51" s="867"/>
      <c r="E51" s="867"/>
      <c r="F51" s="867"/>
      <c r="G51" s="867"/>
      <c r="H51" s="867"/>
      <c r="I51" s="867"/>
      <c r="J51" s="867"/>
      <c r="K51" s="867"/>
      <c r="L51" s="867"/>
      <c r="M51" s="867"/>
      <c r="N51" s="867"/>
      <c r="O51" s="867"/>
    </row>
    <row r="52" spans="1:15" ht="31.5" customHeight="1">
      <c r="A52" s="867"/>
      <c r="B52" s="867"/>
      <c r="C52" s="867"/>
      <c r="D52" s="867"/>
      <c r="E52" s="867"/>
      <c r="F52" s="867"/>
      <c r="G52" s="867"/>
      <c r="H52" s="867"/>
      <c r="I52" s="867"/>
      <c r="J52" s="867"/>
      <c r="K52" s="867"/>
      <c r="L52" s="867"/>
      <c r="M52" s="867"/>
      <c r="N52" s="867"/>
      <c r="O52" s="867"/>
    </row>
    <row r="53" spans="1:15" ht="31.5" customHeight="1">
      <c r="A53" s="867"/>
      <c r="B53" s="867"/>
      <c r="C53" s="867"/>
      <c r="D53" s="867"/>
      <c r="E53" s="867"/>
      <c r="F53" s="867"/>
      <c r="G53" s="867"/>
      <c r="H53" s="867"/>
      <c r="I53" s="867"/>
      <c r="J53" s="867"/>
      <c r="K53" s="867"/>
      <c r="L53" s="867"/>
      <c r="M53" s="867"/>
      <c r="N53" s="867"/>
      <c r="O53" s="867"/>
    </row>
    <row r="54" spans="1:15" ht="31.5" customHeight="1">
      <c r="A54" s="867"/>
      <c r="B54" s="867"/>
      <c r="C54" s="867"/>
      <c r="D54" s="867"/>
      <c r="E54" s="867"/>
      <c r="F54" s="867"/>
      <c r="G54" s="867"/>
      <c r="H54" s="867"/>
      <c r="I54" s="867"/>
      <c r="J54" s="867"/>
      <c r="K54" s="867"/>
      <c r="L54" s="867"/>
      <c r="M54" s="867"/>
      <c r="N54" s="867"/>
      <c r="O54" s="867"/>
    </row>
    <row r="55" spans="1:15" ht="31.5" customHeight="1">
      <c r="A55" s="867"/>
      <c r="B55" s="867"/>
      <c r="C55" s="867"/>
      <c r="D55" s="867"/>
      <c r="E55" s="867"/>
      <c r="F55" s="867"/>
      <c r="G55" s="867"/>
      <c r="H55" s="867"/>
      <c r="I55" s="867"/>
      <c r="J55" s="867"/>
      <c r="K55" s="867"/>
      <c r="L55" s="867"/>
      <c r="M55" s="867"/>
      <c r="N55" s="867"/>
      <c r="O55" s="867"/>
    </row>
    <row r="56" spans="1:15" ht="31.5" customHeight="1">
      <c r="A56" s="867"/>
      <c r="B56" s="867"/>
      <c r="C56" s="867"/>
      <c r="D56" s="867"/>
      <c r="E56" s="867"/>
      <c r="F56" s="867"/>
      <c r="G56" s="867"/>
      <c r="H56" s="867"/>
      <c r="I56" s="867"/>
      <c r="J56" s="867"/>
      <c r="K56" s="867"/>
      <c r="L56" s="867"/>
      <c r="M56" s="867"/>
      <c r="N56" s="867"/>
      <c r="O56" s="867"/>
    </row>
    <row r="57" spans="1:15" ht="31.5" customHeight="1">
      <c r="A57" s="867"/>
      <c r="B57" s="867"/>
      <c r="C57" s="867"/>
      <c r="D57" s="867"/>
      <c r="E57" s="867"/>
      <c r="F57" s="867"/>
      <c r="G57" s="867"/>
      <c r="H57" s="867"/>
      <c r="I57" s="867"/>
      <c r="J57" s="867"/>
      <c r="K57" s="867"/>
      <c r="L57" s="867"/>
      <c r="M57" s="867"/>
      <c r="N57" s="867"/>
      <c r="O57" s="867"/>
    </row>
    <row r="58" spans="1:15" ht="31.5" customHeight="1">
      <c r="A58" s="867"/>
      <c r="B58" s="867"/>
      <c r="C58" s="867"/>
      <c r="D58" s="867"/>
      <c r="E58" s="867"/>
      <c r="F58" s="867"/>
      <c r="G58" s="867"/>
      <c r="H58" s="867"/>
      <c r="I58" s="867"/>
      <c r="J58" s="867"/>
      <c r="K58" s="867"/>
      <c r="L58" s="867"/>
      <c r="M58" s="867"/>
      <c r="N58" s="867"/>
      <c r="O58" s="867"/>
    </row>
    <row r="59" spans="1:15" ht="31.5" customHeight="1">
      <c r="A59" s="867"/>
      <c r="B59" s="867"/>
      <c r="C59" s="867"/>
      <c r="D59" s="867"/>
      <c r="E59" s="867"/>
      <c r="F59" s="867"/>
      <c r="G59" s="867"/>
      <c r="H59" s="867"/>
      <c r="I59" s="867"/>
      <c r="J59" s="867"/>
      <c r="K59" s="867"/>
      <c r="L59" s="867"/>
      <c r="M59" s="867"/>
      <c r="N59" s="867"/>
      <c r="O59" s="867"/>
    </row>
    <row r="60" spans="1:15" ht="31.5" customHeight="1">
      <c r="A60" s="867"/>
      <c r="B60" s="867"/>
      <c r="C60" s="867"/>
      <c r="D60" s="867"/>
      <c r="E60" s="867"/>
      <c r="F60" s="867"/>
      <c r="G60" s="867"/>
      <c r="H60" s="867"/>
      <c r="I60" s="867"/>
      <c r="J60" s="867"/>
      <c r="K60" s="867"/>
      <c r="L60" s="867"/>
      <c r="M60" s="867"/>
      <c r="N60" s="867"/>
      <c r="O60" s="867"/>
    </row>
    <row r="61" spans="1:15" ht="31.5" customHeight="1">
      <c r="A61" s="867"/>
      <c r="B61" s="867"/>
      <c r="C61" s="867"/>
      <c r="D61" s="867"/>
      <c r="E61" s="867"/>
      <c r="F61" s="867"/>
      <c r="G61" s="867"/>
      <c r="H61" s="867"/>
      <c r="I61" s="867"/>
      <c r="J61" s="867"/>
      <c r="K61" s="867"/>
      <c r="L61" s="867"/>
      <c r="M61" s="867"/>
      <c r="N61" s="867"/>
      <c r="O61" s="867"/>
    </row>
    <row r="62" spans="1:15" ht="31.5" customHeight="1">
      <c r="A62" s="867"/>
      <c r="B62" s="867"/>
      <c r="C62" s="867"/>
      <c r="D62" s="867"/>
      <c r="E62" s="867"/>
      <c r="F62" s="867"/>
      <c r="G62" s="867"/>
      <c r="H62" s="867"/>
      <c r="I62" s="867"/>
      <c r="J62" s="867"/>
      <c r="K62" s="867"/>
      <c r="L62" s="867"/>
      <c r="M62" s="867"/>
      <c r="N62" s="867"/>
      <c r="O62" s="867"/>
    </row>
    <row r="63" spans="1:15" ht="31.5" customHeight="1">
      <c r="A63" s="867"/>
      <c r="B63" s="867"/>
      <c r="C63" s="867"/>
      <c r="D63" s="867"/>
      <c r="E63" s="867"/>
      <c r="F63" s="867"/>
      <c r="G63" s="867"/>
      <c r="H63" s="867"/>
      <c r="I63" s="867"/>
      <c r="J63" s="867"/>
      <c r="K63" s="867"/>
      <c r="L63" s="867"/>
      <c r="M63" s="867"/>
      <c r="N63" s="867"/>
      <c r="O63" s="867"/>
    </row>
    <row r="64" spans="1:15" ht="20.25" customHeight="1"/>
    <row r="65" spans="1:15" ht="20.25" customHeight="1">
      <c r="A65" s="182" t="s">
        <v>546</v>
      </c>
    </row>
    <row r="66" spans="1:15" ht="17.25" customHeight="1">
      <c r="A66" s="889" t="s">
        <v>547</v>
      </c>
      <c r="B66" s="889"/>
      <c r="C66" s="889"/>
      <c r="D66" s="889"/>
      <c r="E66" s="889"/>
      <c r="F66" s="889"/>
      <c r="G66" s="889"/>
      <c r="H66" s="889"/>
      <c r="I66" s="889"/>
      <c r="J66" s="889"/>
      <c r="K66" s="889"/>
      <c r="L66" s="889"/>
      <c r="M66" s="889"/>
      <c r="N66" s="889"/>
      <c r="O66" s="889"/>
    </row>
    <row r="67" spans="1:15" ht="17.25" customHeight="1">
      <c r="A67" s="889"/>
      <c r="B67" s="889"/>
      <c r="C67" s="889"/>
      <c r="D67" s="889"/>
      <c r="E67" s="889"/>
      <c r="F67" s="889"/>
      <c r="G67" s="889"/>
      <c r="H67" s="889"/>
      <c r="I67" s="889"/>
      <c r="J67" s="889"/>
      <c r="K67" s="889"/>
      <c r="L67" s="889"/>
      <c r="M67" s="889"/>
      <c r="N67" s="889"/>
      <c r="O67" s="889"/>
    </row>
    <row r="68" spans="1:15" ht="20.25" customHeight="1">
      <c r="A68" s="182" t="s">
        <v>548</v>
      </c>
    </row>
    <row r="69" spans="1:15" ht="31.5" customHeight="1"/>
    <row r="70" spans="1:15" ht="31.5" customHeight="1"/>
    <row r="71" spans="1:15" ht="31.5" customHeight="1"/>
    <row r="72" spans="1:15" ht="31.5" customHeight="1"/>
    <row r="73" spans="1:15" ht="31.5" customHeight="1"/>
    <row r="74" spans="1:15" ht="22.5" customHeight="1"/>
    <row r="75" spans="1:15" ht="22.5" customHeight="1"/>
    <row r="76" spans="1:15" ht="22.5" customHeight="1"/>
  </sheetData>
  <mergeCells count="65">
    <mergeCell ref="A66:O67"/>
    <mergeCell ref="L60:L61"/>
    <mergeCell ref="M60:N61"/>
    <mergeCell ref="O60:O61"/>
    <mergeCell ref="A62:C63"/>
    <mergeCell ref="D62:F63"/>
    <mergeCell ref="G62:I63"/>
    <mergeCell ref="J62:K63"/>
    <mergeCell ref="L62:L63"/>
    <mergeCell ref="M62:N63"/>
    <mergeCell ref="O62:O63"/>
    <mergeCell ref="A60:C61"/>
    <mergeCell ref="D60:F61"/>
    <mergeCell ref="G60:I61"/>
    <mergeCell ref="J60:K61"/>
    <mergeCell ref="A58:C59"/>
    <mergeCell ref="D58:F59"/>
    <mergeCell ref="G58:I59"/>
    <mergeCell ref="J58:K59"/>
    <mergeCell ref="A56:C57"/>
    <mergeCell ref="D56:F57"/>
    <mergeCell ref="G56:I57"/>
    <mergeCell ref="J56:K57"/>
    <mergeCell ref="O54:O55"/>
    <mergeCell ref="L56:L57"/>
    <mergeCell ref="M56:N57"/>
    <mergeCell ref="O56:O57"/>
    <mergeCell ref="O58:O59"/>
    <mergeCell ref="L58:L59"/>
    <mergeCell ref="M58:N59"/>
    <mergeCell ref="M54:N55"/>
    <mergeCell ref="A54:C55"/>
    <mergeCell ref="D54:F55"/>
    <mergeCell ref="G54:I55"/>
    <mergeCell ref="J54:K55"/>
    <mergeCell ref="L54:L55"/>
    <mergeCell ref="G52:I53"/>
    <mergeCell ref="J52:K53"/>
    <mergeCell ref="L52:L53"/>
    <mergeCell ref="M45:O45"/>
    <mergeCell ref="M46:O46"/>
    <mergeCell ref="M47:N47"/>
    <mergeCell ref="G45:I47"/>
    <mergeCell ref="J50:K51"/>
    <mergeCell ref="A14:C14"/>
    <mergeCell ref="A11:C11"/>
    <mergeCell ref="J47:K47"/>
    <mergeCell ref="J45:L45"/>
    <mergeCell ref="O52:O53"/>
    <mergeCell ref="M52:N53"/>
    <mergeCell ref="J46:L46"/>
    <mergeCell ref="D45:F47"/>
    <mergeCell ref="A48:C49"/>
    <mergeCell ref="D48:F49"/>
    <mergeCell ref="A50:C51"/>
    <mergeCell ref="D50:F51"/>
    <mergeCell ref="G50:I51"/>
    <mergeCell ref="A45:C47"/>
    <mergeCell ref="A52:C53"/>
    <mergeCell ref="D52:F53"/>
    <mergeCell ref="F43:J43"/>
    <mergeCell ref="L50:L51"/>
    <mergeCell ref="M50:N51"/>
    <mergeCell ref="O50:O51"/>
    <mergeCell ref="E1:L1"/>
  </mergeCells>
  <phoneticPr fontId="3"/>
  <pageMargins left="0.75" right="0.75" top="1" bottom="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 sqref="F3"/>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showGridLines="0" view="pageBreakPreview" topLeftCell="A13" zoomScaleNormal="50" zoomScaleSheetLayoutView="100" workbookViewId="0">
      <selection activeCell="F3" sqref="F3"/>
    </sheetView>
  </sheetViews>
  <sheetFormatPr defaultRowHeight="11.25"/>
  <cols>
    <col min="1" max="1" width="0.625" style="92" customWidth="1"/>
    <col min="2" max="2" width="4.125" style="92" customWidth="1"/>
    <col min="3" max="3" width="10" style="92" customWidth="1"/>
    <col min="4" max="4" width="3.125" style="92" customWidth="1"/>
    <col min="5" max="5" width="60" style="92" customWidth="1"/>
    <col min="6" max="6" width="33.5" style="92" customWidth="1"/>
    <col min="7" max="7" width="0.625" style="92" customWidth="1"/>
    <col min="8" max="8" width="36.125" style="92" customWidth="1"/>
    <col min="9" max="16384" width="9" style="92"/>
  </cols>
  <sheetData>
    <row r="1" spans="2:9">
      <c r="B1" s="92" t="s">
        <v>593</v>
      </c>
    </row>
    <row r="2" spans="2:9" ht="14.25">
      <c r="B2" s="93" t="s">
        <v>524</v>
      </c>
      <c r="C2" s="93"/>
    </row>
    <row r="3" spans="2:9" ht="14.25" customHeight="1" thickBot="1">
      <c r="B3" s="513" t="s">
        <v>525</v>
      </c>
      <c r="C3" s="514"/>
      <c r="D3" s="515" t="s">
        <v>234</v>
      </c>
      <c r="E3" s="516"/>
      <c r="F3" s="331" t="s">
        <v>523</v>
      </c>
      <c r="G3" s="94"/>
    </row>
    <row r="4" spans="2:9" ht="68.25" customHeight="1" thickTop="1">
      <c r="B4" s="517" t="s">
        <v>239</v>
      </c>
      <c r="C4" s="518"/>
      <c r="D4" s="519" t="s">
        <v>379</v>
      </c>
      <c r="E4" s="520"/>
      <c r="F4" s="332" t="s">
        <v>629</v>
      </c>
      <c r="G4" s="95"/>
    </row>
    <row r="5" spans="2:9" ht="65.25" customHeight="1">
      <c r="B5" s="502" t="s">
        <v>238</v>
      </c>
      <c r="C5" s="503"/>
      <c r="D5" s="504" t="s">
        <v>380</v>
      </c>
      <c r="E5" s="505"/>
      <c r="F5" s="333" t="s">
        <v>630</v>
      </c>
      <c r="G5" s="95"/>
    </row>
    <row r="6" spans="2:9" ht="56.25" customHeight="1">
      <c r="B6" s="502" t="s">
        <v>240</v>
      </c>
      <c r="C6" s="503"/>
      <c r="D6" s="504" t="s">
        <v>569</v>
      </c>
      <c r="E6" s="505"/>
      <c r="F6" s="333" t="s">
        <v>591</v>
      </c>
      <c r="G6" s="95"/>
    </row>
    <row r="7" spans="2:9" ht="56.25">
      <c r="B7" s="502" t="s">
        <v>241</v>
      </c>
      <c r="C7" s="503"/>
      <c r="D7" s="504" t="s">
        <v>570</v>
      </c>
      <c r="E7" s="505"/>
      <c r="F7" s="333" t="s">
        <v>592</v>
      </c>
      <c r="G7" s="95"/>
    </row>
    <row r="8" spans="2:9" ht="33.75" customHeight="1">
      <c r="B8" s="502" t="s">
        <v>242</v>
      </c>
      <c r="C8" s="503"/>
      <c r="D8" s="504" t="s">
        <v>381</v>
      </c>
      <c r="E8" s="505"/>
      <c r="F8" s="333" t="s">
        <v>522</v>
      </c>
      <c r="G8" s="95"/>
    </row>
    <row r="9" spans="2:9" ht="13.5" customHeight="1">
      <c r="B9" s="494" t="s">
        <v>237</v>
      </c>
      <c r="C9" s="495"/>
      <c r="D9" s="498" t="s">
        <v>382</v>
      </c>
      <c r="E9" s="499"/>
      <c r="F9" s="500" t="s">
        <v>556</v>
      </c>
      <c r="G9" s="95"/>
      <c r="I9" s="88"/>
    </row>
    <row r="10" spans="2:9" ht="22.5">
      <c r="B10" s="484"/>
      <c r="C10" s="491"/>
      <c r="D10" s="334" t="s">
        <v>594</v>
      </c>
      <c r="E10" s="352" t="s">
        <v>595</v>
      </c>
      <c r="F10" s="487"/>
      <c r="G10" s="95"/>
      <c r="I10" s="88"/>
    </row>
    <row r="11" spans="2:9" ht="22.5" customHeight="1">
      <c r="B11" s="484"/>
      <c r="C11" s="491"/>
      <c r="D11" s="334" t="s">
        <v>594</v>
      </c>
      <c r="E11" s="352" t="s">
        <v>596</v>
      </c>
      <c r="F11" s="487"/>
      <c r="G11" s="95"/>
      <c r="I11" s="88"/>
    </row>
    <row r="12" spans="2:9" ht="22.5">
      <c r="B12" s="484"/>
      <c r="C12" s="491"/>
      <c r="D12" s="334" t="s">
        <v>594</v>
      </c>
      <c r="E12" s="352" t="s">
        <v>597</v>
      </c>
      <c r="F12" s="487"/>
      <c r="G12" s="95"/>
      <c r="I12" s="88"/>
    </row>
    <row r="13" spans="2:9" ht="22.5">
      <c r="B13" s="484"/>
      <c r="C13" s="491"/>
      <c r="D13" s="334" t="s">
        <v>594</v>
      </c>
      <c r="E13" s="352" t="s">
        <v>519</v>
      </c>
      <c r="F13" s="487"/>
      <c r="G13" s="95"/>
      <c r="I13" s="88"/>
    </row>
    <row r="14" spans="2:9" ht="22.5" customHeight="1">
      <c r="B14" s="484"/>
      <c r="C14" s="491"/>
      <c r="D14" s="334" t="s">
        <v>594</v>
      </c>
      <c r="E14" s="346" t="s">
        <v>598</v>
      </c>
      <c r="F14" s="487"/>
      <c r="G14" s="95"/>
      <c r="I14" s="88"/>
    </row>
    <row r="15" spans="2:9" ht="35.25" customHeight="1">
      <c r="B15" s="496"/>
      <c r="C15" s="497"/>
      <c r="D15" s="335" t="s">
        <v>594</v>
      </c>
      <c r="E15" s="336" t="s">
        <v>636</v>
      </c>
      <c r="F15" s="501"/>
      <c r="G15" s="95"/>
      <c r="I15" s="88"/>
    </row>
    <row r="16" spans="2:9" ht="13.5" customHeight="1">
      <c r="B16" s="494" t="s">
        <v>386</v>
      </c>
      <c r="C16" s="508"/>
      <c r="D16" s="498" t="s">
        <v>383</v>
      </c>
      <c r="E16" s="499"/>
      <c r="F16" s="500" t="s">
        <v>557</v>
      </c>
      <c r="G16" s="95"/>
    </row>
    <row r="17" spans="2:8" ht="22.5" customHeight="1">
      <c r="B17" s="509"/>
      <c r="C17" s="510"/>
      <c r="D17" s="334" t="s">
        <v>594</v>
      </c>
      <c r="E17" s="352" t="s">
        <v>599</v>
      </c>
      <c r="F17" s="487"/>
      <c r="G17" s="95"/>
    </row>
    <row r="18" spans="2:8" ht="22.5" customHeight="1">
      <c r="B18" s="509"/>
      <c r="C18" s="510"/>
      <c r="D18" s="334" t="s">
        <v>594</v>
      </c>
      <c r="E18" s="352" t="s">
        <v>596</v>
      </c>
      <c r="F18" s="487"/>
      <c r="G18" s="95"/>
    </row>
    <row r="19" spans="2:8" ht="35.25" customHeight="1">
      <c r="B19" s="511"/>
      <c r="C19" s="512"/>
      <c r="D19" s="335" t="s">
        <v>594</v>
      </c>
      <c r="E19" s="336" t="s">
        <v>600</v>
      </c>
      <c r="F19" s="501"/>
      <c r="G19" s="95"/>
    </row>
    <row r="20" spans="2:8" ht="21.75" customHeight="1">
      <c r="B20" s="494" t="s">
        <v>377</v>
      </c>
      <c r="C20" s="495"/>
      <c r="D20" s="498" t="s">
        <v>384</v>
      </c>
      <c r="E20" s="499"/>
      <c r="F20" s="500" t="s">
        <v>0</v>
      </c>
      <c r="G20" s="95"/>
    </row>
    <row r="21" spans="2:8" ht="22.5">
      <c r="B21" s="484"/>
      <c r="C21" s="491"/>
      <c r="D21" s="334" t="s">
        <v>594</v>
      </c>
      <c r="E21" s="352" t="s">
        <v>601</v>
      </c>
      <c r="F21" s="487"/>
      <c r="G21" s="95"/>
    </row>
    <row r="22" spans="2:8" ht="22.5">
      <c r="B22" s="496"/>
      <c r="C22" s="497"/>
      <c r="D22" s="335" t="s">
        <v>594</v>
      </c>
      <c r="E22" s="337" t="s">
        <v>602</v>
      </c>
      <c r="F22" s="501"/>
      <c r="G22" s="95"/>
    </row>
    <row r="23" spans="2:8" ht="13.5" customHeight="1">
      <c r="B23" s="494" t="s">
        <v>378</v>
      </c>
      <c r="C23" s="495"/>
      <c r="D23" s="498" t="s">
        <v>383</v>
      </c>
      <c r="E23" s="499"/>
      <c r="F23" s="500" t="s">
        <v>556</v>
      </c>
      <c r="G23" s="95"/>
    </row>
    <row r="24" spans="2:8" ht="22.5">
      <c r="B24" s="484"/>
      <c r="C24" s="491"/>
      <c r="D24" s="334" t="s">
        <v>594</v>
      </c>
      <c r="E24" s="352" t="s">
        <v>603</v>
      </c>
      <c r="F24" s="487"/>
      <c r="G24" s="95"/>
    </row>
    <row r="25" spans="2:8" ht="22.5">
      <c r="B25" s="484"/>
      <c r="C25" s="491"/>
      <c r="D25" s="334" t="s">
        <v>594</v>
      </c>
      <c r="E25" s="352" t="s">
        <v>604</v>
      </c>
      <c r="F25" s="487"/>
      <c r="G25" s="95"/>
    </row>
    <row r="26" spans="2:8" ht="22.5">
      <c r="B26" s="484"/>
      <c r="C26" s="491"/>
      <c r="D26" s="334" t="s">
        <v>594</v>
      </c>
      <c r="E26" s="352" t="s">
        <v>605</v>
      </c>
      <c r="F26" s="487"/>
      <c r="G26" s="95"/>
    </row>
    <row r="27" spans="2:8" ht="6" customHeight="1">
      <c r="B27" s="496"/>
      <c r="C27" s="497"/>
      <c r="D27" s="335"/>
      <c r="E27" s="336"/>
      <c r="F27" s="501"/>
      <c r="G27" s="95"/>
    </row>
    <row r="28" spans="2:8" ht="22.5" customHeight="1">
      <c r="B28" s="502" t="s">
        <v>635</v>
      </c>
      <c r="C28" s="503"/>
      <c r="D28" s="504" t="s">
        <v>385</v>
      </c>
      <c r="E28" s="505"/>
      <c r="F28" s="333" t="s">
        <v>526</v>
      </c>
      <c r="G28" s="95"/>
    </row>
    <row r="29" spans="2:8" ht="22.5" customHeight="1">
      <c r="B29" s="484" t="s">
        <v>623</v>
      </c>
      <c r="C29" s="491"/>
      <c r="D29" s="492" t="s">
        <v>624</v>
      </c>
      <c r="E29" s="493"/>
      <c r="F29" s="506" t="s">
        <v>625</v>
      </c>
      <c r="G29" s="95"/>
    </row>
    <row r="30" spans="2:8" ht="26.25" customHeight="1">
      <c r="B30" s="351"/>
      <c r="C30" s="338"/>
      <c r="D30" s="339" t="s">
        <v>594</v>
      </c>
      <c r="E30" s="340" t="s">
        <v>598</v>
      </c>
      <c r="F30" s="507"/>
      <c r="G30" s="105"/>
      <c r="H30" s="106"/>
    </row>
    <row r="31" spans="2:8" ht="17.25" customHeight="1">
      <c r="B31" s="483" t="s">
        <v>634</v>
      </c>
      <c r="C31" s="484"/>
      <c r="D31" s="487" t="s">
        <v>606</v>
      </c>
      <c r="E31" s="488"/>
      <c r="F31" s="489" t="s">
        <v>119</v>
      </c>
      <c r="G31" s="105"/>
    </row>
    <row r="32" spans="2:8" ht="48" customHeight="1">
      <c r="B32" s="485"/>
      <c r="C32" s="486"/>
      <c r="D32" s="339" t="s">
        <v>594</v>
      </c>
      <c r="E32" s="340" t="s">
        <v>304</v>
      </c>
      <c r="F32" s="490"/>
      <c r="G32" s="105"/>
      <c r="H32" s="106"/>
    </row>
    <row r="33" spans="2:9" ht="8.25" customHeight="1">
      <c r="B33" s="341"/>
      <c r="C33" s="342"/>
      <c r="D33" s="353"/>
      <c r="E33" s="343"/>
      <c r="F33" s="353"/>
      <c r="G33" s="95"/>
    </row>
    <row r="34" spans="2:9" ht="11.25" customHeight="1">
      <c r="B34" s="344" t="s">
        <v>607</v>
      </c>
      <c r="C34" s="479" t="s">
        <v>608</v>
      </c>
      <c r="D34" s="479"/>
      <c r="E34" s="479"/>
      <c r="F34" s="479"/>
      <c r="G34" s="95"/>
    </row>
    <row r="35" spans="2:9" ht="11.25" customHeight="1">
      <c r="B35" s="344" t="s">
        <v>609</v>
      </c>
      <c r="C35" s="479" t="s">
        <v>188</v>
      </c>
      <c r="D35" s="479"/>
      <c r="E35" s="479"/>
      <c r="F35" s="479"/>
      <c r="G35" s="95"/>
    </row>
    <row r="36" spans="2:9" ht="21.75" customHeight="1">
      <c r="B36" s="345" t="s">
        <v>116</v>
      </c>
      <c r="C36" s="479" t="s">
        <v>656</v>
      </c>
      <c r="D36" s="479"/>
      <c r="E36" s="479"/>
      <c r="F36" s="479"/>
      <c r="G36" s="88"/>
      <c r="I36" s="88"/>
    </row>
    <row r="37" spans="2:9" ht="23.25" customHeight="1">
      <c r="B37" s="345" t="s">
        <v>117</v>
      </c>
      <c r="C37" s="479" t="s">
        <v>305</v>
      </c>
      <c r="D37" s="479"/>
      <c r="E37" s="479"/>
      <c r="F37" s="479"/>
      <c r="G37" s="88"/>
    </row>
    <row r="38" spans="2:9" ht="36" customHeight="1">
      <c r="B38" s="345" t="s">
        <v>118</v>
      </c>
      <c r="C38" s="480" t="s">
        <v>640</v>
      </c>
      <c r="D38" s="480"/>
      <c r="E38" s="480"/>
      <c r="F38" s="480"/>
      <c r="G38" s="88"/>
    </row>
    <row r="39" spans="2:9" ht="16.5" customHeight="1">
      <c r="B39" s="146"/>
      <c r="C39" s="481"/>
      <c r="D39" s="481"/>
      <c r="E39" s="481"/>
      <c r="F39" s="481"/>
    </row>
    <row r="40" spans="2:9">
      <c r="B40" s="146"/>
      <c r="C40" s="482"/>
      <c r="D40" s="482"/>
      <c r="E40" s="482"/>
      <c r="F40" s="482"/>
    </row>
  </sheetData>
  <mergeCells count="39">
    <mergeCell ref="B3:C3"/>
    <mergeCell ref="D3:E3"/>
    <mergeCell ref="B4:C4"/>
    <mergeCell ref="D4:E4"/>
    <mergeCell ref="B5:C5"/>
    <mergeCell ref="D5:E5"/>
    <mergeCell ref="B6:C6"/>
    <mergeCell ref="D6:E6"/>
    <mergeCell ref="B7:C7"/>
    <mergeCell ref="D7:E7"/>
    <mergeCell ref="B8:C8"/>
    <mergeCell ref="D8:E8"/>
    <mergeCell ref="B9:C15"/>
    <mergeCell ref="D9:E9"/>
    <mergeCell ref="F9:F15"/>
    <mergeCell ref="B16:C19"/>
    <mergeCell ref="D16:E16"/>
    <mergeCell ref="F16:F19"/>
    <mergeCell ref="B29:C29"/>
    <mergeCell ref="D29:E29"/>
    <mergeCell ref="B20:C22"/>
    <mergeCell ref="D20:E20"/>
    <mergeCell ref="F20:F22"/>
    <mergeCell ref="B23:C27"/>
    <mergeCell ref="D23:E23"/>
    <mergeCell ref="F23:F27"/>
    <mergeCell ref="B28:C28"/>
    <mergeCell ref="D28:E28"/>
    <mergeCell ref="F29:F30"/>
    <mergeCell ref="B31:C32"/>
    <mergeCell ref="D31:E31"/>
    <mergeCell ref="F31:F32"/>
    <mergeCell ref="C34:F34"/>
    <mergeCell ref="C35:F35"/>
    <mergeCell ref="C36:F36"/>
    <mergeCell ref="C37:F37"/>
    <mergeCell ref="C38:F38"/>
    <mergeCell ref="C39:F39"/>
    <mergeCell ref="C40:F40"/>
  </mergeCells>
  <phoneticPr fontId="3"/>
  <pageMargins left="0.52" right="0.31" top="0.38" bottom="0.28000000000000003" header="0.37" footer="0.24"/>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9"/>
  <sheetViews>
    <sheetView showGridLines="0" view="pageBreakPreview" topLeftCell="A43" zoomScale="70" zoomScaleNormal="50" zoomScaleSheetLayoutView="70" workbookViewId="0">
      <selection activeCell="F3" sqref="F3"/>
    </sheetView>
  </sheetViews>
  <sheetFormatPr defaultRowHeight="13.5"/>
  <cols>
    <col min="1" max="1" width="30.125" style="181" customWidth="1"/>
    <col min="2" max="2" width="57.875" style="186" customWidth="1"/>
    <col min="3" max="3" width="78.125" style="189" customWidth="1"/>
    <col min="4" max="4" width="33.625" style="189" customWidth="1"/>
    <col min="5" max="5" width="0.625" style="181" customWidth="1"/>
    <col min="6" max="16384" width="9" style="181"/>
  </cols>
  <sheetData>
    <row r="1" spans="1:4" ht="42" customHeight="1">
      <c r="A1" s="101" t="s">
        <v>490</v>
      </c>
      <c r="B1" s="148"/>
      <c r="C1" s="104"/>
      <c r="D1" s="104"/>
    </row>
    <row r="2" spans="1:4" ht="42" customHeight="1">
      <c r="A2" s="540" t="s">
        <v>32</v>
      </c>
      <c r="B2" s="541"/>
      <c r="C2" s="356" t="s">
        <v>33</v>
      </c>
      <c r="D2" s="361" t="s">
        <v>224</v>
      </c>
    </row>
    <row r="3" spans="1:4" ht="42" customHeight="1">
      <c r="A3" s="542" t="s">
        <v>260</v>
      </c>
      <c r="B3" s="543"/>
      <c r="C3" s="544"/>
      <c r="D3" s="545"/>
    </row>
    <row r="4" spans="1:4" ht="42" customHeight="1">
      <c r="A4" s="149"/>
      <c r="B4" s="150" t="s">
        <v>400</v>
      </c>
      <c r="C4" s="310"/>
      <c r="D4" s="525" t="s">
        <v>571</v>
      </c>
    </row>
    <row r="5" spans="1:4" ht="42" customHeight="1">
      <c r="A5" s="149"/>
      <c r="B5" s="151" t="s">
        <v>402</v>
      </c>
      <c r="C5" s="354" t="s">
        <v>39</v>
      </c>
      <c r="D5" s="526"/>
    </row>
    <row r="6" spans="1:4" ht="42" customHeight="1">
      <c r="A6" s="149"/>
      <c r="B6" s="151" t="s">
        <v>403</v>
      </c>
      <c r="C6" s="354" t="s">
        <v>40</v>
      </c>
      <c r="D6" s="526"/>
    </row>
    <row r="7" spans="1:4" ht="42" customHeight="1">
      <c r="A7" s="152"/>
      <c r="B7" s="153" t="s">
        <v>404</v>
      </c>
      <c r="C7" s="355"/>
      <c r="D7" s="526"/>
    </row>
    <row r="8" spans="1:4" ht="42" customHeight="1">
      <c r="A8" s="309" t="s">
        <v>405</v>
      </c>
      <c r="B8" s="154"/>
      <c r="C8" s="155" t="s">
        <v>41</v>
      </c>
      <c r="D8" s="526"/>
    </row>
    <row r="9" spans="1:4" ht="42" customHeight="1">
      <c r="A9" s="529" t="s">
        <v>491</v>
      </c>
      <c r="B9" s="530"/>
      <c r="C9" s="310" t="s">
        <v>38</v>
      </c>
      <c r="D9" s="533"/>
    </row>
    <row r="10" spans="1:4" ht="42" customHeight="1">
      <c r="A10" s="157" t="s">
        <v>252</v>
      </c>
      <c r="B10" s="357"/>
      <c r="C10" s="158"/>
      <c r="D10" s="155"/>
    </row>
    <row r="11" spans="1:4" ht="42" customHeight="1">
      <c r="A11" s="159"/>
      <c r="B11" s="160" t="s">
        <v>253</v>
      </c>
      <c r="C11" s="161" t="s">
        <v>306</v>
      </c>
      <c r="D11" s="525" t="s">
        <v>612</v>
      </c>
    </row>
    <row r="12" spans="1:4" ht="42" customHeight="1">
      <c r="A12" s="159"/>
      <c r="B12" s="162" t="s">
        <v>254</v>
      </c>
      <c r="C12" s="163" t="s">
        <v>307</v>
      </c>
      <c r="D12" s="526"/>
    </row>
    <row r="13" spans="1:4" ht="42" customHeight="1">
      <c r="A13" s="534" t="s">
        <v>315</v>
      </c>
      <c r="B13" s="535"/>
      <c r="C13" s="161" t="s">
        <v>306</v>
      </c>
      <c r="D13" s="533"/>
    </row>
    <row r="14" spans="1:4" ht="42" customHeight="1">
      <c r="A14" s="157" t="s">
        <v>255</v>
      </c>
      <c r="B14" s="164"/>
      <c r="C14" s="165"/>
      <c r="D14" s="166"/>
    </row>
    <row r="15" spans="1:4" ht="42" customHeight="1">
      <c r="A15" s="159"/>
      <c r="B15" s="167" t="s">
        <v>396</v>
      </c>
      <c r="C15" s="536" t="s">
        <v>588</v>
      </c>
      <c r="D15" s="539" t="s">
        <v>489</v>
      </c>
    </row>
    <row r="16" spans="1:4" ht="42" customHeight="1">
      <c r="A16" s="159"/>
      <c r="B16" s="168" t="s">
        <v>397</v>
      </c>
      <c r="C16" s="537"/>
      <c r="D16" s="526"/>
    </row>
    <row r="17" spans="1:4" ht="42" customHeight="1">
      <c r="A17" s="159"/>
      <c r="B17" s="168" t="s">
        <v>42</v>
      </c>
      <c r="C17" s="537"/>
      <c r="D17" s="526"/>
    </row>
    <row r="18" spans="1:4" ht="42" customHeight="1">
      <c r="A18" s="159"/>
      <c r="B18" s="168" t="s">
        <v>410</v>
      </c>
      <c r="C18" s="538"/>
      <c r="D18" s="533"/>
    </row>
    <row r="19" spans="1:4" ht="42" customHeight="1">
      <c r="A19" s="521" t="s">
        <v>256</v>
      </c>
      <c r="B19" s="522"/>
      <c r="C19" s="161" t="s">
        <v>306</v>
      </c>
      <c r="D19" s="155" t="s">
        <v>489</v>
      </c>
    </row>
    <row r="20" spans="1:4" ht="42" customHeight="1">
      <c r="A20" s="523" t="s">
        <v>156</v>
      </c>
      <c r="B20" s="524"/>
      <c r="C20" s="169"/>
      <c r="D20" s="155"/>
    </row>
    <row r="21" spans="1:4" ht="42" customHeight="1">
      <c r="A21" s="151"/>
      <c r="B21" s="172" t="s">
        <v>308</v>
      </c>
      <c r="C21" s="171" t="s">
        <v>309</v>
      </c>
      <c r="D21" s="525" t="s">
        <v>612</v>
      </c>
    </row>
    <row r="22" spans="1:4" ht="42" customHeight="1">
      <c r="A22" s="151"/>
      <c r="B22" s="173" t="s">
        <v>310</v>
      </c>
      <c r="C22" s="527" t="s">
        <v>306</v>
      </c>
      <c r="D22" s="526"/>
    </row>
    <row r="23" spans="1:4" ht="42" customHeight="1">
      <c r="A23" s="151"/>
      <c r="B23" s="173" t="s">
        <v>311</v>
      </c>
      <c r="C23" s="528"/>
      <c r="D23" s="526"/>
    </row>
    <row r="24" spans="1:4" ht="42" customHeight="1">
      <c r="A24" s="151"/>
      <c r="B24" s="173" t="s">
        <v>5</v>
      </c>
      <c r="C24" s="528"/>
      <c r="D24" s="526"/>
    </row>
    <row r="25" spans="1:4" ht="42" customHeight="1">
      <c r="A25" s="151"/>
      <c r="B25" s="150" t="s">
        <v>407</v>
      </c>
      <c r="C25" s="310"/>
      <c r="D25" s="525" t="s">
        <v>613</v>
      </c>
    </row>
    <row r="26" spans="1:4" ht="42" customHeight="1">
      <c r="A26" s="151"/>
      <c r="B26" s="151" t="s">
        <v>408</v>
      </c>
      <c r="C26" s="354" t="s">
        <v>41</v>
      </c>
      <c r="D26" s="531"/>
    </row>
    <row r="27" spans="1:4" ht="42" customHeight="1">
      <c r="A27" s="151"/>
      <c r="B27" s="151" t="s">
        <v>409</v>
      </c>
      <c r="C27" s="354" t="s">
        <v>40</v>
      </c>
      <c r="D27" s="531"/>
    </row>
    <row r="28" spans="1:4" ht="42" customHeight="1">
      <c r="A28" s="151"/>
      <c r="B28" s="151" t="s">
        <v>35</v>
      </c>
      <c r="C28" s="358" t="s">
        <v>614</v>
      </c>
      <c r="D28" s="531"/>
    </row>
    <row r="29" spans="1:4" ht="42" customHeight="1">
      <c r="A29" s="151"/>
      <c r="B29" s="151" t="s">
        <v>641</v>
      </c>
      <c r="C29" s="383" t="s">
        <v>642</v>
      </c>
      <c r="D29" s="531"/>
    </row>
    <row r="30" spans="1:4" ht="42" customHeight="1">
      <c r="A30" s="151"/>
      <c r="B30" s="151" t="s">
        <v>558</v>
      </c>
      <c r="C30" s="174"/>
      <c r="D30" s="531"/>
    </row>
    <row r="31" spans="1:4" ht="42" customHeight="1">
      <c r="A31" s="151"/>
      <c r="B31" s="151" t="s">
        <v>559</v>
      </c>
      <c r="C31" s="174"/>
      <c r="D31" s="531"/>
    </row>
    <row r="32" spans="1:4" ht="42" customHeight="1">
      <c r="A32" s="151"/>
      <c r="B32" s="170" t="s">
        <v>36</v>
      </c>
      <c r="C32" s="156" t="s">
        <v>39</v>
      </c>
      <c r="D32" s="531"/>
    </row>
    <row r="33" spans="1:4" ht="42" customHeight="1">
      <c r="A33" s="151"/>
      <c r="B33" s="151" t="s">
        <v>302</v>
      </c>
      <c r="C33" s="310" t="s">
        <v>589</v>
      </c>
      <c r="D33" s="531"/>
    </row>
    <row r="34" spans="1:4" ht="42" customHeight="1">
      <c r="A34" s="151"/>
      <c r="B34" s="170" t="s">
        <v>43</v>
      </c>
      <c r="C34" s="310" t="s">
        <v>590</v>
      </c>
      <c r="D34" s="531"/>
    </row>
    <row r="35" spans="1:4" ht="42" customHeight="1">
      <c r="A35" s="529" t="s">
        <v>406</v>
      </c>
      <c r="B35" s="530"/>
      <c r="C35" s="171" t="s">
        <v>41</v>
      </c>
      <c r="D35" s="532"/>
    </row>
    <row r="36" spans="1:4" ht="27" customHeight="1">
      <c r="A36" s="185" t="s">
        <v>610</v>
      </c>
      <c r="B36" s="188"/>
    </row>
    <row r="37" spans="1:4" ht="24" customHeight="1"/>
    <row r="38" spans="1:4" ht="24" customHeight="1"/>
    <row r="39" spans="1:4" ht="24" customHeight="1"/>
    <row r="40" spans="1:4" ht="24" customHeight="1"/>
    <row r="41" spans="1:4" ht="24" customHeight="1"/>
    <row r="42" spans="1:4" ht="24" customHeight="1"/>
    <row r="43" spans="1:4" ht="24" customHeight="1"/>
    <row r="44" spans="1:4" ht="24" customHeight="1"/>
    <row r="45" spans="1:4" ht="24" customHeight="1"/>
    <row r="46" spans="1:4" ht="24" customHeight="1"/>
    <row r="47" spans="1:4" ht="24" customHeight="1"/>
    <row r="48" spans="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row r="527" ht="24" customHeight="1"/>
    <row r="528" ht="24" customHeight="1"/>
    <row r="529" ht="24" customHeight="1"/>
    <row r="530" ht="24" customHeight="1"/>
    <row r="531" ht="24" customHeight="1"/>
    <row r="532" ht="24" customHeight="1"/>
    <row r="533" ht="24" customHeight="1"/>
    <row r="534" ht="24" customHeight="1"/>
    <row r="535" ht="24" customHeight="1"/>
    <row r="536" ht="24" customHeight="1"/>
    <row r="537" ht="24" customHeight="1"/>
    <row r="538" ht="24" customHeight="1"/>
    <row r="539" ht="24" customHeight="1"/>
    <row r="540" ht="24" customHeight="1"/>
    <row r="541" ht="24" customHeight="1"/>
    <row r="542" ht="24" customHeight="1"/>
    <row r="543" ht="24" customHeight="1"/>
    <row r="544" ht="24" customHeight="1"/>
    <row r="545" ht="24" customHeight="1"/>
    <row r="546" ht="24" customHeight="1"/>
    <row r="547" ht="24" customHeight="1"/>
    <row r="548" ht="24" customHeight="1"/>
    <row r="549" ht="24" customHeight="1"/>
    <row r="550" ht="24" customHeight="1"/>
    <row r="551" ht="24" customHeight="1"/>
    <row r="552" ht="24" customHeight="1"/>
    <row r="553" ht="24" customHeight="1"/>
    <row r="554" ht="24" customHeight="1"/>
    <row r="555" ht="24" customHeight="1"/>
    <row r="556" ht="24" customHeight="1"/>
    <row r="557" ht="24" customHeight="1"/>
    <row r="558" ht="24" customHeight="1"/>
    <row r="559" ht="24" customHeight="1"/>
    <row r="560" ht="24" customHeight="1"/>
    <row r="561" ht="24" customHeight="1"/>
    <row r="562" ht="24" customHeight="1"/>
    <row r="563" ht="24" customHeight="1"/>
    <row r="564" ht="24" customHeight="1"/>
    <row r="565" ht="24" customHeight="1"/>
    <row r="566" ht="24" customHeight="1"/>
    <row r="567" ht="24" customHeight="1"/>
    <row r="568" ht="24" customHeight="1"/>
    <row r="569" ht="24" customHeight="1"/>
    <row r="570" ht="24" customHeight="1"/>
    <row r="571" ht="24" customHeight="1"/>
    <row r="572" ht="24" customHeight="1"/>
    <row r="573" ht="24" customHeight="1"/>
    <row r="574" ht="24" customHeight="1"/>
    <row r="575" ht="24" customHeight="1"/>
    <row r="576" ht="24" customHeight="1"/>
    <row r="577" ht="24" customHeight="1"/>
    <row r="578" ht="24" customHeight="1"/>
    <row r="579" ht="24" customHeight="1"/>
    <row r="580" ht="24" customHeight="1"/>
    <row r="581" ht="24" customHeight="1"/>
    <row r="582" ht="24" customHeight="1"/>
    <row r="583" ht="24" customHeight="1"/>
    <row r="584" ht="24" customHeight="1"/>
    <row r="585" ht="24" customHeight="1"/>
    <row r="586" ht="24" customHeight="1"/>
    <row r="587" ht="24" customHeight="1"/>
    <row r="588" ht="24" customHeight="1"/>
    <row r="589" ht="24" customHeight="1"/>
    <row r="590" ht="24" customHeight="1"/>
    <row r="591" ht="24" customHeight="1"/>
    <row r="592" ht="24" customHeight="1"/>
    <row r="593" ht="24" customHeight="1"/>
    <row r="594" ht="24" customHeight="1"/>
    <row r="595" ht="24" customHeight="1"/>
    <row r="596" ht="24" customHeight="1"/>
    <row r="597" ht="24" customHeight="1"/>
    <row r="598" ht="24" customHeight="1"/>
    <row r="599" ht="24" customHeight="1"/>
    <row r="600" ht="24" customHeight="1"/>
    <row r="601" ht="24" customHeight="1"/>
    <row r="602" ht="24" customHeight="1"/>
    <row r="603" ht="24" customHeight="1"/>
    <row r="604" ht="24" customHeight="1"/>
    <row r="605" ht="24" customHeight="1"/>
    <row r="606" ht="24" customHeight="1"/>
    <row r="607" ht="24" customHeight="1"/>
    <row r="608" ht="24" customHeight="1"/>
    <row r="609" ht="24" customHeight="1"/>
  </sheetData>
  <mergeCells count="15">
    <mergeCell ref="D11:D13"/>
    <mergeCell ref="A13:B13"/>
    <mergeCell ref="C15:C18"/>
    <mergeCell ref="D15:D18"/>
    <mergeCell ref="A2:B2"/>
    <mergeCell ref="A3:B3"/>
    <mergeCell ref="C3:D3"/>
    <mergeCell ref="D4:D9"/>
    <mergeCell ref="A9:B9"/>
    <mergeCell ref="A19:B19"/>
    <mergeCell ref="A20:B20"/>
    <mergeCell ref="D21:D24"/>
    <mergeCell ref="C22:C24"/>
    <mergeCell ref="A35:B35"/>
    <mergeCell ref="D25:D35"/>
  </mergeCells>
  <phoneticPr fontId="3"/>
  <dataValidations count="1">
    <dataValidation imeMode="hiragana" allowBlank="1" showInputMessage="1" showErrorMessage="1" sqref="A35 B25:B28 B4:B7 A8:A9 A2 B30"/>
  </dataValidations>
  <printOptions horizontalCentered="1"/>
  <pageMargins left="0.52" right="0.24" top="0.39370078740157483" bottom="0.19685039370078741" header="0.36" footer="0.24"/>
  <pageSetup paperSize="9"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E98"/>
  <sheetViews>
    <sheetView view="pageBreakPreview" zoomScale="75" zoomScaleNormal="50" zoomScaleSheetLayoutView="75" workbookViewId="0">
      <pane xSplit="3" ySplit="2" topLeftCell="D3" activePane="bottomRight" state="frozen"/>
      <selection activeCell="F3" sqref="F3"/>
      <selection pane="topRight" activeCell="F3" sqref="F3"/>
      <selection pane="bottomLeft" activeCell="F3" sqref="F3"/>
      <selection pane="bottomRight" activeCell="F3" sqref="F3"/>
    </sheetView>
  </sheetViews>
  <sheetFormatPr defaultColWidth="6.375" defaultRowHeight="14.25"/>
  <cols>
    <col min="1" max="1" width="1" style="97" customWidth="1"/>
    <col min="2" max="2" width="5.75" style="97" customWidth="1"/>
    <col min="3" max="3" width="32.375" style="97" customWidth="1"/>
    <col min="4" max="4" width="4.375" style="97" customWidth="1"/>
    <col min="5" max="5" width="94.125" style="97" customWidth="1"/>
    <col min="6" max="6" width="0.875" style="97" customWidth="1"/>
    <col min="7" max="16384" width="6.375" style="97"/>
  </cols>
  <sheetData>
    <row r="1" spans="2:5" s="96" customFormat="1" ht="39.75" customHeight="1" thickBot="1">
      <c r="B1" s="560" t="s">
        <v>202</v>
      </c>
      <c r="C1" s="560"/>
      <c r="D1" s="560"/>
      <c r="E1" s="560"/>
    </row>
    <row r="2" spans="2:5" ht="36" customHeight="1" thickBot="1">
      <c r="B2" s="558" t="s">
        <v>374</v>
      </c>
      <c r="C2" s="559"/>
      <c r="D2" s="561" t="s">
        <v>157</v>
      </c>
      <c r="E2" s="562"/>
    </row>
    <row r="3" spans="2:5" ht="39.950000000000003" customHeight="1">
      <c r="B3" s="567" t="s">
        <v>389</v>
      </c>
      <c r="C3" s="98" t="s">
        <v>362</v>
      </c>
      <c r="D3" s="563" t="s">
        <v>65</v>
      </c>
      <c r="E3" s="564"/>
    </row>
    <row r="4" spans="2:5" ht="39.950000000000003" customHeight="1">
      <c r="B4" s="568"/>
      <c r="C4" s="99" t="s">
        <v>388</v>
      </c>
      <c r="D4" s="565"/>
      <c r="E4" s="566"/>
    </row>
    <row r="5" spans="2:5" ht="39.950000000000003" customHeight="1">
      <c r="B5" s="548" t="s">
        <v>29</v>
      </c>
      <c r="C5" s="569"/>
      <c r="D5" s="552" t="s">
        <v>245</v>
      </c>
      <c r="E5" s="553"/>
    </row>
    <row r="6" spans="2:5" ht="39.950000000000003" customHeight="1">
      <c r="B6" s="570" t="s">
        <v>529</v>
      </c>
      <c r="C6" s="100" t="s">
        <v>25</v>
      </c>
      <c r="D6" s="552" t="s">
        <v>247</v>
      </c>
      <c r="E6" s="553"/>
    </row>
    <row r="7" spans="2:5" ht="39.950000000000003" customHeight="1">
      <c r="B7" s="571"/>
      <c r="C7" s="100" t="s">
        <v>390</v>
      </c>
      <c r="D7" s="552" t="s">
        <v>248</v>
      </c>
      <c r="E7" s="553"/>
    </row>
    <row r="8" spans="2:5" ht="39.950000000000003" customHeight="1">
      <c r="B8" s="571"/>
      <c r="C8" s="100" t="s">
        <v>155</v>
      </c>
      <c r="D8" s="552" t="s">
        <v>207</v>
      </c>
      <c r="E8" s="553"/>
    </row>
    <row r="9" spans="2:5" ht="39.950000000000003" customHeight="1">
      <c r="B9" s="571"/>
      <c r="C9" s="100" t="s">
        <v>373</v>
      </c>
      <c r="D9" s="552" t="s">
        <v>147</v>
      </c>
      <c r="E9" s="553"/>
    </row>
    <row r="10" spans="2:5" ht="39.950000000000003" customHeight="1">
      <c r="B10" s="572"/>
      <c r="C10" s="100" t="s">
        <v>26</v>
      </c>
      <c r="D10" s="552" t="s">
        <v>249</v>
      </c>
      <c r="E10" s="553"/>
    </row>
    <row r="11" spans="2:5" ht="48.75" customHeight="1">
      <c r="B11" s="556" t="s">
        <v>492</v>
      </c>
      <c r="C11" s="573"/>
      <c r="D11" s="546" t="s">
        <v>189</v>
      </c>
      <c r="E11" s="547"/>
    </row>
    <row r="12" spans="2:5" ht="69.75" customHeight="1">
      <c r="B12" s="548" t="s">
        <v>493</v>
      </c>
      <c r="C12" s="549"/>
      <c r="D12" s="552" t="s">
        <v>148</v>
      </c>
      <c r="E12" s="553"/>
    </row>
    <row r="13" spans="2:5" ht="39.950000000000003" customHeight="1">
      <c r="B13" s="548" t="s">
        <v>27</v>
      </c>
      <c r="C13" s="549"/>
      <c r="D13" s="552" t="s">
        <v>243</v>
      </c>
      <c r="E13" s="553"/>
    </row>
    <row r="14" spans="2:5" ht="39.950000000000003" customHeight="1">
      <c r="B14" s="548" t="s">
        <v>28</v>
      </c>
      <c r="C14" s="549"/>
      <c r="D14" s="552" t="s">
        <v>244</v>
      </c>
      <c r="E14" s="553"/>
    </row>
    <row r="15" spans="2:5" ht="39.950000000000003" customHeight="1">
      <c r="B15" s="556" t="s">
        <v>399</v>
      </c>
      <c r="C15" s="557"/>
      <c r="D15" s="546" t="s">
        <v>250</v>
      </c>
      <c r="E15" s="547"/>
    </row>
    <row r="16" spans="2:5" ht="39.950000000000003" customHeight="1" thickBot="1">
      <c r="B16" s="550" t="s">
        <v>121</v>
      </c>
      <c r="C16" s="551"/>
      <c r="D16" s="554" t="s">
        <v>122</v>
      </c>
      <c r="E16" s="555"/>
    </row>
    <row r="17" ht="8.25"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spans="5:5" ht="18" customHeight="1"/>
    <row r="34" spans="5:5" ht="18" customHeight="1">
      <c r="E34" s="186"/>
    </row>
    <row r="35" spans="5:5" ht="18" customHeight="1"/>
    <row r="36" spans="5:5" ht="18" customHeight="1"/>
    <row r="37" spans="5:5" ht="18" customHeight="1"/>
    <row r="38" spans="5:5" ht="18" customHeight="1"/>
    <row r="39" spans="5:5" ht="18" customHeight="1"/>
    <row r="40" spans="5:5" ht="18" customHeight="1"/>
    <row r="41" spans="5:5" ht="18" customHeight="1"/>
    <row r="42" spans="5:5" ht="18" customHeight="1"/>
    <row r="43" spans="5:5" ht="18" customHeight="1"/>
    <row r="44" spans="5:5" ht="18" customHeight="1"/>
    <row r="45" spans="5:5" ht="18" customHeight="1"/>
    <row r="46" spans="5:5" ht="18" customHeight="1"/>
    <row r="47" spans="5:5" ht="18" customHeight="1"/>
    <row r="48" spans="5: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sheetData>
  <mergeCells count="25">
    <mergeCell ref="B2:C2"/>
    <mergeCell ref="B1:E1"/>
    <mergeCell ref="B12:C12"/>
    <mergeCell ref="D2:E2"/>
    <mergeCell ref="D3:E4"/>
    <mergeCell ref="B3:B4"/>
    <mergeCell ref="D5:E5"/>
    <mergeCell ref="D6:E6"/>
    <mergeCell ref="D9:E9"/>
    <mergeCell ref="D12:E12"/>
    <mergeCell ref="D8:E8"/>
    <mergeCell ref="B5:C5"/>
    <mergeCell ref="B6:B10"/>
    <mergeCell ref="B11:C11"/>
    <mergeCell ref="D10:E10"/>
    <mergeCell ref="D7:E7"/>
    <mergeCell ref="D11:E11"/>
    <mergeCell ref="B14:C14"/>
    <mergeCell ref="B16:C16"/>
    <mergeCell ref="B13:C13"/>
    <mergeCell ref="D14:E14"/>
    <mergeCell ref="D16:E16"/>
    <mergeCell ref="D13:E13"/>
    <mergeCell ref="B15:C15"/>
    <mergeCell ref="D15:E15"/>
  </mergeCells>
  <phoneticPr fontId="3"/>
  <pageMargins left="0.59055118110236227" right="0.19685039370078741" top="0.78740157480314965" bottom="0.6692913385826772" header="0.51181102362204722" footer="0.27559055118110237"/>
  <pageSetup paperSize="9" scale="70" fitToHeight="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7"/>
  <sheetViews>
    <sheetView zoomScaleNormal="100" zoomScaleSheetLayoutView="100" workbookViewId="0">
      <pane xSplit="4" ySplit="3" topLeftCell="E4" activePane="bottomRight" state="frozen"/>
      <selection activeCell="F3" sqref="F3"/>
      <selection pane="topRight" activeCell="F3" sqref="F3"/>
      <selection pane="bottomLeft" activeCell="F3" sqref="F3"/>
      <selection pane="bottomRight" activeCell="F3" sqref="F3"/>
    </sheetView>
  </sheetViews>
  <sheetFormatPr defaultRowHeight="12"/>
  <cols>
    <col min="1" max="1" width="5.375" style="2" customWidth="1"/>
    <col min="2" max="2" width="17.125" style="2" customWidth="1"/>
    <col min="3" max="3" width="10" style="2" customWidth="1"/>
    <col min="4" max="4" width="22.875" style="1" customWidth="1"/>
    <col min="5" max="5" width="12.625" style="2" customWidth="1"/>
    <col min="6" max="6" width="15.625" style="2" customWidth="1"/>
    <col min="7" max="7" width="12.625" style="2" customWidth="1"/>
    <col min="8" max="8" width="15.625" style="2" customWidth="1"/>
    <col min="9" max="16384" width="9" style="2"/>
  </cols>
  <sheetData>
    <row r="1" spans="1:8" ht="24" customHeight="1">
      <c r="A1" s="2" t="s">
        <v>494</v>
      </c>
    </row>
    <row r="2" spans="1:8" ht="17.25" customHeight="1">
      <c r="A2" s="612" t="s">
        <v>21</v>
      </c>
      <c r="B2" s="613"/>
      <c r="C2" s="613"/>
      <c r="D2" s="613"/>
      <c r="E2" s="612" t="s">
        <v>37</v>
      </c>
      <c r="F2" s="613"/>
      <c r="G2" s="613"/>
      <c r="H2" s="616"/>
    </row>
    <row r="3" spans="1:8" ht="17.25" customHeight="1">
      <c r="A3" s="614"/>
      <c r="B3" s="615"/>
      <c r="C3" s="615"/>
      <c r="D3" s="615"/>
      <c r="E3" s="617" t="s">
        <v>401</v>
      </c>
      <c r="F3" s="618"/>
      <c r="G3" s="619" t="s">
        <v>158</v>
      </c>
      <c r="H3" s="620"/>
    </row>
    <row r="4" spans="1:8" ht="17.25" customHeight="1">
      <c r="A4" s="441" t="s">
        <v>528</v>
      </c>
      <c r="B4" s="446"/>
      <c r="C4" s="446"/>
      <c r="D4" s="190"/>
      <c r="E4" s="447"/>
      <c r="F4" s="190"/>
      <c r="G4" s="190"/>
      <c r="H4" s="448"/>
    </row>
    <row r="5" spans="1:8" ht="19.5" customHeight="1">
      <c r="A5" s="191"/>
      <c r="B5" s="579" t="s">
        <v>400</v>
      </c>
      <c r="C5" s="580"/>
      <c r="D5" s="580"/>
      <c r="E5" s="458">
        <v>5280000</v>
      </c>
      <c r="F5" s="192" t="s">
        <v>22</v>
      </c>
      <c r="G5" s="458">
        <v>5540000</v>
      </c>
      <c r="H5" s="192" t="s">
        <v>22</v>
      </c>
    </row>
    <row r="6" spans="1:8" ht="19.5" customHeight="1">
      <c r="A6" s="191"/>
      <c r="B6" s="193"/>
      <c r="C6" s="579" t="s">
        <v>136</v>
      </c>
      <c r="D6" s="580"/>
      <c r="E6" s="458">
        <v>369000</v>
      </c>
      <c r="F6" s="194" t="s">
        <v>674</v>
      </c>
      <c r="G6" s="458">
        <v>387000</v>
      </c>
      <c r="H6" s="194" t="s">
        <v>674</v>
      </c>
    </row>
    <row r="7" spans="1:8" ht="19.5" customHeight="1">
      <c r="A7" s="191"/>
      <c r="B7" s="193"/>
      <c r="C7" s="579" t="s">
        <v>133</v>
      </c>
      <c r="D7" s="580"/>
      <c r="E7" s="591" t="s">
        <v>675</v>
      </c>
      <c r="F7" s="594"/>
      <c r="G7" s="594"/>
      <c r="H7" s="595"/>
    </row>
    <row r="8" spans="1:8" ht="19.5" customHeight="1">
      <c r="A8" s="191"/>
      <c r="B8" s="579" t="s">
        <v>402</v>
      </c>
      <c r="C8" s="580"/>
      <c r="D8" s="580"/>
      <c r="E8" s="458">
        <v>5280000</v>
      </c>
      <c r="F8" s="192" t="s">
        <v>22</v>
      </c>
      <c r="G8" s="458">
        <v>5540000</v>
      </c>
      <c r="H8" s="192" t="s">
        <v>22</v>
      </c>
    </row>
    <row r="9" spans="1:8" ht="19.5" customHeight="1">
      <c r="A9" s="191"/>
      <c r="B9" s="193"/>
      <c r="C9" s="579" t="s">
        <v>136</v>
      </c>
      <c r="D9" s="580"/>
      <c r="E9" s="458">
        <f>E6</f>
        <v>369000</v>
      </c>
      <c r="F9" s="194" t="s">
        <v>674</v>
      </c>
      <c r="G9" s="458">
        <f>G6</f>
        <v>387000</v>
      </c>
      <c r="H9" s="194" t="s">
        <v>674</v>
      </c>
    </row>
    <row r="10" spans="1:8" ht="19.5" customHeight="1">
      <c r="A10" s="191"/>
      <c r="B10" s="193"/>
      <c r="C10" s="579" t="s">
        <v>133</v>
      </c>
      <c r="D10" s="580"/>
      <c r="E10" s="591" t="s">
        <v>675</v>
      </c>
      <c r="F10" s="594"/>
      <c r="G10" s="594"/>
      <c r="H10" s="595"/>
    </row>
    <row r="11" spans="1:8" ht="19.5" customHeight="1">
      <c r="A11" s="191"/>
      <c r="B11" s="579" t="s">
        <v>403</v>
      </c>
      <c r="C11" s="580"/>
      <c r="D11" s="580"/>
      <c r="E11" s="458">
        <v>2290000</v>
      </c>
      <c r="F11" s="192" t="s">
        <v>22</v>
      </c>
      <c r="G11" s="458">
        <v>2400000</v>
      </c>
      <c r="H11" s="192" t="s">
        <v>22</v>
      </c>
    </row>
    <row r="12" spans="1:8" ht="19.5" customHeight="1">
      <c r="A12" s="191"/>
      <c r="B12" s="193"/>
      <c r="C12" s="579" t="s">
        <v>133</v>
      </c>
      <c r="D12" s="580"/>
      <c r="E12" s="591" t="s">
        <v>675</v>
      </c>
      <c r="F12" s="594"/>
      <c r="G12" s="594"/>
      <c r="H12" s="595"/>
    </row>
    <row r="13" spans="1:8" ht="19.5" customHeight="1">
      <c r="A13" s="191"/>
      <c r="B13" s="579" t="s">
        <v>404</v>
      </c>
      <c r="C13" s="580"/>
      <c r="D13" s="580" t="s">
        <v>20</v>
      </c>
      <c r="E13" s="458">
        <v>1820000</v>
      </c>
      <c r="F13" s="192" t="s">
        <v>23</v>
      </c>
      <c r="G13" s="458">
        <v>1910000</v>
      </c>
      <c r="H13" s="192" t="s">
        <v>23</v>
      </c>
    </row>
    <row r="14" spans="1:8" ht="19.5" customHeight="1">
      <c r="A14" s="191"/>
      <c r="B14" s="193"/>
      <c r="C14" s="579" t="s">
        <v>133</v>
      </c>
      <c r="D14" s="580"/>
      <c r="E14" s="591" t="s">
        <v>675</v>
      </c>
      <c r="F14" s="594"/>
      <c r="G14" s="594"/>
      <c r="H14" s="595"/>
    </row>
    <row r="15" spans="1:8" ht="19.5" customHeight="1">
      <c r="A15" s="191"/>
      <c r="B15" s="579" t="s">
        <v>405</v>
      </c>
      <c r="C15" s="580"/>
      <c r="D15" s="580" t="s">
        <v>20</v>
      </c>
      <c r="E15" s="458">
        <f>E11</f>
        <v>2290000</v>
      </c>
      <c r="F15" s="192" t="s">
        <v>22</v>
      </c>
      <c r="G15" s="458">
        <f>G11</f>
        <v>2400000</v>
      </c>
      <c r="H15" s="192" t="s">
        <v>22</v>
      </c>
    </row>
    <row r="16" spans="1:8" ht="19.5" customHeight="1">
      <c r="A16" s="191"/>
      <c r="B16" s="193"/>
      <c r="C16" s="579" t="s">
        <v>133</v>
      </c>
      <c r="D16" s="580"/>
      <c r="E16" s="591" t="s">
        <v>675</v>
      </c>
      <c r="F16" s="594"/>
      <c r="G16" s="594"/>
      <c r="H16" s="595"/>
    </row>
    <row r="17" spans="1:8" ht="19.5" customHeight="1">
      <c r="A17" s="191"/>
      <c r="B17" s="195" t="s">
        <v>495</v>
      </c>
      <c r="C17" s="590" t="s">
        <v>676</v>
      </c>
      <c r="D17" s="611"/>
      <c r="E17" s="421" t="s">
        <v>24</v>
      </c>
      <c r="F17" s="192">
        <v>97500000</v>
      </c>
      <c r="G17" s="421" t="s">
        <v>24</v>
      </c>
      <c r="H17" s="192">
        <v>102300000</v>
      </c>
    </row>
    <row r="18" spans="1:8" ht="19.5" customHeight="1">
      <c r="A18" s="191"/>
      <c r="B18" s="193"/>
      <c r="C18" s="581" t="s">
        <v>133</v>
      </c>
      <c r="D18" s="583"/>
      <c r="E18" s="591">
        <v>1700000</v>
      </c>
      <c r="F18" s="592"/>
      <c r="G18" s="592"/>
      <c r="H18" s="593"/>
    </row>
    <row r="19" spans="1:8" ht="19.5" customHeight="1">
      <c r="A19" s="191"/>
      <c r="B19" s="193"/>
      <c r="C19" s="589" t="s">
        <v>134</v>
      </c>
      <c r="D19" s="590"/>
      <c r="E19" s="421" t="s">
        <v>24</v>
      </c>
      <c r="F19" s="192">
        <v>21700000</v>
      </c>
      <c r="G19" s="421" t="s">
        <v>24</v>
      </c>
      <c r="H19" s="192">
        <v>22700000</v>
      </c>
    </row>
    <row r="20" spans="1:8" ht="19.5" customHeight="1">
      <c r="A20" s="191"/>
      <c r="B20" s="193"/>
      <c r="D20" s="441" t="s">
        <v>133</v>
      </c>
      <c r="E20" s="591">
        <v>1960000</v>
      </c>
      <c r="F20" s="592"/>
      <c r="G20" s="592"/>
      <c r="H20" s="593"/>
    </row>
    <row r="21" spans="1:8" ht="19.5" customHeight="1">
      <c r="A21" s="191"/>
      <c r="B21" s="193"/>
      <c r="C21" s="589" t="s">
        <v>135</v>
      </c>
      <c r="D21" s="590"/>
      <c r="E21" s="421" t="s">
        <v>24</v>
      </c>
      <c r="F21" s="192">
        <v>20100000</v>
      </c>
      <c r="G21" s="421" t="s">
        <v>24</v>
      </c>
      <c r="H21" s="192">
        <v>21100000</v>
      </c>
    </row>
    <row r="22" spans="1:8" ht="19.5" customHeight="1">
      <c r="A22" s="191"/>
      <c r="B22" s="193"/>
      <c r="D22" s="441" t="s">
        <v>133</v>
      </c>
      <c r="E22" s="591">
        <v>817000</v>
      </c>
      <c r="F22" s="594"/>
      <c r="G22" s="594"/>
      <c r="H22" s="595"/>
    </row>
    <row r="23" spans="1:8" ht="17.25" customHeight="1">
      <c r="A23" s="441" t="s">
        <v>251</v>
      </c>
      <c r="B23" s="443"/>
      <c r="C23" s="443"/>
      <c r="D23" s="449" t="s">
        <v>677</v>
      </c>
      <c r="E23" s="591" t="s">
        <v>677</v>
      </c>
      <c r="F23" s="594"/>
      <c r="G23" s="594"/>
      <c r="H23" s="595"/>
    </row>
    <row r="24" spans="1:8" ht="19.5" customHeight="1">
      <c r="A24" s="450"/>
      <c r="B24" s="581" t="s">
        <v>354</v>
      </c>
      <c r="C24" s="582"/>
      <c r="D24" s="596" t="s">
        <v>394</v>
      </c>
      <c r="E24" s="599" t="s">
        <v>261</v>
      </c>
      <c r="F24" s="600"/>
      <c r="G24" s="605">
        <v>13000000</v>
      </c>
      <c r="H24" s="608" t="s">
        <v>395</v>
      </c>
    </row>
    <row r="25" spans="1:8" ht="19.5" customHeight="1">
      <c r="A25" s="450"/>
      <c r="B25" s="581" t="s">
        <v>373</v>
      </c>
      <c r="C25" s="582"/>
      <c r="D25" s="597"/>
      <c r="E25" s="601"/>
      <c r="F25" s="602"/>
      <c r="G25" s="606"/>
      <c r="H25" s="609"/>
    </row>
    <row r="26" spans="1:8" ht="19.5" customHeight="1">
      <c r="A26" s="196"/>
      <c r="B26" s="581" t="s">
        <v>355</v>
      </c>
      <c r="C26" s="582"/>
      <c r="D26" s="598"/>
      <c r="E26" s="603"/>
      <c r="F26" s="604"/>
      <c r="G26" s="607"/>
      <c r="H26" s="610"/>
    </row>
    <row r="27" spans="1:8" ht="19.5" customHeight="1">
      <c r="A27" s="441" t="s">
        <v>520</v>
      </c>
      <c r="B27" s="442"/>
      <c r="C27" s="197"/>
      <c r="D27" s="443"/>
      <c r="E27" s="195"/>
      <c r="F27" s="197"/>
      <c r="G27" s="197"/>
      <c r="H27" s="198"/>
    </row>
    <row r="28" spans="1:8" ht="19.5" customHeight="1">
      <c r="A28" s="196"/>
      <c r="B28" s="581" t="s">
        <v>263</v>
      </c>
      <c r="C28" s="582"/>
      <c r="D28" s="582"/>
      <c r="E28" s="584" t="s">
        <v>678</v>
      </c>
      <c r="F28" s="587"/>
      <c r="G28" s="587"/>
      <c r="H28" s="588"/>
    </row>
    <row r="29" spans="1:8" ht="17.25" customHeight="1">
      <c r="A29" s="441" t="s">
        <v>356</v>
      </c>
      <c r="B29" s="442"/>
      <c r="C29" s="197"/>
      <c r="D29" s="443"/>
      <c r="E29" s="199"/>
      <c r="F29" s="200"/>
      <c r="G29" s="200"/>
      <c r="H29" s="201"/>
    </row>
    <row r="30" spans="1:8" ht="19.5" customHeight="1">
      <c r="A30" s="191"/>
      <c r="B30" s="579" t="s">
        <v>400</v>
      </c>
      <c r="C30" s="580"/>
      <c r="D30" s="580"/>
      <c r="E30" s="458">
        <v>264000</v>
      </c>
      <c r="F30" s="192" t="s">
        <v>22</v>
      </c>
      <c r="G30" s="458">
        <v>277000</v>
      </c>
      <c r="H30" s="192" t="s">
        <v>22</v>
      </c>
    </row>
    <row r="31" spans="1:8" ht="19.5" customHeight="1">
      <c r="A31" s="191"/>
      <c r="B31" s="579" t="s">
        <v>402</v>
      </c>
      <c r="C31" s="580"/>
      <c r="D31" s="580"/>
      <c r="E31" s="458">
        <f>E30</f>
        <v>264000</v>
      </c>
      <c r="F31" s="192" t="s">
        <v>22</v>
      </c>
      <c r="G31" s="458">
        <f>G30</f>
        <v>277000</v>
      </c>
      <c r="H31" s="192" t="s">
        <v>22</v>
      </c>
    </row>
    <row r="32" spans="1:8" ht="19.5" customHeight="1">
      <c r="A32" s="191"/>
      <c r="B32" s="579" t="s">
        <v>403</v>
      </c>
      <c r="C32" s="580"/>
      <c r="D32" s="580"/>
      <c r="E32" s="458">
        <v>120000</v>
      </c>
      <c r="F32" s="192" t="s">
        <v>22</v>
      </c>
      <c r="G32" s="458">
        <v>126000</v>
      </c>
      <c r="H32" s="192" t="s">
        <v>22</v>
      </c>
    </row>
    <row r="33" spans="1:8" ht="19.5" customHeight="1">
      <c r="A33" s="191"/>
      <c r="B33" s="579" t="s">
        <v>404</v>
      </c>
      <c r="C33" s="580"/>
      <c r="D33" s="580" t="s">
        <v>20</v>
      </c>
      <c r="E33" s="458">
        <v>94000</v>
      </c>
      <c r="F33" s="192" t="s">
        <v>23</v>
      </c>
      <c r="G33" s="458">
        <v>98000</v>
      </c>
      <c r="H33" s="192" t="s">
        <v>23</v>
      </c>
    </row>
    <row r="34" spans="1:8" ht="19.5" customHeight="1">
      <c r="A34" s="191"/>
      <c r="B34" s="579" t="s">
        <v>405</v>
      </c>
      <c r="C34" s="580"/>
      <c r="D34" s="580" t="s">
        <v>20</v>
      </c>
      <c r="E34" s="458">
        <f>E32</f>
        <v>120000</v>
      </c>
      <c r="F34" s="192" t="s">
        <v>22</v>
      </c>
      <c r="G34" s="458">
        <f>G32</f>
        <v>126000</v>
      </c>
      <c r="H34" s="192" t="s">
        <v>22</v>
      </c>
    </row>
    <row r="35" spans="1:8" ht="19.5" customHeight="1">
      <c r="A35" s="191"/>
      <c r="B35" s="581" t="s">
        <v>491</v>
      </c>
      <c r="C35" s="582"/>
      <c r="D35" s="582"/>
      <c r="E35" s="421" t="s">
        <v>24</v>
      </c>
      <c r="F35" s="192">
        <v>4810000</v>
      </c>
      <c r="G35" s="421" t="s">
        <v>24</v>
      </c>
      <c r="H35" s="192">
        <v>5050000</v>
      </c>
    </row>
    <row r="36" spans="1:8" ht="17.25" customHeight="1">
      <c r="A36" s="441" t="s">
        <v>357</v>
      </c>
      <c r="B36" s="442"/>
      <c r="C36" s="197"/>
      <c r="D36" s="442"/>
      <c r="E36" s="191"/>
      <c r="F36" s="200"/>
      <c r="G36" s="200"/>
      <c r="H36" s="201"/>
    </row>
    <row r="37" spans="1:8" ht="19.5" customHeight="1">
      <c r="A37" s="191"/>
      <c r="B37" s="579" t="s">
        <v>400</v>
      </c>
      <c r="C37" s="580"/>
      <c r="D37" s="580"/>
      <c r="E37" s="458">
        <v>479000</v>
      </c>
      <c r="F37" s="192" t="s">
        <v>22</v>
      </c>
      <c r="G37" s="458">
        <v>502000</v>
      </c>
      <c r="H37" s="192" t="s">
        <v>22</v>
      </c>
    </row>
    <row r="38" spans="1:8" ht="19.5" customHeight="1">
      <c r="A38" s="191"/>
      <c r="B38" s="579" t="s">
        <v>402</v>
      </c>
      <c r="C38" s="580"/>
      <c r="D38" s="580"/>
      <c r="E38" s="458">
        <f>E37</f>
        <v>479000</v>
      </c>
      <c r="F38" s="192" t="s">
        <v>22</v>
      </c>
      <c r="G38" s="458">
        <f>G37</f>
        <v>502000</v>
      </c>
      <c r="H38" s="192" t="s">
        <v>22</v>
      </c>
    </row>
    <row r="39" spans="1:8" ht="19.5" customHeight="1">
      <c r="A39" s="191"/>
      <c r="B39" s="579" t="s">
        <v>403</v>
      </c>
      <c r="C39" s="580"/>
      <c r="D39" s="580"/>
      <c r="E39" s="458">
        <v>226000</v>
      </c>
      <c r="F39" s="192" t="s">
        <v>22</v>
      </c>
      <c r="G39" s="458">
        <v>237000</v>
      </c>
      <c r="H39" s="192" t="s">
        <v>22</v>
      </c>
    </row>
    <row r="40" spans="1:8" ht="19.5" customHeight="1">
      <c r="A40" s="191"/>
      <c r="B40" s="579" t="s">
        <v>404</v>
      </c>
      <c r="C40" s="580"/>
      <c r="D40" s="580" t="s">
        <v>20</v>
      </c>
      <c r="E40" s="458">
        <v>181000</v>
      </c>
      <c r="F40" s="192" t="s">
        <v>23</v>
      </c>
      <c r="G40" s="458">
        <v>190000</v>
      </c>
      <c r="H40" s="192" t="s">
        <v>23</v>
      </c>
    </row>
    <row r="41" spans="1:8" ht="19.5" customHeight="1">
      <c r="A41" s="191"/>
      <c r="B41" s="579" t="s">
        <v>405</v>
      </c>
      <c r="C41" s="580"/>
      <c r="D41" s="580" t="s">
        <v>20</v>
      </c>
      <c r="E41" s="458">
        <f>E39</f>
        <v>226000</v>
      </c>
      <c r="F41" s="192" t="s">
        <v>22</v>
      </c>
      <c r="G41" s="458">
        <f>G39</f>
        <v>237000</v>
      </c>
      <c r="H41" s="192" t="s">
        <v>22</v>
      </c>
    </row>
    <row r="42" spans="1:8" ht="19.5" customHeight="1">
      <c r="A42" s="191"/>
      <c r="B42" s="581" t="s">
        <v>491</v>
      </c>
      <c r="C42" s="582"/>
      <c r="D42" s="582"/>
      <c r="E42" s="421" t="s">
        <v>24</v>
      </c>
      <c r="F42" s="192">
        <v>8400000</v>
      </c>
      <c r="G42" s="421" t="s">
        <v>24</v>
      </c>
      <c r="H42" s="192">
        <v>8820000</v>
      </c>
    </row>
    <row r="43" spans="1:8" ht="17.25" customHeight="1">
      <c r="A43" s="441" t="s">
        <v>1</v>
      </c>
      <c r="B43" s="442"/>
      <c r="C43" s="197"/>
      <c r="D43" s="443"/>
      <c r="E43" s="191"/>
      <c r="F43" s="200"/>
      <c r="G43" s="200"/>
      <c r="H43" s="201"/>
    </row>
    <row r="44" spans="1:8" ht="19.5" customHeight="1">
      <c r="A44" s="193"/>
      <c r="B44" s="197" t="s">
        <v>137</v>
      </c>
      <c r="C44" s="202" t="s">
        <v>676</v>
      </c>
      <c r="D44" s="202" t="s">
        <v>676</v>
      </c>
      <c r="E44" s="444"/>
      <c r="F44" s="203" t="s">
        <v>24</v>
      </c>
      <c r="G44" s="460">
        <v>24200000</v>
      </c>
      <c r="H44" s="445"/>
    </row>
    <row r="45" spans="1:8" ht="19.5" customHeight="1">
      <c r="A45" s="191"/>
      <c r="B45" s="204"/>
      <c r="C45" s="581" t="s">
        <v>133</v>
      </c>
      <c r="D45" s="583"/>
      <c r="E45" s="584">
        <v>1310000</v>
      </c>
      <c r="F45" s="585"/>
      <c r="G45" s="585"/>
      <c r="H45" s="586"/>
    </row>
    <row r="46" spans="1:8" ht="19.5" customHeight="1">
      <c r="A46" s="191"/>
      <c r="B46" s="195" t="s">
        <v>262</v>
      </c>
      <c r="C46" s="202" t="s">
        <v>676</v>
      </c>
      <c r="D46" s="202" t="s">
        <v>676</v>
      </c>
      <c r="E46" s="444"/>
      <c r="F46" s="203" t="s">
        <v>24</v>
      </c>
      <c r="G46" s="460">
        <v>32700000</v>
      </c>
      <c r="H46" s="445"/>
    </row>
    <row r="47" spans="1:8" ht="19.5" customHeight="1">
      <c r="A47" s="205"/>
      <c r="B47" s="204"/>
      <c r="C47" s="581" t="s">
        <v>133</v>
      </c>
      <c r="D47" s="583"/>
      <c r="E47" s="584">
        <v>3500000</v>
      </c>
      <c r="F47" s="585"/>
      <c r="G47" s="585"/>
      <c r="H47" s="586"/>
    </row>
    <row r="48" spans="1:8" ht="13.5" customHeight="1"/>
    <row r="49" spans="1:9" ht="13.5" customHeight="1">
      <c r="A49" s="2" t="s">
        <v>415</v>
      </c>
      <c r="B49" s="574" t="s">
        <v>353</v>
      </c>
      <c r="C49" s="574"/>
      <c r="D49" s="574"/>
      <c r="E49" s="574"/>
      <c r="F49" s="574"/>
      <c r="G49" s="574"/>
      <c r="H49" s="574"/>
      <c r="I49" s="206"/>
    </row>
    <row r="50" spans="1:9" ht="13.5" customHeight="1">
      <c r="A50" s="207"/>
      <c r="B50" s="578"/>
      <c r="C50" s="578"/>
      <c r="D50" s="578"/>
      <c r="E50" s="578"/>
      <c r="F50" s="578"/>
      <c r="G50" s="578"/>
      <c r="H50" s="578"/>
      <c r="I50" s="206"/>
    </row>
    <row r="51" spans="1:9" ht="4.5" customHeight="1">
      <c r="B51" s="578"/>
      <c r="C51" s="578"/>
      <c r="D51" s="578"/>
      <c r="E51" s="578"/>
      <c r="F51" s="578"/>
      <c r="G51" s="578"/>
      <c r="H51" s="578"/>
      <c r="I51" s="206"/>
    </row>
    <row r="52" spans="1:9" ht="13.5" customHeight="1">
      <c r="A52" s="208" t="s">
        <v>392</v>
      </c>
      <c r="B52" s="578" t="s">
        <v>44</v>
      </c>
      <c r="C52" s="578"/>
      <c r="D52" s="578"/>
      <c r="E52" s="578"/>
      <c r="F52" s="578"/>
      <c r="G52" s="578"/>
      <c r="H52" s="578"/>
    </row>
    <row r="53" spans="1:9" ht="13.5" customHeight="1">
      <c r="A53" s="209"/>
      <c r="B53" s="578"/>
      <c r="C53" s="578"/>
      <c r="D53" s="578"/>
      <c r="E53" s="578"/>
      <c r="F53" s="578"/>
      <c r="G53" s="578"/>
      <c r="H53" s="578"/>
    </row>
    <row r="54" spans="1:9" ht="13.5" customHeight="1">
      <c r="A54" s="208" t="s">
        <v>393</v>
      </c>
      <c r="B54" s="578" t="s">
        <v>138</v>
      </c>
      <c r="C54" s="578"/>
      <c r="D54" s="578"/>
      <c r="E54" s="578"/>
      <c r="F54" s="578"/>
      <c r="G54" s="578"/>
      <c r="H54" s="578"/>
    </row>
    <row r="55" spans="1:9" ht="13.5" customHeight="1">
      <c r="A55" s="208"/>
      <c r="B55" s="575" t="s">
        <v>144</v>
      </c>
      <c r="C55" s="575"/>
      <c r="D55" s="576" t="s">
        <v>666</v>
      </c>
      <c r="E55" s="576"/>
      <c r="F55" s="576"/>
      <c r="G55" s="576"/>
      <c r="H55" s="576"/>
    </row>
    <row r="56" spans="1:9" ht="13.5" customHeight="1">
      <c r="A56" s="209"/>
      <c r="B56" s="206"/>
      <c r="C56" s="206" t="s">
        <v>679</v>
      </c>
      <c r="D56" s="576"/>
      <c r="E56" s="576"/>
      <c r="F56" s="576"/>
      <c r="G56" s="576"/>
      <c r="H56" s="576"/>
    </row>
    <row r="57" spans="1:9" ht="13.5" customHeight="1">
      <c r="A57" s="208" t="s">
        <v>394</v>
      </c>
      <c r="B57" s="577" t="s">
        <v>49</v>
      </c>
      <c r="C57" s="577"/>
      <c r="D57" s="577"/>
      <c r="E57" s="577"/>
      <c r="F57" s="577"/>
      <c r="G57" s="577"/>
      <c r="H57" s="577"/>
    </row>
    <row r="58" spans="1:9" ht="29.25" customHeight="1">
      <c r="A58" s="209"/>
      <c r="B58" s="577"/>
      <c r="C58" s="577"/>
      <c r="D58" s="577"/>
      <c r="E58" s="577"/>
      <c r="F58" s="577"/>
      <c r="G58" s="577"/>
      <c r="H58" s="577"/>
    </row>
    <row r="59" spans="1:9" ht="13.5" customHeight="1">
      <c r="A59" s="208" t="s">
        <v>395</v>
      </c>
      <c r="B59" s="577" t="s">
        <v>192</v>
      </c>
      <c r="C59" s="577"/>
      <c r="D59" s="577"/>
      <c r="E59" s="440"/>
      <c r="F59" s="440"/>
      <c r="G59" s="440"/>
      <c r="H59" s="440"/>
    </row>
    <row r="60" spans="1:9" ht="13.5" customHeight="1">
      <c r="A60" s="2" t="s">
        <v>263</v>
      </c>
      <c r="B60" s="577" t="s">
        <v>521</v>
      </c>
      <c r="C60" s="577"/>
      <c r="D60" s="577"/>
      <c r="E60" s="577"/>
      <c r="F60" s="577"/>
      <c r="G60" s="577"/>
      <c r="H60" s="577"/>
    </row>
    <row r="61" spans="1:9" ht="13.5" customHeight="1">
      <c r="B61" s="577"/>
      <c r="C61" s="577"/>
      <c r="D61" s="577"/>
      <c r="E61" s="577"/>
      <c r="F61" s="577"/>
      <c r="G61" s="577"/>
      <c r="H61" s="577"/>
    </row>
    <row r="62" spans="1:9" ht="13.5" customHeight="1">
      <c r="A62" s="208" t="s">
        <v>2</v>
      </c>
      <c r="B62" s="577" t="s">
        <v>132</v>
      </c>
      <c r="C62" s="577"/>
      <c r="D62" s="577"/>
      <c r="E62" s="577"/>
      <c r="F62" s="577"/>
      <c r="G62" s="577"/>
      <c r="H62" s="577"/>
    </row>
    <row r="63" spans="1:9" ht="13.5" customHeight="1">
      <c r="A63" s="209"/>
      <c r="B63" s="577"/>
      <c r="C63" s="577"/>
      <c r="D63" s="577"/>
      <c r="E63" s="577"/>
      <c r="F63" s="577"/>
      <c r="G63" s="577"/>
      <c r="H63" s="577"/>
    </row>
    <row r="64" spans="1:9" ht="16.5" customHeight="1">
      <c r="A64" s="209" t="s">
        <v>3</v>
      </c>
      <c r="B64" s="574" t="s">
        <v>391</v>
      </c>
      <c r="C64" s="574"/>
      <c r="D64" s="574"/>
      <c r="E64" s="574"/>
      <c r="F64" s="574"/>
      <c r="G64" s="574"/>
      <c r="H64" s="574"/>
      <c r="I64" s="574"/>
    </row>
    <row r="65" spans="4:4" ht="16.5" customHeight="1"/>
    <row r="66" spans="4:4">
      <c r="D66" s="2"/>
    </row>
    <row r="67" spans="4:4">
      <c r="D67" s="2"/>
    </row>
  </sheetData>
  <mergeCells count="65">
    <mergeCell ref="C6:D6"/>
    <mergeCell ref="A2:D3"/>
    <mergeCell ref="E2:H2"/>
    <mergeCell ref="E3:F3"/>
    <mergeCell ref="G3:H3"/>
    <mergeCell ref="B5:D5"/>
    <mergeCell ref="C7:D7"/>
    <mergeCell ref="E7:H7"/>
    <mergeCell ref="B8:D8"/>
    <mergeCell ref="C9:D9"/>
    <mergeCell ref="C10:D10"/>
    <mergeCell ref="E10:H10"/>
    <mergeCell ref="B11:D11"/>
    <mergeCell ref="C12:D12"/>
    <mergeCell ref="E12:H12"/>
    <mergeCell ref="B13:D13"/>
    <mergeCell ref="C14:D14"/>
    <mergeCell ref="E14:H14"/>
    <mergeCell ref="B15:D15"/>
    <mergeCell ref="C16:D16"/>
    <mergeCell ref="E16:H16"/>
    <mergeCell ref="C17:D17"/>
    <mergeCell ref="C18:D18"/>
    <mergeCell ref="E18:H18"/>
    <mergeCell ref="B24:C24"/>
    <mergeCell ref="D24:D26"/>
    <mergeCell ref="E24:F26"/>
    <mergeCell ref="G24:G26"/>
    <mergeCell ref="H24:H26"/>
    <mergeCell ref="C19:D19"/>
    <mergeCell ref="E20:H20"/>
    <mergeCell ref="C21:D21"/>
    <mergeCell ref="E22:H22"/>
    <mergeCell ref="E23:H23"/>
    <mergeCell ref="B38:D38"/>
    <mergeCell ref="B25:C25"/>
    <mergeCell ref="B26:C26"/>
    <mergeCell ref="B28:D28"/>
    <mergeCell ref="E28:H28"/>
    <mergeCell ref="B30:D30"/>
    <mergeCell ref="B31:D31"/>
    <mergeCell ref="B32:D32"/>
    <mergeCell ref="B33:D33"/>
    <mergeCell ref="B34:D34"/>
    <mergeCell ref="B35:D35"/>
    <mergeCell ref="B37:D37"/>
    <mergeCell ref="B54:H54"/>
    <mergeCell ref="B39:D39"/>
    <mergeCell ref="B40:D40"/>
    <mergeCell ref="B41:D41"/>
    <mergeCell ref="B42:D42"/>
    <mergeCell ref="C45:D45"/>
    <mergeCell ref="E45:H45"/>
    <mergeCell ref="C47:D47"/>
    <mergeCell ref="E47:H47"/>
    <mergeCell ref="B49:H49"/>
    <mergeCell ref="B50:H51"/>
    <mergeCell ref="B52:H53"/>
    <mergeCell ref="B64:I64"/>
    <mergeCell ref="B55:C55"/>
    <mergeCell ref="D55:H56"/>
    <mergeCell ref="B57:H58"/>
    <mergeCell ref="B59:D59"/>
    <mergeCell ref="B60:H61"/>
    <mergeCell ref="B62:H63"/>
  </mergeCells>
  <phoneticPr fontId="3"/>
  <dataValidations count="1">
    <dataValidation imeMode="hiragana" allowBlank="1" showInputMessage="1" showErrorMessage="1" sqref="B47 B45 C13 C40:C41 C33:C34 B30:B35 B28 B37:B42 C15 B5:B26"/>
  </dataValidations>
  <printOptions horizontalCentered="1"/>
  <pageMargins left="0.59055118110236227" right="0.39370078740157483" top="0.51181102362204722" bottom="0.59055118110236227" header="0.51181102362204722" footer="0.51181102362204722"/>
  <pageSetup paperSize="9" scale="85" fitToHeight="0" orientation="portrait" r:id="rId1"/>
  <headerFooter alignWithMargins="0"/>
  <rowBreaks count="1" manualBreakCount="1">
    <brk id="4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4"/>
  <sheetViews>
    <sheetView view="pageBreakPreview" zoomScaleNormal="100" zoomScaleSheetLayoutView="100" workbookViewId="0">
      <pane xSplit="4" ySplit="3" topLeftCell="E4" activePane="bottomRight" state="frozen"/>
      <selection activeCell="F3" sqref="F3"/>
      <selection pane="topRight" activeCell="F3" sqref="F3"/>
      <selection pane="bottomLeft" activeCell="F3" sqref="F3"/>
      <selection pane="bottomRight" activeCell="F3" sqref="F3"/>
    </sheetView>
  </sheetViews>
  <sheetFormatPr defaultRowHeight="12"/>
  <cols>
    <col min="1" max="1" width="5.375" style="2" customWidth="1"/>
    <col min="2" max="2" width="17.125" style="2" customWidth="1"/>
    <col min="3" max="3" width="10" style="2" customWidth="1"/>
    <col min="4" max="4" width="22.875" style="1" customWidth="1"/>
    <col min="5" max="5" width="12.625" style="2" customWidth="1"/>
    <col min="6" max="6" width="15.625" style="2" customWidth="1"/>
    <col min="7" max="7" width="12.625" style="2" customWidth="1"/>
    <col min="8" max="8" width="15.625" style="2" customWidth="1"/>
    <col min="9" max="16384" width="9" style="2"/>
  </cols>
  <sheetData>
    <row r="1" spans="1:9" ht="24" customHeight="1">
      <c r="A1" s="209" t="s">
        <v>667</v>
      </c>
      <c r="B1" s="622" t="s">
        <v>568</v>
      </c>
      <c r="C1" s="622"/>
      <c r="D1" s="622"/>
    </row>
    <row r="2" spans="1:9" ht="17.25" customHeight="1">
      <c r="A2" s="612" t="s">
        <v>21</v>
      </c>
      <c r="B2" s="613"/>
      <c r="C2" s="613"/>
      <c r="D2" s="613"/>
      <c r="E2" s="612" t="s">
        <v>567</v>
      </c>
      <c r="F2" s="613"/>
      <c r="G2" s="613"/>
      <c r="H2" s="616"/>
    </row>
    <row r="3" spans="1:9" ht="17.25" customHeight="1">
      <c r="A3" s="614"/>
      <c r="B3" s="615"/>
      <c r="C3" s="615"/>
      <c r="D3" s="615"/>
      <c r="E3" s="617" t="s">
        <v>401</v>
      </c>
      <c r="F3" s="618"/>
      <c r="G3" s="619" t="s">
        <v>158</v>
      </c>
      <c r="H3" s="620"/>
    </row>
    <row r="4" spans="1:9" ht="17.25" customHeight="1">
      <c r="A4" s="441" t="s">
        <v>528</v>
      </c>
      <c r="B4" s="446"/>
      <c r="C4" s="446"/>
      <c r="D4" s="190"/>
      <c r="E4" s="447"/>
      <c r="F4" s="190"/>
      <c r="G4" s="190"/>
      <c r="H4" s="448"/>
    </row>
    <row r="5" spans="1:9" ht="19.5" customHeight="1">
      <c r="A5" s="191"/>
      <c r="B5" s="579" t="s">
        <v>400</v>
      </c>
      <c r="C5" s="580"/>
      <c r="D5" s="580"/>
      <c r="E5" s="458">
        <v>7220000</v>
      </c>
      <c r="F5" s="192" t="s">
        <v>22</v>
      </c>
      <c r="G5" s="458">
        <v>7580000</v>
      </c>
      <c r="H5" s="192" t="s">
        <v>22</v>
      </c>
    </row>
    <row r="6" spans="1:9" ht="19.5" customHeight="1">
      <c r="A6" s="196"/>
      <c r="B6" s="581" t="s">
        <v>402</v>
      </c>
      <c r="C6" s="582"/>
      <c r="D6" s="621"/>
      <c r="E6" s="458">
        <f>E5</f>
        <v>7220000</v>
      </c>
      <c r="F6" s="192" t="s">
        <v>22</v>
      </c>
      <c r="G6" s="458">
        <f>G5</f>
        <v>7580000</v>
      </c>
      <c r="H6" s="192" t="s">
        <v>22</v>
      </c>
    </row>
    <row r="7" spans="1:9" ht="13.5" customHeight="1"/>
    <row r="8" spans="1:9" ht="13.5" customHeight="1">
      <c r="A8" s="2" t="s">
        <v>415</v>
      </c>
      <c r="B8" s="574" t="s">
        <v>353</v>
      </c>
      <c r="C8" s="574"/>
      <c r="D8" s="574"/>
      <c r="E8" s="574"/>
      <c r="F8" s="574"/>
      <c r="G8" s="574"/>
      <c r="H8" s="574"/>
      <c r="I8" s="206"/>
    </row>
    <row r="9" spans="1:9" ht="13.5" customHeight="1">
      <c r="A9" s="207"/>
      <c r="B9" s="578"/>
      <c r="C9" s="578"/>
      <c r="D9" s="578"/>
      <c r="E9" s="578"/>
      <c r="F9" s="578"/>
      <c r="G9" s="578"/>
      <c r="H9" s="578"/>
      <c r="I9" s="206"/>
    </row>
    <row r="10" spans="1:9" ht="4.5" customHeight="1">
      <c r="B10" s="578"/>
      <c r="C10" s="578"/>
      <c r="D10" s="578"/>
      <c r="E10" s="578"/>
      <c r="F10" s="578"/>
      <c r="G10" s="578"/>
      <c r="H10" s="578"/>
      <c r="I10" s="206"/>
    </row>
    <row r="11" spans="1:9" ht="13.5" customHeight="1">
      <c r="A11" s="208" t="s">
        <v>392</v>
      </c>
      <c r="B11" s="578" t="s">
        <v>44</v>
      </c>
      <c r="C11" s="578"/>
      <c r="D11" s="578"/>
      <c r="E11" s="578"/>
      <c r="F11" s="578"/>
      <c r="G11" s="578"/>
      <c r="H11" s="578"/>
    </row>
    <row r="12" spans="1:9" ht="13.5" customHeight="1">
      <c r="A12" s="209"/>
      <c r="B12" s="578"/>
      <c r="C12" s="578"/>
      <c r="D12" s="578"/>
      <c r="E12" s="578"/>
      <c r="F12" s="578"/>
      <c r="G12" s="578"/>
      <c r="H12" s="578"/>
    </row>
    <row r="13" spans="1:9" ht="16.5" customHeight="1"/>
    <row r="14" spans="1:9">
      <c r="D14" s="2"/>
    </row>
    <row r="15" spans="1:9">
      <c r="D15" s="2"/>
    </row>
    <row r="34" spans="4:5" ht="13.5">
      <c r="D34" s="2"/>
      <c r="E34" s="185"/>
    </row>
  </sheetData>
  <mergeCells count="10">
    <mergeCell ref="B6:D6"/>
    <mergeCell ref="B8:H8"/>
    <mergeCell ref="B9:H10"/>
    <mergeCell ref="B11:H12"/>
    <mergeCell ref="B1:D1"/>
    <mergeCell ref="A2:D3"/>
    <mergeCell ref="E2:H2"/>
    <mergeCell ref="E3:F3"/>
    <mergeCell ref="G3:H3"/>
    <mergeCell ref="B5:D5"/>
  </mergeCells>
  <phoneticPr fontId="3"/>
  <dataValidations count="1">
    <dataValidation imeMode="hiragana" allowBlank="1" showInputMessage="1" showErrorMessage="1" sqref="B5:B6"/>
  </dataValidations>
  <printOptions horizontalCentered="1"/>
  <pageMargins left="0.59055118110236227" right="0.39370078740157483" top="0.51181102362204722" bottom="0.59055118110236227" header="0.51181102362204722" footer="0.51181102362204722"/>
  <pageSetup paperSize="9" scale="85" fitToHeight="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97"/>
  <sheetViews>
    <sheetView showGridLines="0" view="pageBreakPreview" zoomScaleNormal="75" zoomScaleSheetLayoutView="100" workbookViewId="0">
      <pane ySplit="3" topLeftCell="A4" activePane="bottomLeft" state="frozen"/>
      <selection activeCell="F3" sqref="F3"/>
      <selection pane="bottomLeft" activeCell="F3" sqref="F3"/>
    </sheetView>
  </sheetViews>
  <sheetFormatPr defaultRowHeight="12"/>
  <cols>
    <col min="1" max="1" width="1.25" style="26" customWidth="1"/>
    <col min="2" max="2" width="5.625" style="26" customWidth="1"/>
    <col min="3" max="3" width="25.75" style="26" customWidth="1"/>
    <col min="4" max="4" width="7.875" style="26" customWidth="1"/>
    <col min="5" max="5" width="10" style="26" customWidth="1"/>
    <col min="6" max="6" width="18" style="29" customWidth="1"/>
    <col min="7" max="7" width="11.5" style="27" customWidth="1"/>
    <col min="8" max="8" width="16.875" style="27" customWidth="1"/>
    <col min="9" max="9" width="11.25" style="27" customWidth="1"/>
    <col min="10" max="10" width="17" style="27" customWidth="1"/>
    <col min="11" max="11" width="1.25" style="26" customWidth="1"/>
    <col min="12" max="16384" width="9" style="26"/>
  </cols>
  <sheetData>
    <row r="1" spans="2:11" ht="38.25" customHeight="1">
      <c r="B1" s="329" t="s">
        <v>489</v>
      </c>
      <c r="C1" s="659" t="s">
        <v>566</v>
      </c>
      <c r="D1" s="659"/>
      <c r="E1" s="659"/>
      <c r="F1" s="659"/>
      <c r="G1" s="659"/>
      <c r="H1" s="659"/>
      <c r="I1" s="659"/>
      <c r="J1" s="659"/>
    </row>
    <row r="2" spans="2:11">
      <c r="B2" s="660" t="s">
        <v>467</v>
      </c>
      <c r="C2" s="661"/>
      <c r="D2" s="661"/>
      <c r="E2" s="661"/>
      <c r="F2" s="662"/>
      <c r="G2" s="666" t="s">
        <v>633</v>
      </c>
      <c r="H2" s="667"/>
      <c r="I2" s="667"/>
      <c r="J2" s="668"/>
    </row>
    <row r="3" spans="2:11">
      <c r="B3" s="663"/>
      <c r="C3" s="664"/>
      <c r="D3" s="664"/>
      <c r="E3" s="664"/>
      <c r="F3" s="665"/>
      <c r="G3" s="669" t="s">
        <v>401</v>
      </c>
      <c r="H3" s="670"/>
      <c r="I3" s="671" t="s">
        <v>363</v>
      </c>
      <c r="J3" s="672"/>
    </row>
    <row r="4" spans="2:11" ht="20.100000000000001" customHeight="1">
      <c r="B4" s="210" t="s">
        <v>528</v>
      </c>
      <c r="C4" s="388"/>
      <c r="D4" s="388"/>
      <c r="E4" s="388"/>
      <c r="F4" s="211"/>
      <c r="G4" s="211"/>
      <c r="H4" s="211"/>
      <c r="I4" s="211"/>
      <c r="J4" s="389"/>
    </row>
    <row r="5" spans="2:11" ht="20.100000000000001" customHeight="1">
      <c r="B5" s="212"/>
      <c r="C5" s="650" t="s">
        <v>364</v>
      </c>
      <c r="D5" s="643" t="s">
        <v>284</v>
      </c>
      <c r="E5" s="643"/>
      <c r="F5" s="644"/>
      <c r="G5" s="147" t="s">
        <v>24</v>
      </c>
      <c r="H5" s="461">
        <v>48600000</v>
      </c>
      <c r="I5" s="147" t="s">
        <v>24</v>
      </c>
      <c r="J5" s="461">
        <v>51000000</v>
      </c>
    </row>
    <row r="6" spans="2:11" s="30" customFormat="1" ht="20.100000000000001" customHeight="1">
      <c r="B6" s="213"/>
      <c r="C6" s="651"/>
      <c r="D6" s="629" t="s">
        <v>285</v>
      </c>
      <c r="E6" s="630"/>
      <c r="F6" s="631"/>
      <c r="G6" s="147" t="s">
        <v>24</v>
      </c>
      <c r="H6" s="461">
        <v>97900000</v>
      </c>
      <c r="I6" s="147" t="s">
        <v>24</v>
      </c>
      <c r="J6" s="461">
        <v>102800000</v>
      </c>
      <c r="K6" s="419"/>
    </row>
    <row r="7" spans="2:11" s="30" customFormat="1" ht="20.100000000000001" customHeight="1">
      <c r="B7" s="213"/>
      <c r="C7" s="651"/>
      <c r="D7" s="629" t="s">
        <v>457</v>
      </c>
      <c r="E7" s="630"/>
      <c r="F7" s="631"/>
      <c r="G7" s="147" t="s">
        <v>24</v>
      </c>
      <c r="H7" s="461">
        <v>163300000</v>
      </c>
      <c r="I7" s="147" t="s">
        <v>24</v>
      </c>
      <c r="J7" s="461">
        <v>171400000</v>
      </c>
      <c r="K7" s="419"/>
    </row>
    <row r="8" spans="2:11" ht="20.100000000000001" customHeight="1">
      <c r="B8" s="212"/>
      <c r="C8" s="651"/>
      <c r="D8" s="629" t="s">
        <v>458</v>
      </c>
      <c r="E8" s="630"/>
      <c r="F8" s="645"/>
      <c r="G8" s="147" t="s">
        <v>24</v>
      </c>
      <c r="H8" s="461">
        <v>229300000</v>
      </c>
      <c r="I8" s="147" t="s">
        <v>24</v>
      </c>
      <c r="J8" s="461">
        <v>240700000</v>
      </c>
    </row>
    <row r="9" spans="2:11" s="30" customFormat="1" ht="20.100000000000001" customHeight="1">
      <c r="B9" s="213"/>
      <c r="C9" s="651"/>
      <c r="D9" s="629" t="s">
        <v>295</v>
      </c>
      <c r="E9" s="630"/>
      <c r="F9" s="645"/>
      <c r="G9" s="147" t="s">
        <v>24</v>
      </c>
      <c r="H9" s="461">
        <v>295500000</v>
      </c>
      <c r="I9" s="147" t="s">
        <v>24</v>
      </c>
      <c r="J9" s="461">
        <v>310300000</v>
      </c>
      <c r="K9" s="419"/>
    </row>
    <row r="10" spans="2:11" s="30" customFormat="1" ht="20.100000000000001" customHeight="1">
      <c r="B10" s="213"/>
      <c r="C10" s="391"/>
      <c r="D10" s="629" t="s">
        <v>296</v>
      </c>
      <c r="E10" s="630"/>
      <c r="F10" s="645"/>
      <c r="G10" s="147" t="s">
        <v>24</v>
      </c>
      <c r="H10" s="461">
        <v>360800000</v>
      </c>
      <c r="I10" s="147" t="s">
        <v>24</v>
      </c>
      <c r="J10" s="461">
        <v>378800000</v>
      </c>
      <c r="K10" s="419"/>
    </row>
    <row r="11" spans="2:11" s="30" customFormat="1" ht="20.100000000000001" customHeight="1">
      <c r="B11" s="213"/>
      <c r="C11" s="391"/>
      <c r="D11" s="629" t="s">
        <v>297</v>
      </c>
      <c r="E11" s="630"/>
      <c r="F11" s="631"/>
      <c r="G11" s="147" t="s">
        <v>24</v>
      </c>
      <c r="H11" s="461">
        <v>427000000</v>
      </c>
      <c r="I11" s="147" t="s">
        <v>24</v>
      </c>
      <c r="J11" s="461">
        <v>448300000</v>
      </c>
      <c r="K11" s="419"/>
    </row>
    <row r="12" spans="2:11" ht="20.100000000000001" customHeight="1">
      <c r="B12" s="212"/>
      <c r="C12" s="214"/>
      <c r="D12" s="653" t="s">
        <v>387</v>
      </c>
      <c r="E12" s="635" t="s">
        <v>284</v>
      </c>
      <c r="F12" s="656"/>
      <c r="G12" s="147" t="s">
        <v>24</v>
      </c>
      <c r="H12" s="461">
        <v>39300000</v>
      </c>
      <c r="I12" s="147" t="s">
        <v>24</v>
      </c>
      <c r="J12" s="461">
        <v>41300000</v>
      </c>
    </row>
    <row r="13" spans="2:11" ht="20.100000000000001" customHeight="1">
      <c r="B13" s="212"/>
      <c r="C13" s="214"/>
      <c r="D13" s="654"/>
      <c r="E13" s="635" t="s">
        <v>285</v>
      </c>
      <c r="F13" s="656"/>
      <c r="G13" s="147" t="s">
        <v>24</v>
      </c>
      <c r="H13" s="461">
        <v>79000000</v>
      </c>
      <c r="I13" s="147" t="s">
        <v>24</v>
      </c>
      <c r="J13" s="461">
        <v>82900000</v>
      </c>
    </row>
    <row r="14" spans="2:11" s="30" customFormat="1" ht="20.100000000000001" customHeight="1">
      <c r="B14" s="213"/>
      <c r="C14" s="391"/>
      <c r="D14" s="654"/>
      <c r="E14" s="635" t="s">
        <v>457</v>
      </c>
      <c r="F14" s="656"/>
      <c r="G14" s="147" t="s">
        <v>24</v>
      </c>
      <c r="H14" s="461">
        <v>132000000</v>
      </c>
      <c r="I14" s="147" t="s">
        <v>24</v>
      </c>
      <c r="J14" s="461">
        <v>138600000</v>
      </c>
      <c r="K14" s="419"/>
    </row>
    <row r="15" spans="2:11" ht="20.100000000000001" customHeight="1">
      <c r="B15" s="212"/>
      <c r="C15" s="214"/>
      <c r="D15" s="654"/>
      <c r="E15" s="635" t="s">
        <v>458</v>
      </c>
      <c r="F15" s="656"/>
      <c r="G15" s="147" t="s">
        <v>24</v>
      </c>
      <c r="H15" s="461">
        <v>185900000</v>
      </c>
      <c r="I15" s="147" t="s">
        <v>24</v>
      </c>
      <c r="J15" s="461">
        <v>195100000</v>
      </c>
    </row>
    <row r="16" spans="2:11" ht="20.100000000000001" customHeight="1">
      <c r="B16" s="212"/>
      <c r="C16" s="214"/>
      <c r="D16" s="654"/>
      <c r="E16" s="657" t="s">
        <v>626</v>
      </c>
      <c r="F16" s="658"/>
      <c r="G16" s="147" t="s">
        <v>24</v>
      </c>
      <c r="H16" s="461">
        <v>238800000</v>
      </c>
      <c r="I16" s="147" t="s">
        <v>24</v>
      </c>
      <c r="J16" s="461">
        <v>250700000</v>
      </c>
    </row>
    <row r="17" spans="2:11" ht="20.100000000000001" customHeight="1">
      <c r="B17" s="212"/>
      <c r="C17" s="214"/>
      <c r="D17" s="654"/>
      <c r="E17" s="657" t="s">
        <v>627</v>
      </c>
      <c r="F17" s="658"/>
      <c r="G17" s="147" t="s">
        <v>24</v>
      </c>
      <c r="H17" s="461">
        <v>292800000</v>
      </c>
      <c r="I17" s="147" t="s">
        <v>24</v>
      </c>
      <c r="J17" s="461">
        <v>307400000</v>
      </c>
    </row>
    <row r="18" spans="2:11" s="30" customFormat="1" ht="20.100000000000001" customHeight="1">
      <c r="B18" s="213"/>
      <c r="C18" s="391"/>
      <c r="D18" s="655"/>
      <c r="E18" s="635" t="s">
        <v>297</v>
      </c>
      <c r="F18" s="656"/>
      <c r="G18" s="147" t="s">
        <v>24</v>
      </c>
      <c r="H18" s="461">
        <v>345800000</v>
      </c>
      <c r="I18" s="147" t="s">
        <v>24</v>
      </c>
      <c r="J18" s="461">
        <v>363000000</v>
      </c>
      <c r="K18" s="419"/>
    </row>
    <row r="19" spans="2:11" s="30" customFormat="1" ht="22.5" customHeight="1">
      <c r="B19" s="213"/>
      <c r="C19" s="391"/>
      <c r="D19" s="629" t="s">
        <v>286</v>
      </c>
      <c r="E19" s="630"/>
      <c r="F19" s="631"/>
      <c r="G19" s="147" t="s">
        <v>24</v>
      </c>
      <c r="H19" s="461">
        <v>37500000</v>
      </c>
      <c r="I19" s="147" t="s">
        <v>24</v>
      </c>
      <c r="J19" s="461">
        <v>39400000</v>
      </c>
      <c r="K19" s="419"/>
    </row>
    <row r="20" spans="2:11" s="30" customFormat="1" ht="19.5" customHeight="1">
      <c r="B20" s="213"/>
      <c r="C20" s="391"/>
      <c r="D20" s="629" t="s">
        <v>312</v>
      </c>
      <c r="E20" s="630"/>
      <c r="F20" s="631"/>
      <c r="G20" s="147" t="s">
        <v>24</v>
      </c>
      <c r="H20" s="461">
        <v>123300000</v>
      </c>
      <c r="I20" s="147" t="s">
        <v>24</v>
      </c>
      <c r="J20" s="461">
        <v>129500000</v>
      </c>
      <c r="K20" s="419"/>
    </row>
    <row r="21" spans="2:11" ht="20.100000000000001" customHeight="1">
      <c r="B21" s="212"/>
      <c r="C21" s="214"/>
      <c r="D21" s="629" t="s">
        <v>459</v>
      </c>
      <c r="E21" s="630"/>
      <c r="F21" s="645"/>
      <c r="G21" s="147" t="s">
        <v>24</v>
      </c>
      <c r="H21" s="461">
        <v>10300000</v>
      </c>
      <c r="I21" s="147" t="s">
        <v>24</v>
      </c>
      <c r="J21" s="461">
        <v>10800000</v>
      </c>
    </row>
    <row r="22" spans="2:11" s="30" customFormat="1" ht="20.100000000000001" customHeight="1">
      <c r="B22" s="213"/>
      <c r="C22" s="391"/>
      <c r="D22" s="629" t="s">
        <v>460</v>
      </c>
      <c r="E22" s="630"/>
      <c r="F22" s="631"/>
      <c r="G22" s="147" t="s">
        <v>24</v>
      </c>
      <c r="H22" s="461">
        <v>11900000</v>
      </c>
      <c r="I22" s="147" t="s">
        <v>24</v>
      </c>
      <c r="J22" s="461">
        <v>12400000</v>
      </c>
      <c r="K22" s="419"/>
    </row>
    <row r="23" spans="2:11" s="30" customFormat="1" ht="20.100000000000001" customHeight="1">
      <c r="B23" s="213"/>
      <c r="C23" s="391"/>
      <c r="D23" s="629" t="s">
        <v>365</v>
      </c>
      <c r="E23" s="630"/>
      <c r="F23" s="631"/>
      <c r="G23" s="147" t="s">
        <v>24</v>
      </c>
      <c r="H23" s="461">
        <v>8620000</v>
      </c>
      <c r="I23" s="147" t="s">
        <v>24</v>
      </c>
      <c r="J23" s="461">
        <v>9000000</v>
      </c>
      <c r="K23" s="419"/>
    </row>
    <row r="24" spans="2:11" s="30" customFormat="1" ht="20.100000000000001" customHeight="1">
      <c r="B24" s="213"/>
      <c r="C24" s="391"/>
      <c r="D24" s="629" t="s">
        <v>366</v>
      </c>
      <c r="E24" s="630"/>
      <c r="F24" s="631"/>
      <c r="G24" s="147" t="s">
        <v>24</v>
      </c>
      <c r="H24" s="461">
        <v>5620000</v>
      </c>
      <c r="I24" s="147" t="s">
        <v>24</v>
      </c>
      <c r="J24" s="461">
        <v>5900000</v>
      </c>
      <c r="K24" s="419"/>
    </row>
    <row r="25" spans="2:11" s="30" customFormat="1" ht="20.100000000000001" customHeight="1">
      <c r="B25" s="213"/>
      <c r="C25" s="391"/>
      <c r="D25" s="629" t="s">
        <v>313</v>
      </c>
      <c r="E25" s="630"/>
      <c r="F25" s="631"/>
      <c r="G25" s="147" t="s">
        <v>24</v>
      </c>
      <c r="H25" s="461">
        <v>32700000</v>
      </c>
      <c r="I25" s="147" t="s">
        <v>24</v>
      </c>
      <c r="J25" s="461">
        <v>34200000</v>
      </c>
      <c r="K25" s="419"/>
    </row>
    <row r="26" spans="2:11" ht="20.100000000000001" customHeight="1">
      <c r="B26" s="212"/>
      <c r="C26" s="650" t="s">
        <v>287</v>
      </c>
      <c r="D26" s="643" t="s">
        <v>288</v>
      </c>
      <c r="E26" s="643"/>
      <c r="F26" s="644"/>
      <c r="G26" s="147" t="s">
        <v>24</v>
      </c>
      <c r="H26" s="461">
        <v>88300000</v>
      </c>
      <c r="I26" s="147" t="s">
        <v>24</v>
      </c>
      <c r="J26" s="461">
        <v>92700000</v>
      </c>
    </row>
    <row r="27" spans="2:11" s="30" customFormat="1" ht="20.100000000000001" customHeight="1">
      <c r="B27" s="213"/>
      <c r="C27" s="651"/>
      <c r="D27" s="629" t="s">
        <v>285</v>
      </c>
      <c r="E27" s="630"/>
      <c r="F27" s="631"/>
      <c r="G27" s="147" t="s">
        <v>24</v>
      </c>
      <c r="H27" s="461">
        <v>177300000</v>
      </c>
      <c r="I27" s="147" t="s">
        <v>24</v>
      </c>
      <c r="J27" s="461">
        <v>186100000</v>
      </c>
      <c r="K27" s="419"/>
    </row>
    <row r="28" spans="2:11" s="30" customFormat="1" ht="20.100000000000001" customHeight="1">
      <c r="B28" s="213"/>
      <c r="C28" s="651"/>
      <c r="D28" s="629" t="s">
        <v>457</v>
      </c>
      <c r="E28" s="630"/>
      <c r="F28" s="631"/>
      <c r="G28" s="147" t="s">
        <v>24</v>
      </c>
      <c r="H28" s="461">
        <v>295500000</v>
      </c>
      <c r="I28" s="147" t="s">
        <v>24</v>
      </c>
      <c r="J28" s="461">
        <v>310200000</v>
      </c>
      <c r="K28" s="419"/>
    </row>
    <row r="29" spans="2:11" ht="20.100000000000001" customHeight="1">
      <c r="B29" s="212"/>
      <c r="C29" s="651"/>
      <c r="D29" s="629" t="s">
        <v>458</v>
      </c>
      <c r="E29" s="630"/>
      <c r="F29" s="645"/>
      <c r="G29" s="147" t="s">
        <v>24</v>
      </c>
      <c r="H29" s="461">
        <v>415800000</v>
      </c>
      <c r="I29" s="147" t="s">
        <v>24</v>
      </c>
      <c r="J29" s="461">
        <v>436500000</v>
      </c>
    </row>
    <row r="30" spans="2:11" s="30" customFormat="1" ht="20.100000000000001" customHeight="1">
      <c r="B30" s="213"/>
      <c r="C30" s="651"/>
      <c r="D30" s="629" t="s">
        <v>295</v>
      </c>
      <c r="E30" s="630"/>
      <c r="F30" s="645"/>
      <c r="G30" s="147" t="s">
        <v>24</v>
      </c>
      <c r="H30" s="461">
        <v>534900000</v>
      </c>
      <c r="I30" s="147" t="s">
        <v>24</v>
      </c>
      <c r="J30" s="461">
        <v>561600000</v>
      </c>
      <c r="K30" s="419"/>
    </row>
    <row r="31" spans="2:11" s="30" customFormat="1" ht="20.100000000000001" customHeight="1">
      <c r="B31" s="213"/>
      <c r="C31" s="391"/>
      <c r="D31" s="629" t="s">
        <v>296</v>
      </c>
      <c r="E31" s="630"/>
      <c r="F31" s="645"/>
      <c r="G31" s="147" t="s">
        <v>24</v>
      </c>
      <c r="H31" s="461">
        <v>653900000</v>
      </c>
      <c r="I31" s="147" t="s">
        <v>24</v>
      </c>
      <c r="J31" s="461">
        <v>686500000</v>
      </c>
      <c r="K31" s="419"/>
    </row>
    <row r="32" spans="2:11" s="30" customFormat="1" ht="20.100000000000001" customHeight="1">
      <c r="B32" s="213"/>
      <c r="C32" s="391"/>
      <c r="D32" s="629" t="s">
        <v>297</v>
      </c>
      <c r="E32" s="630"/>
      <c r="F32" s="631"/>
      <c r="G32" s="147" t="s">
        <v>24</v>
      </c>
      <c r="H32" s="461">
        <v>773100000</v>
      </c>
      <c r="I32" s="147" t="s">
        <v>24</v>
      </c>
      <c r="J32" s="461">
        <v>811700000</v>
      </c>
      <c r="K32" s="419"/>
    </row>
    <row r="33" spans="2:11" s="30" customFormat="1" ht="19.5" customHeight="1">
      <c r="B33" s="213"/>
      <c r="C33" s="391"/>
      <c r="D33" s="629" t="s">
        <v>286</v>
      </c>
      <c r="E33" s="630"/>
      <c r="F33" s="631"/>
      <c r="G33" s="147" t="s">
        <v>24</v>
      </c>
      <c r="H33" s="328">
        <f>H19</f>
        <v>37500000</v>
      </c>
      <c r="I33" s="147" t="s">
        <v>24</v>
      </c>
      <c r="J33" s="328">
        <f t="shared" ref="J33:J39" si="0">J19</f>
        <v>39400000</v>
      </c>
      <c r="K33" s="419"/>
    </row>
    <row r="34" spans="2:11" s="30" customFormat="1" ht="19.5" customHeight="1">
      <c r="B34" s="213"/>
      <c r="C34" s="391"/>
      <c r="D34" s="629" t="s">
        <v>312</v>
      </c>
      <c r="E34" s="652"/>
      <c r="F34" s="631"/>
      <c r="G34" s="147" t="s">
        <v>24</v>
      </c>
      <c r="H34" s="328">
        <f t="shared" ref="H34:H39" si="1">H20</f>
        <v>123300000</v>
      </c>
      <c r="I34" s="147" t="s">
        <v>24</v>
      </c>
      <c r="J34" s="328">
        <f t="shared" si="0"/>
        <v>129500000</v>
      </c>
      <c r="K34" s="419"/>
    </row>
    <row r="35" spans="2:11" ht="20.100000000000001" customHeight="1">
      <c r="B35" s="212"/>
      <c r="C35" s="214"/>
      <c r="D35" s="629" t="s">
        <v>459</v>
      </c>
      <c r="E35" s="630"/>
      <c r="F35" s="645"/>
      <c r="G35" s="147" t="s">
        <v>24</v>
      </c>
      <c r="H35" s="328">
        <f t="shared" si="1"/>
        <v>10300000</v>
      </c>
      <c r="I35" s="147" t="s">
        <v>24</v>
      </c>
      <c r="J35" s="328">
        <f t="shared" si="0"/>
        <v>10800000</v>
      </c>
    </row>
    <row r="36" spans="2:11" s="30" customFormat="1" ht="20.100000000000001" customHeight="1">
      <c r="B36" s="213"/>
      <c r="C36" s="391"/>
      <c r="D36" s="629" t="s">
        <v>460</v>
      </c>
      <c r="E36" s="630"/>
      <c r="F36" s="631"/>
      <c r="G36" s="147" t="s">
        <v>24</v>
      </c>
      <c r="H36" s="328">
        <f t="shared" si="1"/>
        <v>11900000</v>
      </c>
      <c r="I36" s="147" t="s">
        <v>24</v>
      </c>
      <c r="J36" s="328">
        <f t="shared" si="0"/>
        <v>12400000</v>
      </c>
      <c r="K36" s="419"/>
    </row>
    <row r="37" spans="2:11" s="30" customFormat="1" ht="20.100000000000001" customHeight="1">
      <c r="B37" s="213"/>
      <c r="C37" s="391"/>
      <c r="D37" s="629" t="s">
        <v>365</v>
      </c>
      <c r="E37" s="630"/>
      <c r="F37" s="631"/>
      <c r="G37" s="147" t="s">
        <v>24</v>
      </c>
      <c r="H37" s="328">
        <f t="shared" si="1"/>
        <v>8620000</v>
      </c>
      <c r="I37" s="147" t="s">
        <v>24</v>
      </c>
      <c r="J37" s="328">
        <f t="shared" si="0"/>
        <v>9000000</v>
      </c>
      <c r="K37" s="419"/>
    </row>
    <row r="38" spans="2:11" s="30" customFormat="1" ht="20.100000000000001" customHeight="1">
      <c r="B38" s="213"/>
      <c r="C38" s="391"/>
      <c r="D38" s="629" t="s">
        <v>366</v>
      </c>
      <c r="E38" s="630"/>
      <c r="F38" s="631"/>
      <c r="G38" s="147" t="s">
        <v>24</v>
      </c>
      <c r="H38" s="328">
        <f t="shared" si="1"/>
        <v>5620000</v>
      </c>
      <c r="I38" s="147" t="s">
        <v>24</v>
      </c>
      <c r="J38" s="328">
        <f t="shared" si="0"/>
        <v>5900000</v>
      </c>
      <c r="K38" s="419"/>
    </row>
    <row r="39" spans="2:11" s="30" customFormat="1" ht="20.100000000000001" customHeight="1">
      <c r="B39" s="213"/>
      <c r="C39" s="391"/>
      <c r="D39" s="629" t="s">
        <v>313</v>
      </c>
      <c r="E39" s="630"/>
      <c r="F39" s="631"/>
      <c r="G39" s="147" t="s">
        <v>24</v>
      </c>
      <c r="H39" s="328">
        <f t="shared" si="1"/>
        <v>32700000</v>
      </c>
      <c r="I39" s="147" t="s">
        <v>24</v>
      </c>
      <c r="J39" s="328">
        <f t="shared" si="0"/>
        <v>34200000</v>
      </c>
      <c r="K39" s="419"/>
    </row>
    <row r="40" spans="2:11" s="30" customFormat="1" ht="20.100000000000001" customHeight="1">
      <c r="B40" s="213"/>
      <c r="C40" s="390" t="s">
        <v>555</v>
      </c>
      <c r="D40" s="646" t="s">
        <v>60</v>
      </c>
      <c r="E40" s="649" t="s">
        <v>61</v>
      </c>
      <c r="F40" s="627"/>
      <c r="G40" s="147" t="s">
        <v>24</v>
      </c>
      <c r="H40" s="461">
        <v>23200000</v>
      </c>
      <c r="I40" s="147" t="s">
        <v>24</v>
      </c>
      <c r="J40" s="461">
        <v>24300000</v>
      </c>
      <c r="K40" s="419"/>
    </row>
    <row r="41" spans="2:11" s="30" customFormat="1" ht="20.100000000000001" customHeight="1">
      <c r="B41" s="213"/>
      <c r="C41" s="391"/>
      <c r="D41" s="647"/>
      <c r="E41" s="649" t="s">
        <v>461</v>
      </c>
      <c r="F41" s="627"/>
      <c r="G41" s="147" t="s">
        <v>24</v>
      </c>
      <c r="H41" s="328">
        <f>H35</f>
        <v>10300000</v>
      </c>
      <c r="I41" s="147" t="s">
        <v>24</v>
      </c>
      <c r="J41" s="328">
        <f>J35</f>
        <v>10800000</v>
      </c>
      <c r="K41" s="419"/>
    </row>
    <row r="42" spans="2:11" s="30" customFormat="1" ht="20.100000000000001" customHeight="1">
      <c r="B42" s="213"/>
      <c r="C42" s="391"/>
      <c r="D42" s="648"/>
      <c r="E42" s="649" t="s">
        <v>123</v>
      </c>
      <c r="F42" s="627"/>
      <c r="G42" s="147" t="s">
        <v>24</v>
      </c>
      <c r="H42" s="461">
        <v>1840000</v>
      </c>
      <c r="I42" s="147" t="s">
        <v>24</v>
      </c>
      <c r="J42" s="461">
        <v>1940000</v>
      </c>
      <c r="K42" s="419"/>
    </row>
    <row r="43" spans="2:11" s="30" customFormat="1" ht="20.100000000000001" customHeight="1">
      <c r="B43" s="213"/>
      <c r="C43" s="391"/>
      <c r="D43" s="629" t="s">
        <v>365</v>
      </c>
      <c r="E43" s="630"/>
      <c r="F43" s="631"/>
      <c r="G43" s="147" t="s">
        <v>24</v>
      </c>
      <c r="H43" s="328">
        <f>H37</f>
        <v>8620000</v>
      </c>
      <c r="I43" s="147" t="s">
        <v>24</v>
      </c>
      <c r="J43" s="328">
        <f t="shared" ref="J43:J45" si="2">J37</f>
        <v>9000000</v>
      </c>
      <c r="K43" s="419"/>
    </row>
    <row r="44" spans="2:11" s="30" customFormat="1" ht="20.100000000000001" customHeight="1">
      <c r="B44" s="213"/>
      <c r="C44" s="391"/>
      <c r="D44" s="629" t="s">
        <v>366</v>
      </c>
      <c r="E44" s="630"/>
      <c r="F44" s="631"/>
      <c r="G44" s="147" t="s">
        <v>24</v>
      </c>
      <c r="H44" s="328">
        <f t="shared" ref="H44:H45" si="3">H38</f>
        <v>5620000</v>
      </c>
      <c r="I44" s="147" t="s">
        <v>24</v>
      </c>
      <c r="J44" s="328">
        <f t="shared" si="2"/>
        <v>5900000</v>
      </c>
      <c r="K44" s="419"/>
    </row>
    <row r="45" spans="2:11" s="30" customFormat="1" ht="20.100000000000001" customHeight="1">
      <c r="B45" s="213"/>
      <c r="C45" s="392"/>
      <c r="D45" s="629" t="s">
        <v>313</v>
      </c>
      <c r="E45" s="630"/>
      <c r="F45" s="631"/>
      <c r="G45" s="147" t="s">
        <v>24</v>
      </c>
      <c r="H45" s="328">
        <f t="shared" si="3"/>
        <v>32700000</v>
      </c>
      <c r="I45" s="147" t="s">
        <v>24</v>
      </c>
      <c r="J45" s="328">
        <f t="shared" si="2"/>
        <v>34200000</v>
      </c>
      <c r="K45" s="419"/>
    </row>
    <row r="46" spans="2:11" ht="20.100000000000001" customHeight="1">
      <c r="B46" s="212"/>
      <c r="C46" s="391" t="s">
        <v>367</v>
      </c>
      <c r="D46" s="643" t="s">
        <v>284</v>
      </c>
      <c r="E46" s="643"/>
      <c r="F46" s="644"/>
      <c r="G46" s="147" t="s">
        <v>24</v>
      </c>
      <c r="H46" s="328">
        <f>H26</f>
        <v>88300000</v>
      </c>
      <c r="I46" s="147" t="s">
        <v>24</v>
      </c>
      <c r="J46" s="328">
        <f t="shared" ref="J46:J58" si="4">J26</f>
        <v>92700000</v>
      </c>
    </row>
    <row r="47" spans="2:11" s="30" customFormat="1" ht="20.100000000000001" customHeight="1">
      <c r="B47" s="213"/>
      <c r="C47" s="391" t="s">
        <v>368</v>
      </c>
      <c r="D47" s="629" t="s">
        <v>285</v>
      </c>
      <c r="E47" s="630"/>
      <c r="F47" s="631"/>
      <c r="G47" s="147" t="s">
        <v>24</v>
      </c>
      <c r="H47" s="328">
        <f t="shared" ref="H47:H58" si="5">H27</f>
        <v>177300000</v>
      </c>
      <c r="I47" s="147" t="s">
        <v>24</v>
      </c>
      <c r="J47" s="328">
        <f t="shared" si="4"/>
        <v>186100000</v>
      </c>
      <c r="K47" s="419"/>
    </row>
    <row r="48" spans="2:11" s="30" customFormat="1" ht="20.100000000000001" customHeight="1">
      <c r="B48" s="213"/>
      <c r="C48" s="387"/>
      <c r="D48" s="629" t="s">
        <v>457</v>
      </c>
      <c r="E48" s="630"/>
      <c r="F48" s="631"/>
      <c r="G48" s="147" t="s">
        <v>24</v>
      </c>
      <c r="H48" s="461">
        <v>295500000</v>
      </c>
      <c r="I48" s="147" t="s">
        <v>24</v>
      </c>
      <c r="J48" s="461">
        <v>310300000</v>
      </c>
      <c r="K48" s="419"/>
    </row>
    <row r="49" spans="2:11" ht="18" customHeight="1">
      <c r="B49" s="212"/>
      <c r="C49" s="387"/>
      <c r="D49" s="629" t="s">
        <v>458</v>
      </c>
      <c r="E49" s="630"/>
      <c r="F49" s="645"/>
      <c r="G49" s="147" t="s">
        <v>24</v>
      </c>
      <c r="H49" s="328">
        <f t="shared" si="5"/>
        <v>415800000</v>
      </c>
      <c r="I49" s="147" t="s">
        <v>24</v>
      </c>
      <c r="J49" s="328">
        <f t="shared" si="4"/>
        <v>436500000</v>
      </c>
    </row>
    <row r="50" spans="2:11" ht="18" customHeight="1">
      <c r="B50" s="212"/>
      <c r="C50" s="387"/>
      <c r="D50" s="629" t="s">
        <v>295</v>
      </c>
      <c r="E50" s="630"/>
      <c r="F50" s="645"/>
      <c r="G50" s="147" t="s">
        <v>24</v>
      </c>
      <c r="H50" s="461">
        <v>534900000</v>
      </c>
      <c r="I50" s="147" t="s">
        <v>24</v>
      </c>
      <c r="J50" s="461">
        <v>561600000</v>
      </c>
    </row>
    <row r="51" spans="2:11" ht="18" customHeight="1">
      <c r="B51" s="212"/>
      <c r="C51" s="387"/>
      <c r="D51" s="629" t="s">
        <v>296</v>
      </c>
      <c r="E51" s="630"/>
      <c r="F51" s="645"/>
      <c r="G51" s="147" t="s">
        <v>24</v>
      </c>
      <c r="H51" s="461">
        <v>654000000</v>
      </c>
      <c r="I51" s="147" t="s">
        <v>24</v>
      </c>
      <c r="J51" s="461">
        <v>686700000</v>
      </c>
    </row>
    <row r="52" spans="2:11" s="30" customFormat="1" ht="18" customHeight="1">
      <c r="B52" s="213"/>
      <c r="C52" s="391"/>
      <c r="D52" s="629" t="s">
        <v>297</v>
      </c>
      <c r="E52" s="630"/>
      <c r="F52" s="631"/>
      <c r="G52" s="147" t="s">
        <v>24</v>
      </c>
      <c r="H52" s="328">
        <f t="shared" si="5"/>
        <v>773100000</v>
      </c>
      <c r="I52" s="147" t="s">
        <v>24</v>
      </c>
      <c r="J52" s="328">
        <f t="shared" si="4"/>
        <v>811700000</v>
      </c>
      <c r="K52" s="419"/>
    </row>
    <row r="53" spans="2:11" s="30" customFormat="1" ht="18" customHeight="1">
      <c r="B53" s="213"/>
      <c r="C53" s="391"/>
      <c r="D53" s="629" t="s">
        <v>286</v>
      </c>
      <c r="E53" s="630"/>
      <c r="F53" s="631"/>
      <c r="G53" s="147" t="s">
        <v>24</v>
      </c>
      <c r="H53" s="328">
        <f t="shared" si="5"/>
        <v>37500000</v>
      </c>
      <c r="I53" s="147" t="s">
        <v>24</v>
      </c>
      <c r="J53" s="328">
        <f t="shared" si="4"/>
        <v>39400000</v>
      </c>
      <c r="K53" s="419"/>
    </row>
    <row r="54" spans="2:11" s="30" customFormat="1" ht="18" customHeight="1">
      <c r="B54" s="213"/>
      <c r="C54" s="391"/>
      <c r="D54" s="629" t="s">
        <v>312</v>
      </c>
      <c r="E54" s="630"/>
      <c r="F54" s="631"/>
      <c r="G54" s="147" t="s">
        <v>24</v>
      </c>
      <c r="H54" s="328">
        <f t="shared" si="5"/>
        <v>123300000</v>
      </c>
      <c r="I54" s="147" t="s">
        <v>24</v>
      </c>
      <c r="J54" s="328">
        <f t="shared" si="4"/>
        <v>129500000</v>
      </c>
      <c r="K54" s="419"/>
    </row>
    <row r="55" spans="2:11" ht="18" customHeight="1">
      <c r="B55" s="212"/>
      <c r="C55" s="214"/>
      <c r="D55" s="629" t="s">
        <v>461</v>
      </c>
      <c r="E55" s="630"/>
      <c r="F55" s="645"/>
      <c r="G55" s="147" t="s">
        <v>24</v>
      </c>
      <c r="H55" s="328">
        <f t="shared" si="5"/>
        <v>10300000</v>
      </c>
      <c r="I55" s="147" t="s">
        <v>24</v>
      </c>
      <c r="J55" s="328">
        <f t="shared" si="4"/>
        <v>10800000</v>
      </c>
    </row>
    <row r="56" spans="2:11" s="30" customFormat="1" ht="18" customHeight="1">
      <c r="B56" s="213"/>
      <c r="C56" s="391"/>
      <c r="D56" s="629" t="s">
        <v>460</v>
      </c>
      <c r="E56" s="630"/>
      <c r="F56" s="631"/>
      <c r="G56" s="147" t="s">
        <v>24</v>
      </c>
      <c r="H56" s="328">
        <f t="shared" si="5"/>
        <v>11900000</v>
      </c>
      <c r="I56" s="147" t="s">
        <v>24</v>
      </c>
      <c r="J56" s="328">
        <f t="shared" si="4"/>
        <v>12400000</v>
      </c>
      <c r="K56" s="419"/>
    </row>
    <row r="57" spans="2:11" s="30" customFormat="1" ht="18" customHeight="1">
      <c r="B57" s="213"/>
      <c r="C57" s="391"/>
      <c r="D57" s="629" t="s">
        <v>365</v>
      </c>
      <c r="E57" s="630"/>
      <c r="F57" s="631"/>
      <c r="G57" s="147" t="s">
        <v>24</v>
      </c>
      <c r="H57" s="328">
        <f t="shared" si="5"/>
        <v>8620000</v>
      </c>
      <c r="I57" s="147" t="s">
        <v>24</v>
      </c>
      <c r="J57" s="328">
        <f t="shared" si="4"/>
        <v>9000000</v>
      </c>
      <c r="K57" s="419"/>
    </row>
    <row r="58" spans="2:11" s="30" customFormat="1" ht="18" customHeight="1">
      <c r="B58" s="213"/>
      <c r="C58" s="391"/>
      <c r="D58" s="629" t="s">
        <v>366</v>
      </c>
      <c r="E58" s="630"/>
      <c r="F58" s="631"/>
      <c r="G58" s="147" t="s">
        <v>24</v>
      </c>
      <c r="H58" s="328">
        <f t="shared" si="5"/>
        <v>5620000</v>
      </c>
      <c r="I58" s="147" t="s">
        <v>24</v>
      </c>
      <c r="J58" s="328">
        <f t="shared" si="4"/>
        <v>5900000</v>
      </c>
      <c r="K58" s="419"/>
    </row>
    <row r="59" spans="2:11" s="30" customFormat="1" ht="18" customHeight="1">
      <c r="B59" s="213"/>
      <c r="C59" s="391"/>
      <c r="D59" s="629" t="s">
        <v>369</v>
      </c>
      <c r="E59" s="630"/>
      <c r="F59" s="631"/>
      <c r="G59" s="147" t="s">
        <v>24</v>
      </c>
      <c r="H59" s="461">
        <v>18200000</v>
      </c>
      <c r="I59" s="147" t="s">
        <v>24</v>
      </c>
      <c r="J59" s="461">
        <v>19100000</v>
      </c>
      <c r="K59" s="419"/>
    </row>
    <row r="60" spans="2:11" s="30" customFormat="1" ht="18" customHeight="1">
      <c r="B60" s="213"/>
      <c r="C60" s="392"/>
      <c r="D60" s="629" t="s">
        <v>313</v>
      </c>
      <c r="E60" s="630"/>
      <c r="F60" s="631"/>
      <c r="G60" s="147" t="s">
        <v>24</v>
      </c>
      <c r="H60" s="328">
        <f>H39</f>
        <v>32700000</v>
      </c>
      <c r="I60" s="147" t="s">
        <v>24</v>
      </c>
      <c r="J60" s="328">
        <f>J39</f>
        <v>34200000</v>
      </c>
      <c r="K60" s="419"/>
    </row>
    <row r="61" spans="2:11" ht="18" customHeight="1">
      <c r="B61" s="212"/>
      <c r="C61" s="391" t="s">
        <v>370</v>
      </c>
      <c r="D61" s="643" t="s">
        <v>284</v>
      </c>
      <c r="E61" s="643"/>
      <c r="F61" s="644"/>
      <c r="G61" s="147" t="s">
        <v>24</v>
      </c>
      <c r="H61" s="328">
        <f>H5</f>
        <v>48600000</v>
      </c>
      <c r="I61" s="147" t="s">
        <v>24</v>
      </c>
      <c r="J61" s="328">
        <f t="shared" ref="J61:J67" si="6">J5</f>
        <v>51000000</v>
      </c>
    </row>
    <row r="62" spans="2:11" s="30" customFormat="1" ht="18" customHeight="1">
      <c r="B62" s="213"/>
      <c r="C62" s="391" t="s">
        <v>371</v>
      </c>
      <c r="D62" s="629" t="s">
        <v>285</v>
      </c>
      <c r="E62" s="630"/>
      <c r="F62" s="631"/>
      <c r="G62" s="147" t="s">
        <v>24</v>
      </c>
      <c r="H62" s="328">
        <f t="shared" ref="H62:H67" si="7">H6</f>
        <v>97900000</v>
      </c>
      <c r="I62" s="147" t="s">
        <v>24</v>
      </c>
      <c r="J62" s="328">
        <f t="shared" si="6"/>
        <v>102800000</v>
      </c>
      <c r="K62" s="419"/>
    </row>
    <row r="63" spans="2:11" s="30" customFormat="1" ht="18" customHeight="1">
      <c r="B63" s="213"/>
      <c r="C63" s="391" t="s">
        <v>4</v>
      </c>
      <c r="D63" s="629" t="s">
        <v>457</v>
      </c>
      <c r="E63" s="630"/>
      <c r="F63" s="631"/>
      <c r="G63" s="147" t="s">
        <v>24</v>
      </c>
      <c r="H63" s="328">
        <f t="shared" si="7"/>
        <v>163300000</v>
      </c>
      <c r="I63" s="147" t="s">
        <v>24</v>
      </c>
      <c r="J63" s="328">
        <f t="shared" si="6"/>
        <v>171400000</v>
      </c>
      <c r="K63" s="419"/>
    </row>
    <row r="64" spans="2:11" ht="18" customHeight="1">
      <c r="B64" s="212"/>
      <c r="C64" s="387" t="s">
        <v>5</v>
      </c>
      <c r="D64" s="629" t="s">
        <v>458</v>
      </c>
      <c r="E64" s="630"/>
      <c r="F64" s="645"/>
      <c r="G64" s="147" t="s">
        <v>24</v>
      </c>
      <c r="H64" s="328">
        <f t="shared" si="7"/>
        <v>229300000</v>
      </c>
      <c r="I64" s="147" t="s">
        <v>24</v>
      </c>
      <c r="J64" s="328">
        <f t="shared" si="6"/>
        <v>240700000</v>
      </c>
    </row>
    <row r="65" spans="2:11" ht="18" customHeight="1">
      <c r="B65" s="212"/>
      <c r="C65" s="387"/>
      <c r="D65" s="629" t="s">
        <v>295</v>
      </c>
      <c r="E65" s="630"/>
      <c r="F65" s="645"/>
      <c r="G65" s="147" t="s">
        <v>24</v>
      </c>
      <c r="H65" s="328">
        <f t="shared" si="7"/>
        <v>295500000</v>
      </c>
      <c r="I65" s="147" t="s">
        <v>24</v>
      </c>
      <c r="J65" s="328">
        <f t="shared" si="6"/>
        <v>310300000</v>
      </c>
    </row>
    <row r="66" spans="2:11" ht="18" customHeight="1">
      <c r="B66" s="212"/>
      <c r="C66" s="387"/>
      <c r="D66" s="629" t="s">
        <v>296</v>
      </c>
      <c r="E66" s="630"/>
      <c r="F66" s="645"/>
      <c r="G66" s="147" t="s">
        <v>24</v>
      </c>
      <c r="H66" s="328">
        <f t="shared" si="7"/>
        <v>360800000</v>
      </c>
      <c r="I66" s="147" t="s">
        <v>24</v>
      </c>
      <c r="J66" s="328">
        <f t="shared" si="6"/>
        <v>378800000</v>
      </c>
    </row>
    <row r="67" spans="2:11" ht="18" customHeight="1">
      <c r="B67" s="212"/>
      <c r="C67" s="387"/>
      <c r="D67" s="629" t="s">
        <v>297</v>
      </c>
      <c r="E67" s="630"/>
      <c r="F67" s="631"/>
      <c r="G67" s="147" t="s">
        <v>24</v>
      </c>
      <c r="H67" s="328">
        <f t="shared" si="7"/>
        <v>427000000</v>
      </c>
      <c r="I67" s="147" t="s">
        <v>24</v>
      </c>
      <c r="J67" s="328">
        <f t="shared" si="6"/>
        <v>448300000</v>
      </c>
    </row>
    <row r="68" spans="2:11" s="30" customFormat="1" ht="18" customHeight="1">
      <c r="B68" s="213"/>
      <c r="C68" s="391"/>
      <c r="D68" s="629" t="s">
        <v>286</v>
      </c>
      <c r="E68" s="630"/>
      <c r="F68" s="631"/>
      <c r="G68" s="147" t="s">
        <v>24</v>
      </c>
      <c r="H68" s="328">
        <f>H19</f>
        <v>37500000</v>
      </c>
      <c r="I68" s="147" t="s">
        <v>24</v>
      </c>
      <c r="J68" s="328">
        <f t="shared" ref="J68:J74" si="8">J19</f>
        <v>39400000</v>
      </c>
      <c r="K68" s="419"/>
    </row>
    <row r="69" spans="2:11" s="30" customFormat="1" ht="18" customHeight="1">
      <c r="B69" s="213"/>
      <c r="C69" s="391"/>
      <c r="D69" s="629" t="s">
        <v>312</v>
      </c>
      <c r="E69" s="630"/>
      <c r="F69" s="631"/>
      <c r="G69" s="147" t="s">
        <v>24</v>
      </c>
      <c r="H69" s="328">
        <f t="shared" ref="H69:H74" si="9">H20</f>
        <v>123300000</v>
      </c>
      <c r="I69" s="147" t="s">
        <v>24</v>
      </c>
      <c r="J69" s="328">
        <f t="shared" si="8"/>
        <v>129500000</v>
      </c>
      <c r="K69" s="419"/>
    </row>
    <row r="70" spans="2:11" s="30" customFormat="1" ht="18" customHeight="1">
      <c r="B70" s="213"/>
      <c r="C70" s="391"/>
      <c r="D70" s="632" t="s">
        <v>461</v>
      </c>
      <c r="E70" s="633"/>
      <c r="F70" s="634"/>
      <c r="G70" s="147" t="s">
        <v>24</v>
      </c>
      <c r="H70" s="328">
        <f t="shared" si="9"/>
        <v>10300000</v>
      </c>
      <c r="I70" s="147" t="s">
        <v>24</v>
      </c>
      <c r="J70" s="328">
        <f t="shared" si="8"/>
        <v>10800000</v>
      </c>
      <c r="K70" s="419"/>
    </row>
    <row r="71" spans="2:11" s="30" customFormat="1" ht="18" customHeight="1">
      <c r="B71" s="213"/>
      <c r="C71" s="391"/>
      <c r="D71" s="632" t="s">
        <v>460</v>
      </c>
      <c r="E71" s="633"/>
      <c r="F71" s="634"/>
      <c r="G71" s="147" t="s">
        <v>24</v>
      </c>
      <c r="H71" s="328">
        <f t="shared" si="9"/>
        <v>11900000</v>
      </c>
      <c r="I71" s="147" t="s">
        <v>24</v>
      </c>
      <c r="J71" s="328">
        <f t="shared" si="8"/>
        <v>12400000</v>
      </c>
      <c r="K71" s="419"/>
    </row>
    <row r="72" spans="2:11" s="30" customFormat="1" ht="18" customHeight="1">
      <c r="B72" s="213"/>
      <c r="C72" s="391"/>
      <c r="D72" s="629" t="s">
        <v>365</v>
      </c>
      <c r="E72" s="630"/>
      <c r="F72" s="631"/>
      <c r="G72" s="147" t="s">
        <v>24</v>
      </c>
      <c r="H72" s="328">
        <f t="shared" si="9"/>
        <v>8620000</v>
      </c>
      <c r="I72" s="147" t="s">
        <v>24</v>
      </c>
      <c r="J72" s="328">
        <f t="shared" si="8"/>
        <v>9000000</v>
      </c>
      <c r="K72" s="419"/>
    </row>
    <row r="73" spans="2:11" s="30" customFormat="1" ht="18" customHeight="1">
      <c r="B73" s="213"/>
      <c r="C73" s="391"/>
      <c r="D73" s="629" t="s">
        <v>366</v>
      </c>
      <c r="E73" s="630"/>
      <c r="F73" s="631"/>
      <c r="G73" s="147" t="s">
        <v>24</v>
      </c>
      <c r="H73" s="328">
        <f t="shared" si="9"/>
        <v>5620000</v>
      </c>
      <c r="I73" s="147" t="s">
        <v>24</v>
      </c>
      <c r="J73" s="328">
        <f t="shared" si="8"/>
        <v>5900000</v>
      </c>
      <c r="K73" s="419"/>
    </row>
    <row r="74" spans="2:11" s="30" customFormat="1" ht="18" customHeight="1">
      <c r="B74" s="213"/>
      <c r="C74" s="391"/>
      <c r="D74" s="632" t="s">
        <v>313</v>
      </c>
      <c r="E74" s="633"/>
      <c r="F74" s="634"/>
      <c r="G74" s="147" t="s">
        <v>24</v>
      </c>
      <c r="H74" s="328">
        <f t="shared" si="9"/>
        <v>32700000</v>
      </c>
      <c r="I74" s="147" t="s">
        <v>24</v>
      </c>
      <c r="J74" s="328">
        <f t="shared" si="8"/>
        <v>34200000</v>
      </c>
      <c r="K74" s="419"/>
    </row>
    <row r="75" spans="2:11" s="30" customFormat="1" ht="18" customHeight="1">
      <c r="B75" s="213"/>
      <c r="C75" s="635" t="s">
        <v>628</v>
      </c>
      <c r="D75" s="636"/>
      <c r="E75" s="636"/>
      <c r="F75" s="637"/>
      <c r="G75" s="147" t="s">
        <v>24</v>
      </c>
      <c r="H75" s="461">
        <v>24400000</v>
      </c>
      <c r="I75" s="147" t="s">
        <v>24</v>
      </c>
      <c r="J75" s="461">
        <v>25600000</v>
      </c>
      <c r="K75" s="419"/>
    </row>
    <row r="76" spans="2:11" s="30" customFormat="1" ht="18" customHeight="1">
      <c r="B76" s="213"/>
      <c r="C76" s="635" t="s">
        <v>372</v>
      </c>
      <c r="D76" s="636"/>
      <c r="E76" s="636"/>
      <c r="F76" s="637"/>
      <c r="G76" s="147" t="s">
        <v>24</v>
      </c>
      <c r="H76" s="328">
        <f>H70</f>
        <v>10300000</v>
      </c>
      <c r="I76" s="147" t="s">
        <v>24</v>
      </c>
      <c r="J76" s="328">
        <f>J70</f>
        <v>10800000</v>
      </c>
      <c r="K76" s="419"/>
    </row>
    <row r="77" spans="2:11" s="30" customFormat="1" ht="18" customHeight="1">
      <c r="B77" s="213"/>
      <c r="C77" s="629" t="s">
        <v>208</v>
      </c>
      <c r="D77" s="630"/>
      <c r="E77" s="630"/>
      <c r="F77" s="638"/>
      <c r="G77" s="147" t="s">
        <v>24</v>
      </c>
      <c r="H77" s="328">
        <f>H72</f>
        <v>8620000</v>
      </c>
      <c r="I77" s="147" t="s">
        <v>24</v>
      </c>
      <c r="J77" s="328">
        <f>J72</f>
        <v>9000000</v>
      </c>
      <c r="K77" s="419"/>
    </row>
    <row r="78" spans="2:11" s="30" customFormat="1" ht="18" customHeight="1">
      <c r="B78" s="213"/>
      <c r="C78" s="629" t="s">
        <v>209</v>
      </c>
      <c r="D78" s="630"/>
      <c r="E78" s="630"/>
      <c r="F78" s="638"/>
      <c r="G78" s="147" t="s">
        <v>24</v>
      </c>
      <c r="H78" s="328">
        <f>H73</f>
        <v>5620000</v>
      </c>
      <c r="I78" s="147" t="s">
        <v>24</v>
      </c>
      <c r="J78" s="328">
        <f>J73</f>
        <v>5900000</v>
      </c>
      <c r="K78" s="419"/>
    </row>
    <row r="79" spans="2:11" s="30" customFormat="1" ht="18" customHeight="1">
      <c r="B79" s="213"/>
      <c r="C79" s="635" t="s">
        <v>396</v>
      </c>
      <c r="D79" s="639"/>
      <c r="E79" s="639"/>
      <c r="F79" s="640"/>
      <c r="G79" s="147" t="s">
        <v>24</v>
      </c>
      <c r="H79" s="461">
        <v>12500000</v>
      </c>
      <c r="I79" s="147" t="s">
        <v>24</v>
      </c>
      <c r="J79" s="461">
        <v>13100000</v>
      </c>
      <c r="K79" s="419"/>
    </row>
    <row r="80" spans="2:11" ht="18" customHeight="1">
      <c r="B80" s="212"/>
      <c r="C80" s="635" t="s">
        <v>397</v>
      </c>
      <c r="D80" s="641"/>
      <c r="E80" s="641"/>
      <c r="F80" s="642"/>
      <c r="G80" s="147" t="s">
        <v>24</v>
      </c>
      <c r="H80" s="461">
        <v>152900000</v>
      </c>
      <c r="I80" s="147" t="s">
        <v>24</v>
      </c>
      <c r="J80" s="461">
        <v>160500000</v>
      </c>
    </row>
    <row r="81" spans="2:11" s="30" customFormat="1" ht="18" customHeight="1">
      <c r="B81" s="213"/>
      <c r="C81" s="635" t="s">
        <v>42</v>
      </c>
      <c r="D81" s="639"/>
      <c r="E81" s="639"/>
      <c r="F81" s="640"/>
      <c r="G81" s="147" t="s">
        <v>24</v>
      </c>
      <c r="H81" s="461">
        <v>42000000</v>
      </c>
      <c r="I81" s="147" t="s">
        <v>24</v>
      </c>
      <c r="J81" s="461">
        <v>44100000</v>
      </c>
      <c r="K81" s="419"/>
    </row>
    <row r="82" spans="2:11" s="30" customFormat="1" ht="18" customHeight="1">
      <c r="B82" s="215"/>
      <c r="C82" s="635" t="s">
        <v>410</v>
      </c>
      <c r="D82" s="639"/>
      <c r="E82" s="639"/>
      <c r="F82" s="640"/>
      <c r="G82" s="147" t="s">
        <v>24</v>
      </c>
      <c r="H82" s="461">
        <v>59500000</v>
      </c>
      <c r="I82" s="147" t="s">
        <v>24</v>
      </c>
      <c r="J82" s="461">
        <v>56700000</v>
      </c>
      <c r="K82" s="419"/>
    </row>
    <row r="83" spans="2:11" ht="18" customHeight="1">
      <c r="B83" s="210" t="s">
        <v>463</v>
      </c>
      <c r="C83" s="393"/>
      <c r="D83" s="216"/>
      <c r="E83" s="393"/>
      <c r="F83" s="216"/>
      <c r="G83" s="216"/>
      <c r="H83" s="216"/>
      <c r="I83" s="216"/>
      <c r="J83" s="420"/>
    </row>
    <row r="84" spans="2:11" ht="18" customHeight="1">
      <c r="B84" s="217"/>
      <c r="C84" s="625" t="s">
        <v>464</v>
      </c>
      <c r="D84" s="626"/>
      <c r="E84" s="626"/>
      <c r="F84" s="627"/>
      <c r="G84" s="147" t="s">
        <v>24</v>
      </c>
      <c r="H84" s="328">
        <v>10900000</v>
      </c>
      <c r="I84" s="147" t="s">
        <v>24</v>
      </c>
      <c r="J84" s="328">
        <v>11400000</v>
      </c>
    </row>
    <row r="85" spans="2:11" ht="18" customHeight="1">
      <c r="B85" s="218"/>
      <c r="C85" s="625" t="s">
        <v>465</v>
      </c>
      <c r="D85" s="626"/>
      <c r="E85" s="626"/>
      <c r="F85" s="627"/>
      <c r="G85" s="147" t="s">
        <v>24</v>
      </c>
      <c r="H85" s="328">
        <v>5390000</v>
      </c>
      <c r="I85" s="147" t="s">
        <v>24</v>
      </c>
      <c r="J85" s="328">
        <v>5650000</v>
      </c>
    </row>
    <row r="86" spans="2:11" ht="18" customHeight="1">
      <c r="B86" s="210" t="s">
        <v>466</v>
      </c>
      <c r="C86" s="393"/>
      <c r="D86" s="216"/>
      <c r="E86" s="393"/>
      <c r="F86" s="216"/>
      <c r="G86" s="216"/>
      <c r="H86" s="216"/>
      <c r="I86" s="216"/>
      <c r="J86" s="420"/>
    </row>
    <row r="87" spans="2:11" ht="18" customHeight="1">
      <c r="B87" s="217"/>
      <c r="C87" s="625" t="s">
        <v>464</v>
      </c>
      <c r="D87" s="626"/>
      <c r="E87" s="626"/>
      <c r="F87" s="627"/>
      <c r="G87" s="147" t="s">
        <v>24</v>
      </c>
      <c r="H87" s="328">
        <v>19700000</v>
      </c>
      <c r="I87" s="147" t="s">
        <v>24</v>
      </c>
      <c r="J87" s="328">
        <v>20700000</v>
      </c>
    </row>
    <row r="88" spans="2:11" ht="18" customHeight="1">
      <c r="B88" s="218"/>
      <c r="C88" s="625" t="s">
        <v>465</v>
      </c>
      <c r="D88" s="626"/>
      <c r="E88" s="626"/>
      <c r="F88" s="627"/>
      <c r="G88" s="147" t="s">
        <v>24</v>
      </c>
      <c r="H88" s="328">
        <v>9600000</v>
      </c>
      <c r="I88" s="147" t="s">
        <v>24</v>
      </c>
      <c r="J88" s="328">
        <v>10050000</v>
      </c>
    </row>
    <row r="89" spans="2:11" ht="18" customHeight="1">
      <c r="G89" s="26"/>
      <c r="H89" s="26"/>
      <c r="I89" s="26"/>
      <c r="J89" s="26"/>
    </row>
    <row r="90" spans="2:11" ht="18" customHeight="1">
      <c r="B90" s="219" t="s">
        <v>415</v>
      </c>
      <c r="C90" s="628" t="s">
        <v>353</v>
      </c>
      <c r="D90" s="628"/>
      <c r="E90" s="628"/>
      <c r="F90" s="628"/>
      <c r="G90" s="628"/>
      <c r="H90" s="628"/>
      <c r="I90" s="628"/>
      <c r="J90" s="628"/>
      <c r="K90" s="28"/>
    </row>
    <row r="91" spans="2:11" ht="18" customHeight="1">
      <c r="B91" s="219" t="s">
        <v>392</v>
      </c>
      <c r="C91" s="623" t="s">
        <v>19</v>
      </c>
      <c r="D91" s="623"/>
      <c r="E91" s="623"/>
      <c r="F91" s="623"/>
      <c r="G91" s="623"/>
      <c r="H91" s="623"/>
      <c r="I91" s="623"/>
      <c r="J91" s="623"/>
      <c r="K91" s="28"/>
    </row>
    <row r="92" spans="2:11" ht="18" customHeight="1">
      <c r="B92" s="220" t="s">
        <v>392</v>
      </c>
      <c r="C92" s="623" t="s">
        <v>246</v>
      </c>
      <c r="D92" s="623"/>
      <c r="E92" s="623"/>
      <c r="F92" s="623"/>
      <c r="G92" s="623"/>
      <c r="H92" s="623"/>
      <c r="I92" s="623"/>
      <c r="J92" s="623"/>
    </row>
    <row r="93" spans="2:11" ht="18" customHeight="1">
      <c r="B93" s="219"/>
      <c r="C93" s="623"/>
      <c r="D93" s="623"/>
      <c r="E93" s="623"/>
      <c r="F93" s="623"/>
      <c r="G93" s="623"/>
      <c r="H93" s="623"/>
      <c r="I93" s="623"/>
      <c r="J93" s="623"/>
    </row>
    <row r="94" spans="2:11" ht="18" customHeight="1">
      <c r="B94" s="220" t="s">
        <v>393</v>
      </c>
      <c r="C94" s="623" t="s">
        <v>289</v>
      </c>
      <c r="D94" s="623"/>
      <c r="E94" s="623"/>
      <c r="F94" s="623"/>
      <c r="G94" s="623"/>
      <c r="H94" s="623"/>
      <c r="I94" s="623"/>
      <c r="J94" s="623"/>
    </row>
    <row r="95" spans="2:11" ht="18" customHeight="1">
      <c r="B95" s="219"/>
      <c r="C95" s="623"/>
      <c r="D95" s="623"/>
      <c r="E95" s="623"/>
      <c r="F95" s="623"/>
      <c r="G95" s="623"/>
      <c r="H95" s="623"/>
      <c r="I95" s="623"/>
      <c r="J95" s="623"/>
    </row>
    <row r="96" spans="2:11" ht="18" customHeight="1">
      <c r="B96" s="220" t="s">
        <v>394</v>
      </c>
      <c r="C96" s="623" t="s">
        <v>462</v>
      </c>
      <c r="D96" s="624"/>
      <c r="E96" s="624"/>
      <c r="F96" s="624"/>
      <c r="G96" s="624"/>
      <c r="H96" s="624"/>
      <c r="I96" s="624"/>
      <c r="J96" s="624"/>
      <c r="K96" s="394"/>
    </row>
    <row r="97" spans="2:11" ht="18" customHeight="1">
      <c r="B97" s="220"/>
      <c r="C97" s="624"/>
      <c r="D97" s="624"/>
      <c r="E97" s="624"/>
      <c r="F97" s="624"/>
      <c r="G97" s="624"/>
      <c r="H97" s="624"/>
      <c r="I97" s="624"/>
      <c r="J97" s="624"/>
      <c r="K97" s="394"/>
    </row>
  </sheetData>
  <mergeCells count="96">
    <mergeCell ref="C5:C9"/>
    <mergeCell ref="D5:F5"/>
    <mergeCell ref="D6:F6"/>
    <mergeCell ref="D7:F7"/>
    <mergeCell ref="D8:F8"/>
    <mergeCell ref="C1:J1"/>
    <mergeCell ref="B2:F3"/>
    <mergeCell ref="G2:J2"/>
    <mergeCell ref="G3:H3"/>
    <mergeCell ref="I3:J3"/>
    <mergeCell ref="D23:F23"/>
    <mergeCell ref="D9:F9"/>
    <mergeCell ref="D10:F10"/>
    <mergeCell ref="D11:F11"/>
    <mergeCell ref="D12:D18"/>
    <mergeCell ref="E12:F12"/>
    <mergeCell ref="E13:F13"/>
    <mergeCell ref="E14:F14"/>
    <mergeCell ref="E15:F15"/>
    <mergeCell ref="E16:F16"/>
    <mergeCell ref="E17:F17"/>
    <mergeCell ref="E18:F18"/>
    <mergeCell ref="D19:F19"/>
    <mergeCell ref="D20:F20"/>
    <mergeCell ref="D21:F21"/>
    <mergeCell ref="D22:F22"/>
    <mergeCell ref="D36:F36"/>
    <mergeCell ref="D24:F24"/>
    <mergeCell ref="D25:F25"/>
    <mergeCell ref="C26:C30"/>
    <mergeCell ref="D26:F26"/>
    <mergeCell ref="D27:F27"/>
    <mergeCell ref="D28:F28"/>
    <mergeCell ref="D29:F29"/>
    <mergeCell ref="D30:F30"/>
    <mergeCell ref="D31:F31"/>
    <mergeCell ref="D32:F32"/>
    <mergeCell ref="D33:F33"/>
    <mergeCell ref="D34:F34"/>
    <mergeCell ref="D35:F35"/>
    <mergeCell ref="D48:F48"/>
    <mergeCell ref="D37:F37"/>
    <mergeCell ref="D38:F38"/>
    <mergeCell ref="D39:F39"/>
    <mergeCell ref="D40:D42"/>
    <mergeCell ref="E40:F40"/>
    <mergeCell ref="E41:F41"/>
    <mergeCell ref="E42:F42"/>
    <mergeCell ref="D43:F43"/>
    <mergeCell ref="D44:F44"/>
    <mergeCell ref="D45:F45"/>
    <mergeCell ref="D46:F46"/>
    <mergeCell ref="D47:F47"/>
    <mergeCell ref="D60:F60"/>
    <mergeCell ref="D49:F49"/>
    <mergeCell ref="D50:F50"/>
    <mergeCell ref="D51:F51"/>
    <mergeCell ref="D52:F52"/>
    <mergeCell ref="D53:F53"/>
    <mergeCell ref="D54:F54"/>
    <mergeCell ref="D55:F55"/>
    <mergeCell ref="D56:F56"/>
    <mergeCell ref="D57:F57"/>
    <mergeCell ref="D58:F58"/>
    <mergeCell ref="D59:F59"/>
    <mergeCell ref="D72:F72"/>
    <mergeCell ref="D61:F61"/>
    <mergeCell ref="D62:F62"/>
    <mergeCell ref="D63:F63"/>
    <mergeCell ref="D64:F64"/>
    <mergeCell ref="D65:F65"/>
    <mergeCell ref="D66:F66"/>
    <mergeCell ref="D67:F67"/>
    <mergeCell ref="D68:F68"/>
    <mergeCell ref="D69:F69"/>
    <mergeCell ref="D70:F70"/>
    <mergeCell ref="D71:F71"/>
    <mergeCell ref="C85:F85"/>
    <mergeCell ref="D73:F73"/>
    <mergeCell ref="D74:F74"/>
    <mergeCell ref="C75:F75"/>
    <mergeCell ref="C76:F76"/>
    <mergeCell ref="C77:F77"/>
    <mergeCell ref="C78:F78"/>
    <mergeCell ref="C79:F79"/>
    <mergeCell ref="C80:F80"/>
    <mergeCell ref="C81:F81"/>
    <mergeCell ref="C82:F82"/>
    <mergeCell ref="C84:F84"/>
    <mergeCell ref="C96:J97"/>
    <mergeCell ref="C87:F87"/>
    <mergeCell ref="C88:F88"/>
    <mergeCell ref="C90:J90"/>
    <mergeCell ref="C91:J91"/>
    <mergeCell ref="C92:J93"/>
    <mergeCell ref="C94:J95"/>
  </mergeCells>
  <phoneticPr fontId="3"/>
  <dataValidations count="1">
    <dataValidation imeMode="hiragana" allowBlank="1" showInputMessage="1" showErrorMessage="1" sqref="C84:C85 C87:C88"/>
  </dataValidations>
  <printOptions horizontalCentered="1"/>
  <pageMargins left="0.59055118110236227" right="0.39370078740157483" top="0.27559055118110237" bottom="0.19685039370078741" header="0.51181102362204722" footer="0.25"/>
  <pageSetup paperSize="9" scale="74" fitToHeight="8" orientation="portrait" r:id="rId1"/>
  <headerFooter alignWithMargins="0"/>
  <rowBreaks count="1" manualBreakCount="1">
    <brk id="6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34"/>
  <sheetViews>
    <sheetView view="pageBreakPreview" zoomScale="90" zoomScaleNormal="75" zoomScaleSheetLayoutView="90" workbookViewId="0">
      <selection activeCell="F3" sqref="F3"/>
    </sheetView>
  </sheetViews>
  <sheetFormatPr defaultRowHeight="15.95" customHeight="1"/>
  <cols>
    <col min="1" max="1" width="0.5" style="2" customWidth="1"/>
    <col min="2" max="2" width="5.75" style="2" customWidth="1"/>
    <col min="3" max="3" width="18.875" style="2" customWidth="1"/>
    <col min="4" max="4" width="3" style="2" customWidth="1"/>
    <col min="5" max="5" width="9" style="2"/>
    <col min="6" max="6" width="39.375" style="1" customWidth="1"/>
    <col min="7" max="7" width="14.375" style="2" customWidth="1"/>
    <col min="8" max="8" width="23" style="2" customWidth="1"/>
    <col min="9" max="9" width="0.5" style="2" customWidth="1"/>
    <col min="10" max="256" width="9" style="2"/>
    <col min="257" max="257" width="0.5" style="2" customWidth="1"/>
    <col min="258" max="258" width="5.75" style="2" customWidth="1"/>
    <col min="259" max="259" width="18.875" style="2" customWidth="1"/>
    <col min="260" max="260" width="3" style="2" customWidth="1"/>
    <col min="261" max="261" width="9" style="2"/>
    <col min="262" max="262" width="39.375" style="2" customWidth="1"/>
    <col min="263" max="263" width="14.375" style="2" customWidth="1"/>
    <col min="264" max="264" width="23" style="2" customWidth="1"/>
    <col min="265" max="265" width="0.5" style="2" customWidth="1"/>
    <col min="266" max="512" width="9" style="2"/>
    <col min="513" max="513" width="0.5" style="2" customWidth="1"/>
    <col min="514" max="514" width="5.75" style="2" customWidth="1"/>
    <col min="515" max="515" width="18.875" style="2" customWidth="1"/>
    <col min="516" max="516" width="3" style="2" customWidth="1"/>
    <col min="517" max="517" width="9" style="2"/>
    <col min="518" max="518" width="39.375" style="2" customWidth="1"/>
    <col min="519" max="519" width="14.375" style="2" customWidth="1"/>
    <col min="520" max="520" width="23" style="2" customWidth="1"/>
    <col min="521" max="521" width="0.5" style="2" customWidth="1"/>
    <col min="522" max="768" width="9" style="2"/>
    <col min="769" max="769" width="0.5" style="2" customWidth="1"/>
    <col min="770" max="770" width="5.75" style="2" customWidth="1"/>
    <col min="771" max="771" width="18.875" style="2" customWidth="1"/>
    <col min="772" max="772" width="3" style="2" customWidth="1"/>
    <col min="773" max="773" width="9" style="2"/>
    <col min="774" max="774" width="39.375" style="2" customWidth="1"/>
    <col min="775" max="775" width="14.375" style="2" customWidth="1"/>
    <col min="776" max="776" width="23" style="2" customWidth="1"/>
    <col min="777" max="777" width="0.5" style="2" customWidth="1"/>
    <col min="778" max="1024" width="9" style="2"/>
    <col min="1025" max="1025" width="0.5" style="2" customWidth="1"/>
    <col min="1026" max="1026" width="5.75" style="2" customWidth="1"/>
    <col min="1027" max="1027" width="18.875" style="2" customWidth="1"/>
    <col min="1028" max="1028" width="3" style="2" customWidth="1"/>
    <col min="1029" max="1029" width="9" style="2"/>
    <col min="1030" max="1030" width="39.375" style="2" customWidth="1"/>
    <col min="1031" max="1031" width="14.375" style="2" customWidth="1"/>
    <col min="1032" max="1032" width="23" style="2" customWidth="1"/>
    <col min="1033" max="1033" width="0.5" style="2" customWidth="1"/>
    <col min="1034" max="1280" width="9" style="2"/>
    <col min="1281" max="1281" width="0.5" style="2" customWidth="1"/>
    <col min="1282" max="1282" width="5.75" style="2" customWidth="1"/>
    <col min="1283" max="1283" width="18.875" style="2" customWidth="1"/>
    <col min="1284" max="1284" width="3" style="2" customWidth="1"/>
    <col min="1285" max="1285" width="9" style="2"/>
    <col min="1286" max="1286" width="39.375" style="2" customWidth="1"/>
    <col min="1287" max="1287" width="14.375" style="2" customWidth="1"/>
    <col min="1288" max="1288" width="23" style="2" customWidth="1"/>
    <col min="1289" max="1289" width="0.5" style="2" customWidth="1"/>
    <col min="1290" max="1536" width="9" style="2"/>
    <col min="1537" max="1537" width="0.5" style="2" customWidth="1"/>
    <col min="1538" max="1538" width="5.75" style="2" customWidth="1"/>
    <col min="1539" max="1539" width="18.875" style="2" customWidth="1"/>
    <col min="1540" max="1540" width="3" style="2" customWidth="1"/>
    <col min="1541" max="1541" width="9" style="2"/>
    <col min="1542" max="1542" width="39.375" style="2" customWidth="1"/>
    <col min="1543" max="1543" width="14.375" style="2" customWidth="1"/>
    <col min="1544" max="1544" width="23" style="2" customWidth="1"/>
    <col min="1545" max="1545" width="0.5" style="2" customWidth="1"/>
    <col min="1546" max="1792" width="9" style="2"/>
    <col min="1793" max="1793" width="0.5" style="2" customWidth="1"/>
    <col min="1794" max="1794" width="5.75" style="2" customWidth="1"/>
    <col min="1795" max="1795" width="18.875" style="2" customWidth="1"/>
    <col min="1796" max="1796" width="3" style="2" customWidth="1"/>
    <col min="1797" max="1797" width="9" style="2"/>
    <col min="1798" max="1798" width="39.375" style="2" customWidth="1"/>
    <col min="1799" max="1799" width="14.375" style="2" customWidth="1"/>
    <col min="1800" max="1800" width="23" style="2" customWidth="1"/>
    <col min="1801" max="1801" width="0.5" style="2" customWidth="1"/>
    <col min="1802" max="2048" width="9" style="2"/>
    <col min="2049" max="2049" width="0.5" style="2" customWidth="1"/>
    <col min="2050" max="2050" width="5.75" style="2" customWidth="1"/>
    <col min="2051" max="2051" width="18.875" style="2" customWidth="1"/>
    <col min="2052" max="2052" width="3" style="2" customWidth="1"/>
    <col min="2053" max="2053" width="9" style="2"/>
    <col min="2054" max="2054" width="39.375" style="2" customWidth="1"/>
    <col min="2055" max="2055" width="14.375" style="2" customWidth="1"/>
    <col min="2056" max="2056" width="23" style="2" customWidth="1"/>
    <col min="2057" max="2057" width="0.5" style="2" customWidth="1"/>
    <col min="2058" max="2304" width="9" style="2"/>
    <col min="2305" max="2305" width="0.5" style="2" customWidth="1"/>
    <col min="2306" max="2306" width="5.75" style="2" customWidth="1"/>
    <col min="2307" max="2307" width="18.875" style="2" customWidth="1"/>
    <col min="2308" max="2308" width="3" style="2" customWidth="1"/>
    <col min="2309" max="2309" width="9" style="2"/>
    <col min="2310" max="2310" width="39.375" style="2" customWidth="1"/>
    <col min="2311" max="2311" width="14.375" style="2" customWidth="1"/>
    <col min="2312" max="2312" width="23" style="2" customWidth="1"/>
    <col min="2313" max="2313" width="0.5" style="2" customWidth="1"/>
    <col min="2314" max="2560" width="9" style="2"/>
    <col min="2561" max="2561" width="0.5" style="2" customWidth="1"/>
    <col min="2562" max="2562" width="5.75" style="2" customWidth="1"/>
    <col min="2563" max="2563" width="18.875" style="2" customWidth="1"/>
    <col min="2564" max="2564" width="3" style="2" customWidth="1"/>
    <col min="2565" max="2565" width="9" style="2"/>
    <col min="2566" max="2566" width="39.375" style="2" customWidth="1"/>
    <col min="2567" max="2567" width="14.375" style="2" customWidth="1"/>
    <col min="2568" max="2568" width="23" style="2" customWidth="1"/>
    <col min="2569" max="2569" width="0.5" style="2" customWidth="1"/>
    <col min="2570" max="2816" width="9" style="2"/>
    <col min="2817" max="2817" width="0.5" style="2" customWidth="1"/>
    <col min="2818" max="2818" width="5.75" style="2" customWidth="1"/>
    <col min="2819" max="2819" width="18.875" style="2" customWidth="1"/>
    <col min="2820" max="2820" width="3" style="2" customWidth="1"/>
    <col min="2821" max="2821" width="9" style="2"/>
    <col min="2822" max="2822" width="39.375" style="2" customWidth="1"/>
    <col min="2823" max="2823" width="14.375" style="2" customWidth="1"/>
    <col min="2824" max="2824" width="23" style="2" customWidth="1"/>
    <col min="2825" max="2825" width="0.5" style="2" customWidth="1"/>
    <col min="2826" max="3072" width="9" style="2"/>
    <col min="3073" max="3073" width="0.5" style="2" customWidth="1"/>
    <col min="3074" max="3074" width="5.75" style="2" customWidth="1"/>
    <col min="3075" max="3075" width="18.875" style="2" customWidth="1"/>
    <col min="3076" max="3076" width="3" style="2" customWidth="1"/>
    <col min="3077" max="3077" width="9" style="2"/>
    <col min="3078" max="3078" width="39.375" style="2" customWidth="1"/>
    <col min="3079" max="3079" width="14.375" style="2" customWidth="1"/>
    <col min="3080" max="3080" width="23" style="2" customWidth="1"/>
    <col min="3081" max="3081" width="0.5" style="2" customWidth="1"/>
    <col min="3082" max="3328" width="9" style="2"/>
    <col min="3329" max="3329" width="0.5" style="2" customWidth="1"/>
    <col min="3330" max="3330" width="5.75" style="2" customWidth="1"/>
    <col min="3331" max="3331" width="18.875" style="2" customWidth="1"/>
    <col min="3332" max="3332" width="3" style="2" customWidth="1"/>
    <col min="3333" max="3333" width="9" style="2"/>
    <col min="3334" max="3334" width="39.375" style="2" customWidth="1"/>
    <col min="3335" max="3335" width="14.375" style="2" customWidth="1"/>
    <col min="3336" max="3336" width="23" style="2" customWidth="1"/>
    <col min="3337" max="3337" width="0.5" style="2" customWidth="1"/>
    <col min="3338" max="3584" width="9" style="2"/>
    <col min="3585" max="3585" width="0.5" style="2" customWidth="1"/>
    <col min="3586" max="3586" width="5.75" style="2" customWidth="1"/>
    <col min="3587" max="3587" width="18.875" style="2" customWidth="1"/>
    <col min="3588" max="3588" width="3" style="2" customWidth="1"/>
    <col min="3589" max="3589" width="9" style="2"/>
    <col min="3590" max="3590" width="39.375" style="2" customWidth="1"/>
    <col min="3591" max="3591" width="14.375" style="2" customWidth="1"/>
    <col min="3592" max="3592" width="23" style="2" customWidth="1"/>
    <col min="3593" max="3593" width="0.5" style="2" customWidth="1"/>
    <col min="3594" max="3840" width="9" style="2"/>
    <col min="3841" max="3841" width="0.5" style="2" customWidth="1"/>
    <col min="3842" max="3842" width="5.75" style="2" customWidth="1"/>
    <col min="3843" max="3843" width="18.875" style="2" customWidth="1"/>
    <col min="3844" max="3844" width="3" style="2" customWidth="1"/>
    <col min="3845" max="3845" width="9" style="2"/>
    <col min="3846" max="3846" width="39.375" style="2" customWidth="1"/>
    <col min="3847" max="3847" width="14.375" style="2" customWidth="1"/>
    <col min="3848" max="3848" width="23" style="2" customWidth="1"/>
    <col min="3849" max="3849" width="0.5" style="2" customWidth="1"/>
    <col min="3850" max="4096" width="9" style="2"/>
    <col min="4097" max="4097" width="0.5" style="2" customWidth="1"/>
    <col min="4098" max="4098" width="5.75" style="2" customWidth="1"/>
    <col min="4099" max="4099" width="18.875" style="2" customWidth="1"/>
    <col min="4100" max="4100" width="3" style="2" customWidth="1"/>
    <col min="4101" max="4101" width="9" style="2"/>
    <col min="4102" max="4102" width="39.375" style="2" customWidth="1"/>
    <col min="4103" max="4103" width="14.375" style="2" customWidth="1"/>
    <col min="4104" max="4104" width="23" style="2" customWidth="1"/>
    <col min="4105" max="4105" width="0.5" style="2" customWidth="1"/>
    <col min="4106" max="4352" width="9" style="2"/>
    <col min="4353" max="4353" width="0.5" style="2" customWidth="1"/>
    <col min="4354" max="4354" width="5.75" style="2" customWidth="1"/>
    <col min="4355" max="4355" width="18.875" style="2" customWidth="1"/>
    <col min="4356" max="4356" width="3" style="2" customWidth="1"/>
    <col min="4357" max="4357" width="9" style="2"/>
    <col min="4358" max="4358" width="39.375" style="2" customWidth="1"/>
    <col min="4359" max="4359" width="14.375" style="2" customWidth="1"/>
    <col min="4360" max="4360" width="23" style="2" customWidth="1"/>
    <col min="4361" max="4361" width="0.5" style="2" customWidth="1"/>
    <col min="4362" max="4608" width="9" style="2"/>
    <col min="4609" max="4609" width="0.5" style="2" customWidth="1"/>
    <col min="4610" max="4610" width="5.75" style="2" customWidth="1"/>
    <col min="4611" max="4611" width="18.875" style="2" customWidth="1"/>
    <col min="4612" max="4612" width="3" style="2" customWidth="1"/>
    <col min="4613" max="4613" width="9" style="2"/>
    <col min="4614" max="4614" width="39.375" style="2" customWidth="1"/>
    <col min="4615" max="4615" width="14.375" style="2" customWidth="1"/>
    <col min="4616" max="4616" width="23" style="2" customWidth="1"/>
    <col min="4617" max="4617" width="0.5" style="2" customWidth="1"/>
    <col min="4618" max="4864" width="9" style="2"/>
    <col min="4865" max="4865" width="0.5" style="2" customWidth="1"/>
    <col min="4866" max="4866" width="5.75" style="2" customWidth="1"/>
    <col min="4867" max="4867" width="18.875" style="2" customWidth="1"/>
    <col min="4868" max="4868" width="3" style="2" customWidth="1"/>
    <col min="4869" max="4869" width="9" style="2"/>
    <col min="4870" max="4870" width="39.375" style="2" customWidth="1"/>
    <col min="4871" max="4871" width="14.375" style="2" customWidth="1"/>
    <col min="4872" max="4872" width="23" style="2" customWidth="1"/>
    <col min="4873" max="4873" width="0.5" style="2" customWidth="1"/>
    <col min="4874" max="5120" width="9" style="2"/>
    <col min="5121" max="5121" width="0.5" style="2" customWidth="1"/>
    <col min="5122" max="5122" width="5.75" style="2" customWidth="1"/>
    <col min="5123" max="5123" width="18.875" style="2" customWidth="1"/>
    <col min="5124" max="5124" width="3" style="2" customWidth="1"/>
    <col min="5125" max="5125" width="9" style="2"/>
    <col min="5126" max="5126" width="39.375" style="2" customWidth="1"/>
    <col min="5127" max="5127" width="14.375" style="2" customWidth="1"/>
    <col min="5128" max="5128" width="23" style="2" customWidth="1"/>
    <col min="5129" max="5129" width="0.5" style="2" customWidth="1"/>
    <col min="5130" max="5376" width="9" style="2"/>
    <col min="5377" max="5377" width="0.5" style="2" customWidth="1"/>
    <col min="5378" max="5378" width="5.75" style="2" customWidth="1"/>
    <col min="5379" max="5379" width="18.875" style="2" customWidth="1"/>
    <col min="5380" max="5380" width="3" style="2" customWidth="1"/>
    <col min="5381" max="5381" width="9" style="2"/>
    <col min="5382" max="5382" width="39.375" style="2" customWidth="1"/>
    <col min="5383" max="5383" width="14.375" style="2" customWidth="1"/>
    <col min="5384" max="5384" width="23" style="2" customWidth="1"/>
    <col min="5385" max="5385" width="0.5" style="2" customWidth="1"/>
    <col min="5386" max="5632" width="9" style="2"/>
    <col min="5633" max="5633" width="0.5" style="2" customWidth="1"/>
    <col min="5634" max="5634" width="5.75" style="2" customWidth="1"/>
    <col min="5635" max="5635" width="18.875" style="2" customWidth="1"/>
    <col min="5636" max="5636" width="3" style="2" customWidth="1"/>
    <col min="5637" max="5637" width="9" style="2"/>
    <col min="5638" max="5638" width="39.375" style="2" customWidth="1"/>
    <col min="5639" max="5639" width="14.375" style="2" customWidth="1"/>
    <col min="5640" max="5640" width="23" style="2" customWidth="1"/>
    <col min="5641" max="5641" width="0.5" style="2" customWidth="1"/>
    <col min="5642" max="5888" width="9" style="2"/>
    <col min="5889" max="5889" width="0.5" style="2" customWidth="1"/>
    <col min="5890" max="5890" width="5.75" style="2" customWidth="1"/>
    <col min="5891" max="5891" width="18.875" style="2" customWidth="1"/>
    <col min="5892" max="5892" width="3" style="2" customWidth="1"/>
    <col min="5893" max="5893" width="9" style="2"/>
    <col min="5894" max="5894" width="39.375" style="2" customWidth="1"/>
    <col min="5895" max="5895" width="14.375" style="2" customWidth="1"/>
    <col min="5896" max="5896" width="23" style="2" customWidth="1"/>
    <col min="5897" max="5897" width="0.5" style="2" customWidth="1"/>
    <col min="5898" max="6144" width="9" style="2"/>
    <col min="6145" max="6145" width="0.5" style="2" customWidth="1"/>
    <col min="6146" max="6146" width="5.75" style="2" customWidth="1"/>
    <col min="6147" max="6147" width="18.875" style="2" customWidth="1"/>
    <col min="6148" max="6148" width="3" style="2" customWidth="1"/>
    <col min="6149" max="6149" width="9" style="2"/>
    <col min="6150" max="6150" width="39.375" style="2" customWidth="1"/>
    <col min="6151" max="6151" width="14.375" style="2" customWidth="1"/>
    <col min="6152" max="6152" width="23" style="2" customWidth="1"/>
    <col min="6153" max="6153" width="0.5" style="2" customWidth="1"/>
    <col min="6154" max="6400" width="9" style="2"/>
    <col min="6401" max="6401" width="0.5" style="2" customWidth="1"/>
    <col min="6402" max="6402" width="5.75" style="2" customWidth="1"/>
    <col min="6403" max="6403" width="18.875" style="2" customWidth="1"/>
    <col min="6404" max="6404" width="3" style="2" customWidth="1"/>
    <col min="6405" max="6405" width="9" style="2"/>
    <col min="6406" max="6406" width="39.375" style="2" customWidth="1"/>
    <col min="6407" max="6407" width="14.375" style="2" customWidth="1"/>
    <col min="6408" max="6408" width="23" style="2" customWidth="1"/>
    <col min="6409" max="6409" width="0.5" style="2" customWidth="1"/>
    <col min="6410" max="6656" width="9" style="2"/>
    <col min="6657" max="6657" width="0.5" style="2" customWidth="1"/>
    <col min="6658" max="6658" width="5.75" style="2" customWidth="1"/>
    <col min="6659" max="6659" width="18.875" style="2" customWidth="1"/>
    <col min="6660" max="6660" width="3" style="2" customWidth="1"/>
    <col min="6661" max="6661" width="9" style="2"/>
    <col min="6662" max="6662" width="39.375" style="2" customWidth="1"/>
    <col min="6663" max="6663" width="14.375" style="2" customWidth="1"/>
    <col min="6664" max="6664" width="23" style="2" customWidth="1"/>
    <col min="6665" max="6665" width="0.5" style="2" customWidth="1"/>
    <col min="6666" max="6912" width="9" style="2"/>
    <col min="6913" max="6913" width="0.5" style="2" customWidth="1"/>
    <col min="6914" max="6914" width="5.75" style="2" customWidth="1"/>
    <col min="6915" max="6915" width="18.875" style="2" customWidth="1"/>
    <col min="6916" max="6916" width="3" style="2" customWidth="1"/>
    <col min="6917" max="6917" width="9" style="2"/>
    <col min="6918" max="6918" width="39.375" style="2" customWidth="1"/>
    <col min="6919" max="6919" width="14.375" style="2" customWidth="1"/>
    <col min="6920" max="6920" width="23" style="2" customWidth="1"/>
    <col min="6921" max="6921" width="0.5" style="2" customWidth="1"/>
    <col min="6922" max="7168" width="9" style="2"/>
    <col min="7169" max="7169" width="0.5" style="2" customWidth="1"/>
    <col min="7170" max="7170" width="5.75" style="2" customWidth="1"/>
    <col min="7171" max="7171" width="18.875" style="2" customWidth="1"/>
    <col min="7172" max="7172" width="3" style="2" customWidth="1"/>
    <col min="7173" max="7173" width="9" style="2"/>
    <col min="7174" max="7174" width="39.375" style="2" customWidth="1"/>
    <col min="7175" max="7175" width="14.375" style="2" customWidth="1"/>
    <col min="7176" max="7176" width="23" style="2" customWidth="1"/>
    <col min="7177" max="7177" width="0.5" style="2" customWidth="1"/>
    <col min="7178" max="7424" width="9" style="2"/>
    <col min="7425" max="7425" width="0.5" style="2" customWidth="1"/>
    <col min="7426" max="7426" width="5.75" style="2" customWidth="1"/>
    <col min="7427" max="7427" width="18.875" style="2" customWidth="1"/>
    <col min="7428" max="7428" width="3" style="2" customWidth="1"/>
    <col min="7429" max="7429" width="9" style="2"/>
    <col min="7430" max="7430" width="39.375" style="2" customWidth="1"/>
    <col min="7431" max="7431" width="14.375" style="2" customWidth="1"/>
    <col min="7432" max="7432" width="23" style="2" customWidth="1"/>
    <col min="7433" max="7433" width="0.5" style="2" customWidth="1"/>
    <col min="7434" max="7680" width="9" style="2"/>
    <col min="7681" max="7681" width="0.5" style="2" customWidth="1"/>
    <col min="7682" max="7682" width="5.75" style="2" customWidth="1"/>
    <col min="7683" max="7683" width="18.875" style="2" customWidth="1"/>
    <col min="7684" max="7684" width="3" style="2" customWidth="1"/>
    <col min="7685" max="7685" width="9" style="2"/>
    <col min="7686" max="7686" width="39.375" style="2" customWidth="1"/>
    <col min="7687" max="7687" width="14.375" style="2" customWidth="1"/>
    <col min="7688" max="7688" width="23" style="2" customWidth="1"/>
    <col min="7689" max="7689" width="0.5" style="2" customWidth="1"/>
    <col min="7690" max="7936" width="9" style="2"/>
    <col min="7937" max="7937" width="0.5" style="2" customWidth="1"/>
    <col min="7938" max="7938" width="5.75" style="2" customWidth="1"/>
    <col min="7939" max="7939" width="18.875" style="2" customWidth="1"/>
    <col min="7940" max="7940" width="3" style="2" customWidth="1"/>
    <col min="7941" max="7941" width="9" style="2"/>
    <col min="7942" max="7942" width="39.375" style="2" customWidth="1"/>
    <col min="7943" max="7943" width="14.375" style="2" customWidth="1"/>
    <col min="7944" max="7944" width="23" style="2" customWidth="1"/>
    <col min="7945" max="7945" width="0.5" style="2" customWidth="1"/>
    <col min="7946" max="8192" width="9" style="2"/>
    <col min="8193" max="8193" width="0.5" style="2" customWidth="1"/>
    <col min="8194" max="8194" width="5.75" style="2" customWidth="1"/>
    <col min="8195" max="8195" width="18.875" style="2" customWidth="1"/>
    <col min="8196" max="8196" width="3" style="2" customWidth="1"/>
    <col min="8197" max="8197" width="9" style="2"/>
    <col min="8198" max="8198" width="39.375" style="2" customWidth="1"/>
    <col min="8199" max="8199" width="14.375" style="2" customWidth="1"/>
    <col min="8200" max="8200" width="23" style="2" customWidth="1"/>
    <col min="8201" max="8201" width="0.5" style="2" customWidth="1"/>
    <col min="8202" max="8448" width="9" style="2"/>
    <col min="8449" max="8449" width="0.5" style="2" customWidth="1"/>
    <col min="8450" max="8450" width="5.75" style="2" customWidth="1"/>
    <col min="8451" max="8451" width="18.875" style="2" customWidth="1"/>
    <col min="8452" max="8452" width="3" style="2" customWidth="1"/>
    <col min="8453" max="8453" width="9" style="2"/>
    <col min="8454" max="8454" width="39.375" style="2" customWidth="1"/>
    <col min="8455" max="8455" width="14.375" style="2" customWidth="1"/>
    <col min="8456" max="8456" width="23" style="2" customWidth="1"/>
    <col min="8457" max="8457" width="0.5" style="2" customWidth="1"/>
    <col min="8458" max="8704" width="9" style="2"/>
    <col min="8705" max="8705" width="0.5" style="2" customWidth="1"/>
    <col min="8706" max="8706" width="5.75" style="2" customWidth="1"/>
    <col min="8707" max="8707" width="18.875" style="2" customWidth="1"/>
    <col min="8708" max="8708" width="3" style="2" customWidth="1"/>
    <col min="8709" max="8709" width="9" style="2"/>
    <col min="8710" max="8710" width="39.375" style="2" customWidth="1"/>
    <col min="8711" max="8711" width="14.375" style="2" customWidth="1"/>
    <col min="8712" max="8712" width="23" style="2" customWidth="1"/>
    <col min="8713" max="8713" width="0.5" style="2" customWidth="1"/>
    <col min="8714" max="8960" width="9" style="2"/>
    <col min="8961" max="8961" width="0.5" style="2" customWidth="1"/>
    <col min="8962" max="8962" width="5.75" style="2" customWidth="1"/>
    <col min="8963" max="8963" width="18.875" style="2" customWidth="1"/>
    <col min="8964" max="8964" width="3" style="2" customWidth="1"/>
    <col min="8965" max="8965" width="9" style="2"/>
    <col min="8966" max="8966" width="39.375" style="2" customWidth="1"/>
    <col min="8967" max="8967" width="14.375" style="2" customWidth="1"/>
    <col min="8968" max="8968" width="23" style="2" customWidth="1"/>
    <col min="8969" max="8969" width="0.5" style="2" customWidth="1"/>
    <col min="8970" max="9216" width="9" style="2"/>
    <col min="9217" max="9217" width="0.5" style="2" customWidth="1"/>
    <col min="9218" max="9218" width="5.75" style="2" customWidth="1"/>
    <col min="9219" max="9219" width="18.875" style="2" customWidth="1"/>
    <col min="9220" max="9220" width="3" style="2" customWidth="1"/>
    <col min="9221" max="9221" width="9" style="2"/>
    <col min="9222" max="9222" width="39.375" style="2" customWidth="1"/>
    <col min="9223" max="9223" width="14.375" style="2" customWidth="1"/>
    <col min="9224" max="9224" width="23" style="2" customWidth="1"/>
    <col min="9225" max="9225" width="0.5" style="2" customWidth="1"/>
    <col min="9226" max="9472" width="9" style="2"/>
    <col min="9473" max="9473" width="0.5" style="2" customWidth="1"/>
    <col min="9474" max="9474" width="5.75" style="2" customWidth="1"/>
    <col min="9475" max="9475" width="18.875" style="2" customWidth="1"/>
    <col min="9476" max="9476" width="3" style="2" customWidth="1"/>
    <col min="9477" max="9477" width="9" style="2"/>
    <col min="9478" max="9478" width="39.375" style="2" customWidth="1"/>
    <col min="9479" max="9479" width="14.375" style="2" customWidth="1"/>
    <col min="9480" max="9480" width="23" style="2" customWidth="1"/>
    <col min="9481" max="9481" width="0.5" style="2" customWidth="1"/>
    <col min="9482" max="9728" width="9" style="2"/>
    <col min="9729" max="9729" width="0.5" style="2" customWidth="1"/>
    <col min="9730" max="9730" width="5.75" style="2" customWidth="1"/>
    <col min="9731" max="9731" width="18.875" style="2" customWidth="1"/>
    <col min="9732" max="9732" width="3" style="2" customWidth="1"/>
    <col min="9733" max="9733" width="9" style="2"/>
    <col min="9734" max="9734" width="39.375" style="2" customWidth="1"/>
    <col min="9735" max="9735" width="14.375" style="2" customWidth="1"/>
    <col min="9736" max="9736" width="23" style="2" customWidth="1"/>
    <col min="9737" max="9737" width="0.5" style="2" customWidth="1"/>
    <col min="9738" max="9984" width="9" style="2"/>
    <col min="9985" max="9985" width="0.5" style="2" customWidth="1"/>
    <col min="9986" max="9986" width="5.75" style="2" customWidth="1"/>
    <col min="9987" max="9987" width="18.875" style="2" customWidth="1"/>
    <col min="9988" max="9988" width="3" style="2" customWidth="1"/>
    <col min="9989" max="9989" width="9" style="2"/>
    <col min="9990" max="9990" width="39.375" style="2" customWidth="1"/>
    <col min="9991" max="9991" width="14.375" style="2" customWidth="1"/>
    <col min="9992" max="9992" width="23" style="2" customWidth="1"/>
    <col min="9993" max="9993" width="0.5" style="2" customWidth="1"/>
    <col min="9994" max="10240" width="9" style="2"/>
    <col min="10241" max="10241" width="0.5" style="2" customWidth="1"/>
    <col min="10242" max="10242" width="5.75" style="2" customWidth="1"/>
    <col min="10243" max="10243" width="18.875" style="2" customWidth="1"/>
    <col min="10244" max="10244" width="3" style="2" customWidth="1"/>
    <col min="10245" max="10245" width="9" style="2"/>
    <col min="10246" max="10246" width="39.375" style="2" customWidth="1"/>
    <col min="10247" max="10247" width="14.375" style="2" customWidth="1"/>
    <col min="10248" max="10248" width="23" style="2" customWidth="1"/>
    <col min="10249" max="10249" width="0.5" style="2" customWidth="1"/>
    <col min="10250" max="10496" width="9" style="2"/>
    <col min="10497" max="10497" width="0.5" style="2" customWidth="1"/>
    <col min="10498" max="10498" width="5.75" style="2" customWidth="1"/>
    <col min="10499" max="10499" width="18.875" style="2" customWidth="1"/>
    <col min="10500" max="10500" width="3" style="2" customWidth="1"/>
    <col min="10501" max="10501" width="9" style="2"/>
    <col min="10502" max="10502" width="39.375" style="2" customWidth="1"/>
    <col min="10503" max="10503" width="14.375" style="2" customWidth="1"/>
    <col min="10504" max="10504" width="23" style="2" customWidth="1"/>
    <col min="10505" max="10505" width="0.5" style="2" customWidth="1"/>
    <col min="10506" max="10752" width="9" style="2"/>
    <col min="10753" max="10753" width="0.5" style="2" customWidth="1"/>
    <col min="10754" max="10754" width="5.75" style="2" customWidth="1"/>
    <col min="10755" max="10755" width="18.875" style="2" customWidth="1"/>
    <col min="10756" max="10756" width="3" style="2" customWidth="1"/>
    <col min="10757" max="10757" width="9" style="2"/>
    <col min="10758" max="10758" width="39.375" style="2" customWidth="1"/>
    <col min="10759" max="10759" width="14.375" style="2" customWidth="1"/>
    <col min="10760" max="10760" width="23" style="2" customWidth="1"/>
    <col min="10761" max="10761" width="0.5" style="2" customWidth="1"/>
    <col min="10762" max="11008" width="9" style="2"/>
    <col min="11009" max="11009" width="0.5" style="2" customWidth="1"/>
    <col min="11010" max="11010" width="5.75" style="2" customWidth="1"/>
    <col min="11011" max="11011" width="18.875" style="2" customWidth="1"/>
    <col min="11012" max="11012" width="3" style="2" customWidth="1"/>
    <col min="11013" max="11013" width="9" style="2"/>
    <col min="11014" max="11014" width="39.375" style="2" customWidth="1"/>
    <col min="11015" max="11015" width="14.375" style="2" customWidth="1"/>
    <col min="11016" max="11016" width="23" style="2" customWidth="1"/>
    <col min="11017" max="11017" width="0.5" style="2" customWidth="1"/>
    <col min="11018" max="11264" width="9" style="2"/>
    <col min="11265" max="11265" width="0.5" style="2" customWidth="1"/>
    <col min="11266" max="11266" width="5.75" style="2" customWidth="1"/>
    <col min="11267" max="11267" width="18.875" style="2" customWidth="1"/>
    <col min="11268" max="11268" width="3" style="2" customWidth="1"/>
    <col min="11269" max="11269" width="9" style="2"/>
    <col min="11270" max="11270" width="39.375" style="2" customWidth="1"/>
    <col min="11271" max="11271" width="14.375" style="2" customWidth="1"/>
    <col min="11272" max="11272" width="23" style="2" customWidth="1"/>
    <col min="11273" max="11273" width="0.5" style="2" customWidth="1"/>
    <col min="11274" max="11520" width="9" style="2"/>
    <col min="11521" max="11521" width="0.5" style="2" customWidth="1"/>
    <col min="11522" max="11522" width="5.75" style="2" customWidth="1"/>
    <col min="11523" max="11523" width="18.875" style="2" customWidth="1"/>
    <col min="11524" max="11524" width="3" style="2" customWidth="1"/>
    <col min="11525" max="11525" width="9" style="2"/>
    <col min="11526" max="11526" width="39.375" style="2" customWidth="1"/>
    <col min="11527" max="11527" width="14.375" style="2" customWidth="1"/>
    <col min="11528" max="11528" width="23" style="2" customWidth="1"/>
    <col min="11529" max="11529" width="0.5" style="2" customWidth="1"/>
    <col min="11530" max="11776" width="9" style="2"/>
    <col min="11777" max="11777" width="0.5" style="2" customWidth="1"/>
    <col min="11778" max="11778" width="5.75" style="2" customWidth="1"/>
    <col min="11779" max="11779" width="18.875" style="2" customWidth="1"/>
    <col min="11780" max="11780" width="3" style="2" customWidth="1"/>
    <col min="11781" max="11781" width="9" style="2"/>
    <col min="11782" max="11782" width="39.375" style="2" customWidth="1"/>
    <col min="11783" max="11783" width="14.375" style="2" customWidth="1"/>
    <col min="11784" max="11784" width="23" style="2" customWidth="1"/>
    <col min="11785" max="11785" width="0.5" style="2" customWidth="1"/>
    <col min="11786" max="12032" width="9" style="2"/>
    <col min="12033" max="12033" width="0.5" style="2" customWidth="1"/>
    <col min="12034" max="12034" width="5.75" style="2" customWidth="1"/>
    <col min="12035" max="12035" width="18.875" style="2" customWidth="1"/>
    <col min="12036" max="12036" width="3" style="2" customWidth="1"/>
    <col min="12037" max="12037" width="9" style="2"/>
    <col min="12038" max="12038" width="39.375" style="2" customWidth="1"/>
    <col min="12039" max="12039" width="14.375" style="2" customWidth="1"/>
    <col min="12040" max="12040" width="23" style="2" customWidth="1"/>
    <col min="12041" max="12041" width="0.5" style="2" customWidth="1"/>
    <col min="12042" max="12288" width="9" style="2"/>
    <col min="12289" max="12289" width="0.5" style="2" customWidth="1"/>
    <col min="12290" max="12290" width="5.75" style="2" customWidth="1"/>
    <col min="12291" max="12291" width="18.875" style="2" customWidth="1"/>
    <col min="12292" max="12292" width="3" style="2" customWidth="1"/>
    <col min="12293" max="12293" width="9" style="2"/>
    <col min="12294" max="12294" width="39.375" style="2" customWidth="1"/>
    <col min="12295" max="12295" width="14.375" style="2" customWidth="1"/>
    <col min="12296" max="12296" width="23" style="2" customWidth="1"/>
    <col min="12297" max="12297" width="0.5" style="2" customWidth="1"/>
    <col min="12298" max="12544" width="9" style="2"/>
    <col min="12545" max="12545" width="0.5" style="2" customWidth="1"/>
    <col min="12546" max="12546" width="5.75" style="2" customWidth="1"/>
    <col min="12547" max="12547" width="18.875" style="2" customWidth="1"/>
    <col min="12548" max="12548" width="3" style="2" customWidth="1"/>
    <col min="12549" max="12549" width="9" style="2"/>
    <col min="12550" max="12550" width="39.375" style="2" customWidth="1"/>
    <col min="12551" max="12551" width="14.375" style="2" customWidth="1"/>
    <col min="12552" max="12552" width="23" style="2" customWidth="1"/>
    <col min="12553" max="12553" width="0.5" style="2" customWidth="1"/>
    <col min="12554" max="12800" width="9" style="2"/>
    <col min="12801" max="12801" width="0.5" style="2" customWidth="1"/>
    <col min="12802" max="12802" width="5.75" style="2" customWidth="1"/>
    <col min="12803" max="12803" width="18.875" style="2" customWidth="1"/>
    <col min="12804" max="12804" width="3" style="2" customWidth="1"/>
    <col min="12805" max="12805" width="9" style="2"/>
    <col min="12806" max="12806" width="39.375" style="2" customWidth="1"/>
    <col min="12807" max="12807" width="14.375" style="2" customWidth="1"/>
    <col min="12808" max="12808" width="23" style="2" customWidth="1"/>
    <col min="12809" max="12809" width="0.5" style="2" customWidth="1"/>
    <col min="12810" max="13056" width="9" style="2"/>
    <col min="13057" max="13057" width="0.5" style="2" customWidth="1"/>
    <col min="13058" max="13058" width="5.75" style="2" customWidth="1"/>
    <col min="13059" max="13059" width="18.875" style="2" customWidth="1"/>
    <col min="13060" max="13060" width="3" style="2" customWidth="1"/>
    <col min="13061" max="13061" width="9" style="2"/>
    <col min="13062" max="13062" width="39.375" style="2" customWidth="1"/>
    <col min="13063" max="13063" width="14.375" style="2" customWidth="1"/>
    <col min="13064" max="13064" width="23" style="2" customWidth="1"/>
    <col min="13065" max="13065" width="0.5" style="2" customWidth="1"/>
    <col min="13066" max="13312" width="9" style="2"/>
    <col min="13313" max="13313" width="0.5" style="2" customWidth="1"/>
    <col min="13314" max="13314" width="5.75" style="2" customWidth="1"/>
    <col min="13315" max="13315" width="18.875" style="2" customWidth="1"/>
    <col min="13316" max="13316" width="3" style="2" customWidth="1"/>
    <col min="13317" max="13317" width="9" style="2"/>
    <col min="13318" max="13318" width="39.375" style="2" customWidth="1"/>
    <col min="13319" max="13319" width="14.375" style="2" customWidth="1"/>
    <col min="13320" max="13320" width="23" style="2" customWidth="1"/>
    <col min="13321" max="13321" width="0.5" style="2" customWidth="1"/>
    <col min="13322" max="13568" width="9" style="2"/>
    <col min="13569" max="13569" width="0.5" style="2" customWidth="1"/>
    <col min="13570" max="13570" width="5.75" style="2" customWidth="1"/>
    <col min="13571" max="13571" width="18.875" style="2" customWidth="1"/>
    <col min="13572" max="13572" width="3" style="2" customWidth="1"/>
    <col min="13573" max="13573" width="9" style="2"/>
    <col min="13574" max="13574" width="39.375" style="2" customWidth="1"/>
    <col min="13575" max="13575" width="14.375" style="2" customWidth="1"/>
    <col min="13576" max="13576" width="23" style="2" customWidth="1"/>
    <col min="13577" max="13577" width="0.5" style="2" customWidth="1"/>
    <col min="13578" max="13824" width="9" style="2"/>
    <col min="13825" max="13825" width="0.5" style="2" customWidth="1"/>
    <col min="13826" max="13826" width="5.75" style="2" customWidth="1"/>
    <col min="13827" max="13827" width="18.875" style="2" customWidth="1"/>
    <col min="13828" max="13828" width="3" style="2" customWidth="1"/>
    <col min="13829" max="13829" width="9" style="2"/>
    <col min="13830" max="13830" width="39.375" style="2" customWidth="1"/>
    <col min="13831" max="13831" width="14.375" style="2" customWidth="1"/>
    <col min="13832" max="13832" width="23" style="2" customWidth="1"/>
    <col min="13833" max="13833" width="0.5" style="2" customWidth="1"/>
    <col min="13834" max="14080" width="9" style="2"/>
    <col min="14081" max="14081" width="0.5" style="2" customWidth="1"/>
    <col min="14082" max="14082" width="5.75" style="2" customWidth="1"/>
    <col min="14083" max="14083" width="18.875" style="2" customWidth="1"/>
    <col min="14084" max="14084" width="3" style="2" customWidth="1"/>
    <col min="14085" max="14085" width="9" style="2"/>
    <col min="14086" max="14086" width="39.375" style="2" customWidth="1"/>
    <col min="14087" max="14087" width="14.375" style="2" customWidth="1"/>
    <col min="14088" max="14088" width="23" style="2" customWidth="1"/>
    <col min="14089" max="14089" width="0.5" style="2" customWidth="1"/>
    <col min="14090" max="14336" width="9" style="2"/>
    <col min="14337" max="14337" width="0.5" style="2" customWidth="1"/>
    <col min="14338" max="14338" width="5.75" style="2" customWidth="1"/>
    <col min="14339" max="14339" width="18.875" style="2" customWidth="1"/>
    <col min="14340" max="14340" width="3" style="2" customWidth="1"/>
    <col min="14341" max="14341" width="9" style="2"/>
    <col min="14342" max="14342" width="39.375" style="2" customWidth="1"/>
    <col min="14343" max="14343" width="14.375" style="2" customWidth="1"/>
    <col min="14344" max="14344" width="23" style="2" customWidth="1"/>
    <col min="14345" max="14345" width="0.5" style="2" customWidth="1"/>
    <col min="14346" max="14592" width="9" style="2"/>
    <col min="14593" max="14593" width="0.5" style="2" customWidth="1"/>
    <col min="14594" max="14594" width="5.75" style="2" customWidth="1"/>
    <col min="14595" max="14595" width="18.875" style="2" customWidth="1"/>
    <col min="14596" max="14596" width="3" style="2" customWidth="1"/>
    <col min="14597" max="14597" width="9" style="2"/>
    <col min="14598" max="14598" width="39.375" style="2" customWidth="1"/>
    <col min="14599" max="14599" width="14.375" style="2" customWidth="1"/>
    <col min="14600" max="14600" width="23" style="2" customWidth="1"/>
    <col min="14601" max="14601" width="0.5" style="2" customWidth="1"/>
    <col min="14602" max="14848" width="9" style="2"/>
    <col min="14849" max="14849" width="0.5" style="2" customWidth="1"/>
    <col min="14850" max="14850" width="5.75" style="2" customWidth="1"/>
    <col min="14851" max="14851" width="18.875" style="2" customWidth="1"/>
    <col min="14852" max="14852" width="3" style="2" customWidth="1"/>
    <col min="14853" max="14853" width="9" style="2"/>
    <col min="14854" max="14854" width="39.375" style="2" customWidth="1"/>
    <col min="14855" max="14855" width="14.375" style="2" customWidth="1"/>
    <col min="14856" max="14856" width="23" style="2" customWidth="1"/>
    <col min="14857" max="14857" width="0.5" style="2" customWidth="1"/>
    <col min="14858" max="15104" width="9" style="2"/>
    <col min="15105" max="15105" width="0.5" style="2" customWidth="1"/>
    <col min="15106" max="15106" width="5.75" style="2" customWidth="1"/>
    <col min="15107" max="15107" width="18.875" style="2" customWidth="1"/>
    <col min="15108" max="15108" width="3" style="2" customWidth="1"/>
    <col min="15109" max="15109" width="9" style="2"/>
    <col min="15110" max="15110" width="39.375" style="2" customWidth="1"/>
    <col min="15111" max="15111" width="14.375" style="2" customWidth="1"/>
    <col min="15112" max="15112" width="23" style="2" customWidth="1"/>
    <col min="15113" max="15113" width="0.5" style="2" customWidth="1"/>
    <col min="15114" max="15360" width="9" style="2"/>
    <col min="15361" max="15361" width="0.5" style="2" customWidth="1"/>
    <col min="15362" max="15362" width="5.75" style="2" customWidth="1"/>
    <col min="15363" max="15363" width="18.875" style="2" customWidth="1"/>
    <col min="15364" max="15364" width="3" style="2" customWidth="1"/>
    <col min="15365" max="15365" width="9" style="2"/>
    <col min="15366" max="15366" width="39.375" style="2" customWidth="1"/>
    <col min="15367" max="15367" width="14.375" style="2" customWidth="1"/>
    <col min="15368" max="15368" width="23" style="2" customWidth="1"/>
    <col min="15369" max="15369" width="0.5" style="2" customWidth="1"/>
    <col min="15370" max="15616" width="9" style="2"/>
    <col min="15617" max="15617" width="0.5" style="2" customWidth="1"/>
    <col min="15618" max="15618" width="5.75" style="2" customWidth="1"/>
    <col min="15619" max="15619" width="18.875" style="2" customWidth="1"/>
    <col min="15620" max="15620" width="3" style="2" customWidth="1"/>
    <col min="15621" max="15621" width="9" style="2"/>
    <col min="15622" max="15622" width="39.375" style="2" customWidth="1"/>
    <col min="15623" max="15623" width="14.375" style="2" customWidth="1"/>
    <col min="15624" max="15624" width="23" style="2" customWidth="1"/>
    <col min="15625" max="15625" width="0.5" style="2" customWidth="1"/>
    <col min="15626" max="15872" width="9" style="2"/>
    <col min="15873" max="15873" width="0.5" style="2" customWidth="1"/>
    <col min="15874" max="15874" width="5.75" style="2" customWidth="1"/>
    <col min="15875" max="15875" width="18.875" style="2" customWidth="1"/>
    <col min="15876" max="15876" width="3" style="2" customWidth="1"/>
    <col min="15877" max="15877" width="9" style="2"/>
    <col min="15878" max="15878" width="39.375" style="2" customWidth="1"/>
    <col min="15879" max="15879" width="14.375" style="2" customWidth="1"/>
    <col min="15880" max="15880" width="23" style="2" customWidth="1"/>
    <col min="15881" max="15881" width="0.5" style="2" customWidth="1"/>
    <col min="15882" max="16128" width="9" style="2"/>
    <col min="16129" max="16129" width="0.5" style="2" customWidth="1"/>
    <col min="16130" max="16130" width="5.75" style="2" customWidth="1"/>
    <col min="16131" max="16131" width="18.875" style="2" customWidth="1"/>
    <col min="16132" max="16132" width="3" style="2" customWidth="1"/>
    <col min="16133" max="16133" width="9" style="2"/>
    <col min="16134" max="16134" width="39.375" style="2" customWidth="1"/>
    <col min="16135" max="16135" width="14.375" style="2" customWidth="1"/>
    <col min="16136" max="16136" width="23" style="2" customWidth="1"/>
    <col min="16137" max="16137" width="0.5" style="2" customWidth="1"/>
    <col min="16138" max="16384" width="9" style="2"/>
  </cols>
  <sheetData>
    <row r="1" spans="2:8" ht="21.75" customHeight="1">
      <c r="B1" s="384" t="s">
        <v>662</v>
      </c>
      <c r="C1" s="385"/>
      <c r="D1" s="385"/>
      <c r="E1" s="385"/>
      <c r="F1" s="385"/>
      <c r="G1" s="385"/>
    </row>
    <row r="2" spans="2:8" ht="15.95" customHeight="1">
      <c r="B2" s="612" t="s">
        <v>21</v>
      </c>
      <c r="C2" s="613"/>
      <c r="D2" s="613"/>
      <c r="E2" s="613"/>
      <c r="F2" s="616"/>
      <c r="G2" s="704" t="s">
        <v>182</v>
      </c>
      <c r="H2" s="705"/>
    </row>
    <row r="3" spans="2:8" ht="15.95" customHeight="1">
      <c r="B3" s="614"/>
      <c r="C3" s="615"/>
      <c r="D3" s="615"/>
      <c r="E3" s="615"/>
      <c r="F3" s="703"/>
      <c r="G3" s="706" t="s">
        <v>183</v>
      </c>
      <c r="H3" s="610"/>
    </row>
    <row r="4" spans="2:8" ht="18.75" customHeight="1">
      <c r="B4" s="424" t="s">
        <v>159</v>
      </c>
      <c r="C4" s="426"/>
      <c r="D4" s="426"/>
      <c r="E4" s="426"/>
      <c r="F4" s="428"/>
      <c r="G4" s="427"/>
      <c r="H4" s="428"/>
    </row>
    <row r="5" spans="2:8" ht="18.75" customHeight="1">
      <c r="B5" s="191"/>
      <c r="C5" s="579" t="s">
        <v>406</v>
      </c>
      <c r="D5" s="580"/>
      <c r="E5" s="582"/>
      <c r="F5" s="621"/>
      <c r="G5" s="451">
        <f>4260*1500</f>
        <v>6390000</v>
      </c>
      <c r="H5" s="423" t="s">
        <v>359</v>
      </c>
    </row>
    <row r="6" spans="2:8" s="313" customFormat="1" ht="18.75" customHeight="1">
      <c r="B6" s="314"/>
      <c r="C6" s="314"/>
      <c r="D6" s="315"/>
      <c r="E6" s="652" t="s">
        <v>672</v>
      </c>
      <c r="F6" s="707"/>
      <c r="G6" s="452">
        <f>53*1500</f>
        <v>79500</v>
      </c>
      <c r="H6" s="192" t="s">
        <v>359</v>
      </c>
    </row>
    <row r="7" spans="2:8" s="313" customFormat="1" ht="18.75" customHeight="1">
      <c r="B7" s="314"/>
      <c r="C7" s="316"/>
      <c r="D7" s="692" t="s">
        <v>361</v>
      </c>
      <c r="E7" s="701"/>
      <c r="F7" s="702"/>
      <c r="G7" s="421" t="s">
        <v>24</v>
      </c>
      <c r="H7" s="453">
        <f>16790*1500</f>
        <v>25185000</v>
      </c>
    </row>
    <row r="8" spans="2:8" ht="18.75" customHeight="1">
      <c r="B8" s="191"/>
      <c r="C8" s="579" t="s">
        <v>407</v>
      </c>
      <c r="D8" s="582"/>
      <c r="E8" s="582"/>
      <c r="F8" s="621"/>
      <c r="G8" s="451">
        <f>3270*1500</f>
        <v>4905000</v>
      </c>
      <c r="H8" s="192" t="s">
        <v>22</v>
      </c>
    </row>
    <row r="9" spans="2:8" s="313" customFormat="1" ht="18.75" customHeight="1">
      <c r="B9" s="314"/>
      <c r="C9" s="317"/>
      <c r="D9" s="692" t="s">
        <v>643</v>
      </c>
      <c r="E9" s="693"/>
      <c r="F9" s="694"/>
      <c r="G9" s="454">
        <f>360*1500</f>
        <v>540000</v>
      </c>
      <c r="H9" s="319" t="s">
        <v>644</v>
      </c>
    </row>
    <row r="10" spans="2:8" ht="18.75" customHeight="1">
      <c r="B10" s="191"/>
      <c r="C10" s="579" t="s">
        <v>408</v>
      </c>
      <c r="D10" s="580"/>
      <c r="E10" s="580"/>
      <c r="F10" s="683"/>
      <c r="G10" s="451">
        <f>2060*1500</f>
        <v>3090000</v>
      </c>
      <c r="H10" s="192" t="s">
        <v>22</v>
      </c>
    </row>
    <row r="11" spans="2:8" ht="18.75" customHeight="1">
      <c r="B11" s="191"/>
      <c r="C11" s="191"/>
      <c r="D11" s="320"/>
      <c r="E11" s="321" t="s">
        <v>145</v>
      </c>
      <c r="F11" s="435"/>
      <c r="G11" s="452">
        <f>53*1500</f>
        <v>79500</v>
      </c>
      <c r="H11" s="319" t="s">
        <v>611</v>
      </c>
    </row>
    <row r="12" spans="2:8" ht="18.75" customHeight="1">
      <c r="B12" s="191"/>
      <c r="C12" s="191"/>
      <c r="D12" s="322"/>
      <c r="E12" s="199" t="s">
        <v>146</v>
      </c>
      <c r="F12" s="323"/>
      <c r="G12" s="318">
        <f>24*1500</f>
        <v>36000</v>
      </c>
      <c r="H12" s="319" t="s">
        <v>611</v>
      </c>
    </row>
    <row r="13" spans="2:8" ht="18.75" customHeight="1">
      <c r="B13" s="191"/>
      <c r="C13" s="193"/>
      <c r="D13" s="679" t="s">
        <v>375</v>
      </c>
      <c r="E13" s="680"/>
      <c r="F13" s="681"/>
      <c r="G13" s="324" t="s">
        <v>376</v>
      </c>
      <c r="H13" s="453">
        <f>2010*1500</f>
        <v>3015000</v>
      </c>
    </row>
    <row r="14" spans="2:8" ht="18.75" customHeight="1">
      <c r="B14" s="191"/>
      <c r="C14" s="193"/>
      <c r="D14" s="692" t="s">
        <v>361</v>
      </c>
      <c r="E14" s="701"/>
      <c r="F14" s="702"/>
      <c r="G14" s="421" t="s">
        <v>24</v>
      </c>
      <c r="H14" s="453">
        <f>16790*1500</f>
        <v>25185000</v>
      </c>
    </row>
    <row r="15" spans="2:8" ht="18.75" customHeight="1">
      <c r="B15" s="191"/>
      <c r="C15" s="193"/>
      <c r="D15" s="698" t="s">
        <v>149</v>
      </c>
      <c r="E15" s="696"/>
      <c r="F15" s="697"/>
      <c r="G15" s="451">
        <f>560*1500</f>
        <v>840000</v>
      </c>
      <c r="H15" s="192" t="s">
        <v>23</v>
      </c>
    </row>
    <row r="16" spans="2:8" ht="18.75" customHeight="1">
      <c r="B16" s="191"/>
      <c r="C16" s="191"/>
      <c r="D16" s="325"/>
      <c r="E16" s="321" t="s">
        <v>133</v>
      </c>
      <c r="F16" s="435"/>
      <c r="G16" s="452">
        <f>46*1500</f>
        <v>69000</v>
      </c>
      <c r="H16" s="319" t="s">
        <v>611</v>
      </c>
    </row>
    <row r="17" spans="2:8" ht="18.75" customHeight="1">
      <c r="B17" s="191"/>
      <c r="C17" s="191"/>
      <c r="D17" s="695" t="s">
        <v>184</v>
      </c>
      <c r="E17" s="696"/>
      <c r="F17" s="697"/>
      <c r="G17" s="451">
        <f>490*1500</f>
        <v>735000</v>
      </c>
      <c r="H17" s="192" t="s">
        <v>23</v>
      </c>
    </row>
    <row r="18" spans="2:8" ht="18.75" customHeight="1">
      <c r="B18" s="191"/>
      <c r="C18" s="191"/>
      <c r="D18" s="695" t="s">
        <v>283</v>
      </c>
      <c r="E18" s="696"/>
      <c r="F18" s="697"/>
      <c r="G18" s="451">
        <f>710*1500</f>
        <v>1065000</v>
      </c>
      <c r="H18" s="192" t="s">
        <v>23</v>
      </c>
    </row>
    <row r="19" spans="2:8" ht="18.75" customHeight="1">
      <c r="B19" s="191"/>
      <c r="C19" s="193"/>
      <c r="D19" s="679" t="s">
        <v>358</v>
      </c>
      <c r="E19" s="680"/>
      <c r="F19" s="681"/>
      <c r="G19" s="421" t="s">
        <v>24</v>
      </c>
      <c r="H19" s="453">
        <f>3220*1500</f>
        <v>4830000</v>
      </c>
    </row>
    <row r="20" spans="2:8" ht="18.75" customHeight="1">
      <c r="B20" s="191"/>
      <c r="C20" s="579" t="s">
        <v>409</v>
      </c>
      <c r="D20" s="580"/>
      <c r="E20" s="580"/>
      <c r="F20" s="683"/>
      <c r="G20" s="451">
        <f>7480*1500</f>
        <v>11220000</v>
      </c>
      <c r="H20" s="423" t="s">
        <v>359</v>
      </c>
    </row>
    <row r="21" spans="2:8" ht="18.75" customHeight="1">
      <c r="B21" s="191"/>
      <c r="C21" s="191"/>
      <c r="D21" s="320"/>
      <c r="E21" s="321" t="s">
        <v>133</v>
      </c>
      <c r="F21" s="435"/>
      <c r="G21" s="452">
        <f>53*1500</f>
        <v>79500</v>
      </c>
      <c r="H21" s="319" t="s">
        <v>359</v>
      </c>
    </row>
    <row r="22" spans="2:8" ht="18.75" customHeight="1">
      <c r="B22" s="191"/>
      <c r="C22" s="191"/>
      <c r="D22" s="692" t="s">
        <v>361</v>
      </c>
      <c r="E22" s="701"/>
      <c r="F22" s="702"/>
      <c r="G22" s="421" t="s">
        <v>24</v>
      </c>
      <c r="H22" s="453">
        <f>16790*1500</f>
        <v>25185000</v>
      </c>
    </row>
    <row r="23" spans="2:8" ht="18.75" customHeight="1">
      <c r="B23" s="191"/>
      <c r="C23" s="193"/>
      <c r="D23" s="698" t="s">
        <v>149</v>
      </c>
      <c r="E23" s="696"/>
      <c r="F23" s="697"/>
      <c r="G23" s="451">
        <f>4110*1500</f>
        <v>6165000</v>
      </c>
      <c r="H23" s="423" t="s">
        <v>360</v>
      </c>
    </row>
    <row r="24" spans="2:8" ht="18.75" customHeight="1">
      <c r="B24" s="191"/>
      <c r="C24" s="191"/>
      <c r="D24" s="325"/>
      <c r="E24" s="321" t="s">
        <v>133</v>
      </c>
      <c r="F24" s="435"/>
      <c r="G24" s="452">
        <f>46*1500</f>
        <v>69000</v>
      </c>
      <c r="H24" s="319" t="s">
        <v>359</v>
      </c>
    </row>
    <row r="25" spans="2:8" ht="18.75" customHeight="1">
      <c r="B25" s="191"/>
      <c r="C25" s="193"/>
      <c r="D25" s="695" t="s">
        <v>283</v>
      </c>
      <c r="E25" s="696"/>
      <c r="F25" s="697"/>
      <c r="G25" s="451">
        <f>710*1500</f>
        <v>1065000</v>
      </c>
      <c r="H25" s="192" t="s">
        <v>23</v>
      </c>
    </row>
    <row r="26" spans="2:8" ht="18.75" customHeight="1">
      <c r="B26" s="191"/>
      <c r="C26" s="193"/>
      <c r="D26" s="589" t="s">
        <v>34</v>
      </c>
      <c r="E26" s="680"/>
      <c r="F26" s="681"/>
      <c r="G26" s="451">
        <f>1020*1500</f>
        <v>1530000</v>
      </c>
      <c r="H26" s="192" t="s">
        <v>23</v>
      </c>
    </row>
    <row r="27" spans="2:8" ht="18.75" customHeight="1">
      <c r="B27" s="191"/>
      <c r="C27" s="191"/>
      <c r="D27" s="325"/>
      <c r="E27" s="321" t="s">
        <v>133</v>
      </c>
      <c r="F27" s="435"/>
      <c r="G27" s="421">
        <f>14*1500</f>
        <v>21000</v>
      </c>
      <c r="H27" s="319" t="s">
        <v>611</v>
      </c>
    </row>
    <row r="28" spans="2:8" ht="18.75" customHeight="1">
      <c r="B28" s="191"/>
      <c r="C28" s="579" t="s">
        <v>35</v>
      </c>
      <c r="D28" s="580"/>
      <c r="E28" s="580"/>
      <c r="F28" s="683"/>
      <c r="G28" s="455">
        <f>3160*1500</f>
        <v>4740000</v>
      </c>
      <c r="H28" s="192" t="s">
        <v>22</v>
      </c>
    </row>
    <row r="29" spans="2:8" ht="18.75" customHeight="1">
      <c r="B29" s="191"/>
      <c r="C29" s="191"/>
      <c r="D29" s="320"/>
      <c r="E29" s="222" t="s">
        <v>133</v>
      </c>
      <c r="F29" s="429"/>
      <c r="G29" s="452">
        <f>53*1500</f>
        <v>79500</v>
      </c>
      <c r="H29" s="319" t="s">
        <v>611</v>
      </c>
    </row>
    <row r="30" spans="2:8" ht="18.75" customHeight="1">
      <c r="B30" s="191"/>
      <c r="C30" s="191"/>
      <c r="D30" s="679" t="s">
        <v>375</v>
      </c>
      <c r="E30" s="680"/>
      <c r="F30" s="681"/>
      <c r="G30" s="326" t="s">
        <v>376</v>
      </c>
      <c r="H30" s="453">
        <f>4910*1500</f>
        <v>7365000</v>
      </c>
    </row>
    <row r="31" spans="2:8" ht="18.75" customHeight="1">
      <c r="B31" s="191"/>
      <c r="C31" s="193"/>
      <c r="D31" s="679" t="s">
        <v>361</v>
      </c>
      <c r="E31" s="680"/>
      <c r="F31" s="681"/>
      <c r="G31" s="421" t="s">
        <v>24</v>
      </c>
      <c r="H31" s="453">
        <f>16790*1500</f>
        <v>25185000</v>
      </c>
    </row>
    <row r="32" spans="2:8" ht="18.75" customHeight="1">
      <c r="B32" s="191"/>
      <c r="C32" s="193"/>
      <c r="D32" s="698" t="s">
        <v>149</v>
      </c>
      <c r="E32" s="696"/>
      <c r="F32" s="697"/>
      <c r="G32" s="451">
        <f>1150*1500</f>
        <v>1725000</v>
      </c>
      <c r="H32" s="192" t="s">
        <v>23</v>
      </c>
    </row>
    <row r="33" spans="2:8" ht="18.75" customHeight="1">
      <c r="B33" s="191"/>
      <c r="C33" s="191"/>
      <c r="D33" s="325"/>
      <c r="E33" s="321" t="s">
        <v>133</v>
      </c>
      <c r="F33" s="435"/>
      <c r="G33" s="452">
        <f>46*1500</f>
        <v>69000</v>
      </c>
      <c r="H33" s="319" t="s">
        <v>611</v>
      </c>
    </row>
    <row r="34" spans="2:8" ht="18.75" customHeight="1">
      <c r="B34" s="191"/>
      <c r="C34" s="193"/>
      <c r="D34" s="695" t="s">
        <v>283</v>
      </c>
      <c r="E34" s="696"/>
      <c r="F34" s="697"/>
      <c r="G34" s="451">
        <f>710*1500</f>
        <v>1065000</v>
      </c>
      <c r="H34" s="192" t="s">
        <v>23</v>
      </c>
    </row>
    <row r="35" spans="2:8" ht="18.75" customHeight="1">
      <c r="B35" s="191"/>
      <c r="C35" s="191"/>
      <c r="D35" s="698" t="s">
        <v>185</v>
      </c>
      <c r="E35" s="699"/>
      <c r="F35" s="700"/>
      <c r="G35" s="386">
        <f>180*1500</f>
        <v>270000</v>
      </c>
      <c r="H35" s="327" t="s">
        <v>23</v>
      </c>
    </row>
    <row r="36" spans="2:8" ht="18.75" customHeight="1">
      <c r="B36" s="191"/>
      <c r="C36" s="205"/>
      <c r="D36" s="679" t="s">
        <v>358</v>
      </c>
      <c r="E36" s="680"/>
      <c r="F36" s="681"/>
      <c r="G36" s="421" t="s">
        <v>560</v>
      </c>
      <c r="H36" s="453">
        <f>3220*1500</f>
        <v>4830000</v>
      </c>
    </row>
    <row r="37" spans="2:8" ht="18.75" customHeight="1">
      <c r="B37" s="191"/>
      <c r="C37" s="579" t="s">
        <v>641</v>
      </c>
      <c r="D37" s="580"/>
      <c r="E37" s="580"/>
      <c r="F37" s="683"/>
      <c r="G37" s="451">
        <f>3740*1500</f>
        <v>5610000</v>
      </c>
      <c r="H37" s="192" t="s">
        <v>22</v>
      </c>
    </row>
    <row r="38" spans="2:8" ht="18.75" customHeight="1">
      <c r="B38" s="191"/>
      <c r="C38" s="191"/>
      <c r="D38" s="320"/>
      <c r="E38" s="321" t="s">
        <v>133</v>
      </c>
      <c r="F38" s="435"/>
      <c r="G38" s="452">
        <f>53*1500</f>
        <v>79500</v>
      </c>
      <c r="H38" s="319" t="s">
        <v>644</v>
      </c>
    </row>
    <row r="39" spans="2:8" ht="18.75" customHeight="1">
      <c r="B39" s="191"/>
      <c r="C39" s="191"/>
      <c r="D39" s="679" t="s">
        <v>375</v>
      </c>
      <c r="E39" s="680"/>
      <c r="F39" s="681"/>
      <c r="G39" s="324" t="s">
        <v>376</v>
      </c>
      <c r="H39" s="453">
        <f>4530*1500</f>
        <v>6795000</v>
      </c>
    </row>
    <row r="40" spans="2:8" ht="18.75" customHeight="1">
      <c r="B40" s="191"/>
      <c r="C40" s="191"/>
      <c r="D40" s="679" t="s">
        <v>361</v>
      </c>
      <c r="E40" s="680"/>
      <c r="F40" s="681"/>
      <c r="G40" s="421" t="s">
        <v>24</v>
      </c>
      <c r="H40" s="453">
        <f>25800*1500</f>
        <v>38700000</v>
      </c>
    </row>
    <row r="41" spans="2:8" ht="18.75" customHeight="1">
      <c r="B41" s="191"/>
      <c r="C41" s="191"/>
      <c r="D41" s="679" t="s">
        <v>358</v>
      </c>
      <c r="E41" s="680"/>
      <c r="F41" s="681"/>
      <c r="G41" s="421" t="s">
        <v>560</v>
      </c>
      <c r="H41" s="453">
        <f>3220*1500</f>
        <v>4830000</v>
      </c>
    </row>
    <row r="42" spans="2:8" ht="18.75" customHeight="1">
      <c r="B42" s="191"/>
      <c r="C42" s="191"/>
      <c r="D42" s="698" t="s">
        <v>561</v>
      </c>
      <c r="E42" s="696"/>
      <c r="F42" s="697"/>
      <c r="G42" s="456">
        <f>1560*1500</f>
        <v>2340000</v>
      </c>
      <c r="H42" s="192" t="s">
        <v>23</v>
      </c>
    </row>
    <row r="43" spans="2:8" ht="18.75" customHeight="1">
      <c r="B43" s="191"/>
      <c r="C43" s="205"/>
      <c r="D43" s="325"/>
      <c r="E43" s="321" t="s">
        <v>133</v>
      </c>
      <c r="F43" s="435"/>
      <c r="G43" s="454">
        <f>44*1500</f>
        <v>66000</v>
      </c>
      <c r="H43" s="422" t="s">
        <v>611</v>
      </c>
    </row>
    <row r="44" spans="2:8" ht="18.75" customHeight="1">
      <c r="B44" s="191"/>
      <c r="C44" s="581" t="s">
        <v>36</v>
      </c>
      <c r="D44" s="582"/>
      <c r="E44" s="582"/>
      <c r="F44" s="621"/>
      <c r="G44" s="421" t="s">
        <v>24</v>
      </c>
      <c r="H44" s="453">
        <f>10190*1500</f>
        <v>15285000</v>
      </c>
    </row>
    <row r="45" spans="2:8" ht="18.75" customHeight="1">
      <c r="B45" s="191"/>
      <c r="C45" s="579" t="s">
        <v>559</v>
      </c>
      <c r="D45" s="582"/>
      <c r="E45" s="582"/>
      <c r="F45" s="621"/>
      <c r="G45" s="456">
        <f>4490*1500</f>
        <v>6735000</v>
      </c>
      <c r="H45" s="192" t="s">
        <v>22</v>
      </c>
    </row>
    <row r="46" spans="2:8" ht="18.75" customHeight="1">
      <c r="B46" s="191"/>
      <c r="C46" s="317"/>
      <c r="D46" s="692" t="s">
        <v>643</v>
      </c>
      <c r="E46" s="693"/>
      <c r="F46" s="694"/>
      <c r="G46" s="454">
        <f>53*1500</f>
        <v>79500</v>
      </c>
      <c r="H46" s="422" t="s">
        <v>644</v>
      </c>
    </row>
    <row r="47" spans="2:8" ht="18.75" customHeight="1">
      <c r="B47" s="191"/>
      <c r="C47" s="579" t="s">
        <v>558</v>
      </c>
      <c r="D47" s="582"/>
      <c r="E47" s="582"/>
      <c r="F47" s="621"/>
      <c r="G47" s="456">
        <f>4100*1500</f>
        <v>6150000</v>
      </c>
      <c r="H47" s="192" t="s">
        <v>22</v>
      </c>
    </row>
    <row r="48" spans="2:8" ht="18.75" customHeight="1">
      <c r="B48" s="191"/>
      <c r="C48" s="317"/>
      <c r="D48" s="692" t="s">
        <v>643</v>
      </c>
      <c r="E48" s="693"/>
      <c r="F48" s="694"/>
      <c r="G48" s="452">
        <f>53*1500</f>
        <v>79500</v>
      </c>
      <c r="H48" s="422" t="s">
        <v>644</v>
      </c>
    </row>
    <row r="49" spans="2:8" ht="18.75" customHeight="1">
      <c r="B49" s="191"/>
      <c r="C49" s="579" t="s">
        <v>236</v>
      </c>
      <c r="D49" s="580"/>
      <c r="E49" s="580"/>
      <c r="F49" s="683"/>
      <c r="G49" s="318"/>
      <c r="H49" s="192"/>
    </row>
    <row r="50" spans="2:8" ht="18.75" customHeight="1">
      <c r="B50" s="191"/>
      <c r="C50" s="191"/>
      <c r="D50" s="581" t="s">
        <v>531</v>
      </c>
      <c r="E50" s="684"/>
      <c r="F50" s="583"/>
      <c r="G50" s="591" t="s">
        <v>645</v>
      </c>
      <c r="H50" s="595"/>
    </row>
    <row r="51" spans="2:8" ht="18.75" customHeight="1">
      <c r="B51" s="191"/>
      <c r="C51" s="193"/>
      <c r="D51" s="581" t="s">
        <v>532</v>
      </c>
      <c r="E51" s="684"/>
      <c r="F51" s="583"/>
      <c r="G51" s="591" t="s">
        <v>646</v>
      </c>
      <c r="H51" s="595"/>
    </row>
    <row r="52" spans="2:8" ht="18.75" customHeight="1">
      <c r="B52" s="191"/>
      <c r="C52" s="191"/>
      <c r="D52" s="581" t="s">
        <v>533</v>
      </c>
      <c r="E52" s="684"/>
      <c r="F52" s="583"/>
      <c r="G52" s="591" t="s">
        <v>645</v>
      </c>
      <c r="H52" s="595"/>
    </row>
    <row r="53" spans="2:8" ht="18.75" customHeight="1">
      <c r="B53" s="424" t="s">
        <v>663</v>
      </c>
      <c r="C53" s="425"/>
      <c r="D53" s="197"/>
      <c r="E53" s="197"/>
      <c r="F53" s="433"/>
      <c r="G53" s="199"/>
      <c r="H53" s="323"/>
    </row>
    <row r="54" spans="2:8" ht="17.25" customHeight="1">
      <c r="B54" s="437"/>
      <c r="C54" s="579" t="s">
        <v>354</v>
      </c>
      <c r="D54" s="580"/>
      <c r="E54" s="580"/>
      <c r="F54" s="685"/>
      <c r="G54" s="599" t="s">
        <v>24</v>
      </c>
      <c r="H54" s="688">
        <f>8240*1500</f>
        <v>12360000</v>
      </c>
    </row>
    <row r="55" spans="2:8" ht="12.75" customHeight="1">
      <c r="B55" s="191"/>
      <c r="C55" s="690" t="s">
        <v>299</v>
      </c>
      <c r="D55" s="691"/>
      <c r="E55" s="691"/>
      <c r="F55" s="686"/>
      <c r="G55" s="687"/>
      <c r="H55" s="689"/>
    </row>
    <row r="56" spans="2:8" ht="18.75" customHeight="1">
      <c r="B56" s="424" t="s">
        <v>664</v>
      </c>
      <c r="C56" s="425"/>
      <c r="D56" s="197"/>
      <c r="E56" s="197"/>
      <c r="F56" s="433"/>
      <c r="G56" s="421" t="s">
        <v>24</v>
      </c>
      <c r="H56" s="453">
        <f>17130*1500</f>
        <v>25695000</v>
      </c>
    </row>
    <row r="57" spans="2:8" ht="18.75" customHeight="1">
      <c r="B57" s="196"/>
      <c r="C57" s="199" t="s">
        <v>133</v>
      </c>
      <c r="D57" s="202"/>
      <c r="E57" s="202"/>
      <c r="F57" s="323"/>
      <c r="G57" s="421" t="s">
        <v>24</v>
      </c>
      <c r="H57" s="453">
        <f>3050*1500</f>
        <v>4575000</v>
      </c>
    </row>
    <row r="58" spans="2:8" ht="18.75" customHeight="1">
      <c r="B58" s="424" t="s">
        <v>665</v>
      </c>
      <c r="C58" s="425"/>
      <c r="D58" s="197"/>
      <c r="E58" s="197"/>
      <c r="F58" s="433"/>
      <c r="G58" s="195"/>
      <c r="H58" s="198"/>
    </row>
    <row r="59" spans="2:8" ht="18.75" customHeight="1">
      <c r="B59" s="191"/>
      <c r="C59" s="581" t="s">
        <v>406</v>
      </c>
      <c r="D59" s="582"/>
      <c r="E59" s="582"/>
      <c r="F59" s="621"/>
      <c r="G59" s="451">
        <f>208*1500</f>
        <v>312000</v>
      </c>
      <c r="H59" s="423" t="s">
        <v>359</v>
      </c>
    </row>
    <row r="60" spans="2:8" ht="18.75" customHeight="1">
      <c r="B60" s="191"/>
      <c r="C60" s="581" t="s">
        <v>407</v>
      </c>
      <c r="D60" s="582"/>
      <c r="E60" s="582"/>
      <c r="F60" s="621"/>
      <c r="G60" s="451">
        <f>170*1500</f>
        <v>255000</v>
      </c>
      <c r="H60" s="192" t="s">
        <v>22</v>
      </c>
    </row>
    <row r="61" spans="2:8" ht="18.75" customHeight="1">
      <c r="B61" s="191"/>
      <c r="C61" s="579" t="s">
        <v>408</v>
      </c>
      <c r="D61" s="580"/>
      <c r="E61" s="580"/>
      <c r="F61" s="683"/>
      <c r="G61" s="451">
        <f>99*1500</f>
        <v>148500</v>
      </c>
      <c r="H61" s="192" t="s">
        <v>22</v>
      </c>
    </row>
    <row r="62" spans="2:8" ht="18.75" customHeight="1">
      <c r="B62" s="191"/>
      <c r="C62" s="579" t="s">
        <v>409</v>
      </c>
      <c r="D62" s="580"/>
      <c r="E62" s="580"/>
      <c r="F62" s="683"/>
      <c r="G62" s="451">
        <f>363*1500</f>
        <v>544500</v>
      </c>
      <c r="H62" s="423" t="s">
        <v>359</v>
      </c>
    </row>
    <row r="63" spans="2:8" ht="18.75" customHeight="1">
      <c r="B63" s="191"/>
      <c r="C63" s="579" t="s">
        <v>35</v>
      </c>
      <c r="D63" s="580"/>
      <c r="E63" s="580"/>
      <c r="F63" s="683"/>
      <c r="G63" s="451">
        <f>154*1500</f>
        <v>231000</v>
      </c>
      <c r="H63" s="192" t="s">
        <v>22</v>
      </c>
    </row>
    <row r="64" spans="2:8" ht="18.75" customHeight="1">
      <c r="B64" s="191"/>
      <c r="C64" s="579" t="s">
        <v>641</v>
      </c>
      <c r="D64" s="580"/>
      <c r="E64" s="580"/>
      <c r="F64" s="683"/>
      <c r="G64" s="451">
        <f>176*1500</f>
        <v>264000</v>
      </c>
      <c r="H64" s="192" t="s">
        <v>22</v>
      </c>
    </row>
    <row r="65" spans="2:8" ht="18.75" customHeight="1">
      <c r="B65" s="191"/>
      <c r="C65" s="581" t="s">
        <v>36</v>
      </c>
      <c r="D65" s="582"/>
      <c r="E65" s="582"/>
      <c r="F65" s="621"/>
      <c r="G65" s="421" t="s">
        <v>24</v>
      </c>
      <c r="H65" s="453">
        <f>518*1500</f>
        <v>777000</v>
      </c>
    </row>
    <row r="66" spans="2:8" ht="18.75" customHeight="1">
      <c r="B66" s="191"/>
      <c r="C66" s="579" t="s">
        <v>559</v>
      </c>
      <c r="D66" s="582"/>
      <c r="E66" s="582"/>
      <c r="F66" s="621"/>
      <c r="G66" s="457">
        <f>388*1500</f>
        <v>582000</v>
      </c>
      <c r="H66" s="423" t="s">
        <v>22</v>
      </c>
    </row>
    <row r="67" spans="2:8" ht="18.75" customHeight="1">
      <c r="B67" s="191"/>
      <c r="C67" s="579" t="s">
        <v>558</v>
      </c>
      <c r="D67" s="582"/>
      <c r="E67" s="582"/>
      <c r="F67" s="621"/>
      <c r="G67" s="457">
        <f>346*1500</f>
        <v>519000</v>
      </c>
      <c r="H67" s="423" t="s">
        <v>611</v>
      </c>
    </row>
    <row r="68" spans="2:8" ht="18.75" customHeight="1">
      <c r="B68" s="424" t="s">
        <v>661</v>
      </c>
      <c r="C68" s="425"/>
      <c r="D68" s="197"/>
      <c r="E68" s="197"/>
      <c r="F68" s="434"/>
      <c r="G68" s="195"/>
      <c r="H68" s="198"/>
    </row>
    <row r="69" spans="2:8" ht="18.75" customHeight="1">
      <c r="B69" s="191"/>
      <c r="C69" s="581" t="s">
        <v>406</v>
      </c>
      <c r="D69" s="582"/>
      <c r="E69" s="582"/>
      <c r="F69" s="621"/>
      <c r="G69" s="451">
        <f>380*1500</f>
        <v>570000</v>
      </c>
      <c r="H69" s="423" t="s">
        <v>359</v>
      </c>
    </row>
    <row r="70" spans="2:8" ht="18.75" customHeight="1">
      <c r="B70" s="191"/>
      <c r="C70" s="581" t="s">
        <v>407</v>
      </c>
      <c r="D70" s="582"/>
      <c r="E70" s="582"/>
      <c r="F70" s="621"/>
      <c r="G70" s="451">
        <f>319*1500</f>
        <v>478500</v>
      </c>
      <c r="H70" s="192" t="s">
        <v>22</v>
      </c>
    </row>
    <row r="71" spans="2:8" ht="18.75" customHeight="1">
      <c r="B71" s="191"/>
      <c r="C71" s="579" t="s">
        <v>408</v>
      </c>
      <c r="D71" s="580"/>
      <c r="E71" s="580"/>
      <c r="F71" s="683"/>
      <c r="G71" s="451">
        <f>176*1500</f>
        <v>264000</v>
      </c>
      <c r="H71" s="192" t="s">
        <v>22</v>
      </c>
    </row>
    <row r="72" spans="2:8" ht="18.75" customHeight="1">
      <c r="B72" s="191"/>
      <c r="C72" s="579" t="s">
        <v>409</v>
      </c>
      <c r="D72" s="580"/>
      <c r="E72" s="580"/>
      <c r="F72" s="683"/>
      <c r="G72" s="451">
        <f>660*1500</f>
        <v>990000</v>
      </c>
      <c r="H72" s="423" t="s">
        <v>359</v>
      </c>
    </row>
    <row r="73" spans="2:8" ht="18.75" customHeight="1">
      <c r="B73" s="191"/>
      <c r="C73" s="579" t="s">
        <v>35</v>
      </c>
      <c r="D73" s="580"/>
      <c r="E73" s="580"/>
      <c r="F73" s="683"/>
      <c r="G73" s="451">
        <f>275*1500</f>
        <v>412500</v>
      </c>
      <c r="H73" s="192" t="s">
        <v>22</v>
      </c>
    </row>
    <row r="74" spans="2:8" ht="18.75" customHeight="1">
      <c r="B74" s="191"/>
      <c r="C74" s="579" t="s">
        <v>641</v>
      </c>
      <c r="D74" s="580"/>
      <c r="E74" s="580"/>
      <c r="F74" s="683"/>
      <c r="G74" s="451">
        <f>332*1500</f>
        <v>498000</v>
      </c>
      <c r="H74" s="192" t="s">
        <v>22</v>
      </c>
    </row>
    <row r="75" spans="2:8" ht="18.75" customHeight="1">
      <c r="B75" s="191"/>
      <c r="C75" s="581" t="s">
        <v>36</v>
      </c>
      <c r="D75" s="582"/>
      <c r="E75" s="582"/>
      <c r="F75" s="621"/>
      <c r="G75" s="421" t="s">
        <v>24</v>
      </c>
      <c r="H75" s="453">
        <f>921*1500</f>
        <v>1381500</v>
      </c>
    </row>
    <row r="76" spans="2:8" ht="18.75" customHeight="1">
      <c r="B76" s="191"/>
      <c r="C76" s="579" t="s">
        <v>559</v>
      </c>
      <c r="D76" s="582"/>
      <c r="E76" s="582"/>
      <c r="F76" s="621"/>
      <c r="G76" s="457">
        <f>1620*1500</f>
        <v>2430000</v>
      </c>
      <c r="H76" s="423" t="s">
        <v>611</v>
      </c>
    </row>
    <row r="77" spans="2:8" ht="18.75" customHeight="1">
      <c r="B77" s="191"/>
      <c r="C77" s="579" t="s">
        <v>558</v>
      </c>
      <c r="D77" s="582"/>
      <c r="E77" s="582"/>
      <c r="F77" s="621"/>
      <c r="G77" s="457">
        <f>1438*1500</f>
        <v>2157000</v>
      </c>
      <c r="H77" s="423" t="s">
        <v>611</v>
      </c>
    </row>
    <row r="78" spans="2:8" ht="18.75" customHeight="1">
      <c r="B78" s="424" t="s">
        <v>660</v>
      </c>
      <c r="C78" s="425"/>
      <c r="D78" s="197"/>
      <c r="E78" s="431"/>
      <c r="F78" s="2"/>
      <c r="G78" s="195"/>
      <c r="H78" s="198"/>
    </row>
    <row r="79" spans="2:8" ht="18.75" customHeight="1">
      <c r="B79" s="193"/>
      <c r="C79" s="197" t="s">
        <v>137</v>
      </c>
      <c r="D79" s="202" t="s">
        <v>574</v>
      </c>
      <c r="E79" s="202" t="s">
        <v>574</v>
      </c>
      <c r="F79" s="323"/>
      <c r="G79" s="421" t="s">
        <v>24</v>
      </c>
      <c r="H79" s="453">
        <f>12850*1500</f>
        <v>19275000</v>
      </c>
    </row>
    <row r="80" spans="2:8" ht="18.75" customHeight="1">
      <c r="B80" s="191"/>
      <c r="C80" s="204"/>
      <c r="D80" s="430" t="s">
        <v>133</v>
      </c>
      <c r="E80" s="311"/>
      <c r="F80" s="323"/>
      <c r="G80" s="677">
        <f>698*1500</f>
        <v>1047000</v>
      </c>
      <c r="H80" s="678"/>
    </row>
    <row r="81" spans="2:9" ht="18.75" customHeight="1">
      <c r="B81" s="191"/>
      <c r="C81" s="195" t="s">
        <v>262</v>
      </c>
      <c r="D81" s="202" t="s">
        <v>574</v>
      </c>
      <c r="E81" s="202" t="s">
        <v>574</v>
      </c>
      <c r="F81" s="323"/>
      <c r="G81" s="421" t="s">
        <v>24</v>
      </c>
      <c r="H81" s="453">
        <f>17130*1500</f>
        <v>25695000</v>
      </c>
    </row>
    <row r="82" spans="2:9" ht="18.75" customHeight="1">
      <c r="B82" s="205"/>
      <c r="C82" s="204"/>
      <c r="D82" s="430" t="s">
        <v>133</v>
      </c>
      <c r="E82" s="436"/>
      <c r="F82" s="323"/>
      <c r="G82" s="677">
        <f>1827*1500</f>
        <v>2740500</v>
      </c>
      <c r="H82" s="678"/>
    </row>
    <row r="83" spans="2:9" ht="10.5" customHeight="1">
      <c r="B83" s="424" t="s">
        <v>658</v>
      </c>
      <c r="C83" s="425"/>
      <c r="D83" s="197"/>
      <c r="E83" s="431"/>
      <c r="F83" s="323"/>
      <c r="G83" s="195"/>
      <c r="H83" s="198"/>
    </row>
    <row r="84" spans="2:9" ht="15.75" customHeight="1">
      <c r="B84" s="221"/>
      <c r="C84" s="197" t="s">
        <v>408</v>
      </c>
      <c r="D84" s="202" t="s">
        <v>574</v>
      </c>
      <c r="E84" s="202" t="s">
        <v>574</v>
      </c>
      <c r="F84" s="323"/>
      <c r="G84" s="421" t="s">
        <v>562</v>
      </c>
      <c r="H84" s="459">
        <f>9*1500</f>
        <v>13500</v>
      </c>
    </row>
    <row r="85" spans="2:9" ht="15.75" customHeight="1">
      <c r="B85" s="437"/>
      <c r="C85" s="204"/>
      <c r="D85" s="581" t="s">
        <v>563</v>
      </c>
      <c r="E85" s="582"/>
      <c r="F85" s="621"/>
      <c r="G85" s="421" t="s">
        <v>24</v>
      </c>
      <c r="H85" s="459">
        <f>1649*1500</f>
        <v>2473500</v>
      </c>
    </row>
    <row r="86" spans="2:9" ht="15.95" customHeight="1">
      <c r="B86" s="193"/>
      <c r="C86" s="581" t="s">
        <v>647</v>
      </c>
      <c r="D86" s="582"/>
      <c r="E86" s="582"/>
      <c r="F86" s="323"/>
      <c r="G86" s="421" t="s">
        <v>673</v>
      </c>
      <c r="H86" s="328">
        <f>6*1500</f>
        <v>9000</v>
      </c>
    </row>
    <row r="87" spans="2:9" ht="10.5" customHeight="1">
      <c r="B87" s="424" t="s">
        <v>659</v>
      </c>
      <c r="C87" s="425"/>
      <c r="D87" s="197"/>
      <c r="E87" s="431"/>
      <c r="F87" s="323"/>
      <c r="G87" s="195"/>
      <c r="H87" s="198"/>
    </row>
    <row r="88" spans="2:9" ht="30.75" customHeight="1">
      <c r="B88" s="221"/>
      <c r="C88" s="679" t="s">
        <v>657</v>
      </c>
      <c r="D88" s="680"/>
      <c r="E88" s="680"/>
      <c r="F88" s="681"/>
      <c r="G88" s="421" t="s">
        <v>621</v>
      </c>
      <c r="H88" s="423">
        <v>6000000</v>
      </c>
    </row>
    <row r="89" spans="2:9" ht="15.75" customHeight="1">
      <c r="B89" s="437"/>
      <c r="C89" s="581" t="s">
        <v>619</v>
      </c>
      <c r="D89" s="582"/>
      <c r="E89" s="582"/>
      <c r="F89" s="621"/>
      <c r="G89" s="421" t="s">
        <v>621</v>
      </c>
      <c r="H89" s="423">
        <v>750000</v>
      </c>
    </row>
    <row r="90" spans="2:9" ht="48.75" customHeight="1">
      <c r="B90" s="193"/>
      <c r="C90" s="679" t="s">
        <v>648</v>
      </c>
      <c r="D90" s="680"/>
      <c r="E90" s="680"/>
      <c r="F90" s="681"/>
      <c r="G90" s="421" t="s">
        <v>621</v>
      </c>
      <c r="H90" s="328">
        <v>6000000</v>
      </c>
    </row>
    <row r="91" spans="2:9" ht="15.95" customHeight="1">
      <c r="B91" s="196"/>
      <c r="C91" s="430" t="s">
        <v>620</v>
      </c>
      <c r="D91" s="431"/>
      <c r="E91" s="431"/>
      <c r="F91" s="202"/>
      <c r="G91" s="421" t="s">
        <v>621</v>
      </c>
      <c r="H91" s="192">
        <v>2250000</v>
      </c>
    </row>
    <row r="92" spans="2:9" ht="10.5" customHeight="1">
      <c r="B92" s="197"/>
      <c r="C92" s="197"/>
      <c r="D92" s="425"/>
      <c r="E92" s="425"/>
      <c r="F92" s="425"/>
      <c r="G92" s="432"/>
      <c r="H92" s="347"/>
    </row>
    <row r="93" spans="2:9" ht="15.75" customHeight="1">
      <c r="B93" s="348" t="s">
        <v>415</v>
      </c>
      <c r="C93" s="682" t="s">
        <v>186</v>
      </c>
      <c r="D93" s="682"/>
      <c r="E93" s="682"/>
      <c r="F93" s="682"/>
      <c r="G93" s="682"/>
      <c r="H93" s="682"/>
      <c r="I93" s="348"/>
    </row>
    <row r="94" spans="2:9" ht="15.95" customHeight="1">
      <c r="B94" s="348"/>
      <c r="C94" s="682" t="s">
        <v>212</v>
      </c>
      <c r="D94" s="682"/>
      <c r="E94" s="682"/>
      <c r="F94" s="682"/>
      <c r="G94" s="682"/>
      <c r="H94" s="682"/>
      <c r="I94" s="348"/>
    </row>
    <row r="95" spans="2:9" ht="15.95" customHeight="1">
      <c r="B95" s="348" t="s">
        <v>392</v>
      </c>
      <c r="C95" s="674" t="s">
        <v>19</v>
      </c>
      <c r="D95" s="674"/>
      <c r="E95" s="674"/>
      <c r="F95" s="674"/>
      <c r="G95" s="674"/>
      <c r="H95" s="674"/>
      <c r="I95" s="348"/>
    </row>
    <row r="96" spans="2:9" ht="15.95" customHeight="1">
      <c r="B96" s="348" t="s">
        <v>393</v>
      </c>
      <c r="C96" s="674" t="s">
        <v>187</v>
      </c>
      <c r="D96" s="674"/>
      <c r="E96" s="674"/>
      <c r="F96" s="674"/>
      <c r="G96" s="674"/>
      <c r="H96" s="674"/>
      <c r="I96" s="348"/>
    </row>
    <row r="97" spans="2:9" ht="24.75" customHeight="1">
      <c r="B97" s="348" t="s">
        <v>394</v>
      </c>
      <c r="C97" s="674" t="s">
        <v>62</v>
      </c>
      <c r="D97" s="674"/>
      <c r="E97" s="674"/>
      <c r="F97" s="674"/>
      <c r="G97" s="674"/>
      <c r="H97" s="674"/>
      <c r="I97" s="348"/>
    </row>
    <row r="98" spans="2:9" ht="15.95" customHeight="1">
      <c r="B98" s="348" t="s">
        <v>395</v>
      </c>
      <c r="C98" s="674" t="s">
        <v>210</v>
      </c>
      <c r="D98" s="675"/>
      <c r="E98" s="675"/>
      <c r="F98" s="675"/>
      <c r="G98" s="675"/>
      <c r="H98" s="675"/>
      <c r="I98" s="675"/>
    </row>
    <row r="99" spans="2:9" ht="15.95" customHeight="1">
      <c r="B99" s="348"/>
      <c r="C99" s="675"/>
      <c r="D99" s="675"/>
      <c r="E99" s="675"/>
      <c r="F99" s="675"/>
      <c r="G99" s="675"/>
      <c r="H99" s="675"/>
      <c r="I99" s="675"/>
    </row>
    <row r="100" spans="2:9" ht="15.95" customHeight="1">
      <c r="B100" s="348"/>
      <c r="C100" s="438"/>
      <c r="D100" s="438"/>
      <c r="E100" s="438"/>
      <c r="F100" s="438"/>
      <c r="G100" s="438"/>
      <c r="H100" s="438"/>
      <c r="I100" s="438"/>
    </row>
    <row r="101" spans="2:9" ht="30" customHeight="1">
      <c r="B101" s="348" t="s">
        <v>263</v>
      </c>
      <c r="C101" s="676" t="s">
        <v>150</v>
      </c>
      <c r="D101" s="676"/>
      <c r="E101" s="676"/>
      <c r="F101" s="676"/>
      <c r="G101" s="676"/>
      <c r="H101" s="676"/>
      <c r="I101" s="348"/>
    </row>
    <row r="102" spans="2:9" ht="32.25" customHeight="1">
      <c r="B102" s="348" t="s">
        <v>2</v>
      </c>
      <c r="C102" s="676" t="s">
        <v>151</v>
      </c>
      <c r="D102" s="676"/>
      <c r="E102" s="676"/>
      <c r="F102" s="676"/>
      <c r="G102" s="676"/>
      <c r="H102" s="676"/>
      <c r="I102" s="348"/>
    </row>
    <row r="103" spans="2:9" ht="15.95" customHeight="1">
      <c r="B103" s="348" t="s">
        <v>6</v>
      </c>
      <c r="C103" s="676" t="s">
        <v>152</v>
      </c>
      <c r="D103" s="676"/>
      <c r="E103" s="676"/>
      <c r="F103" s="676"/>
      <c r="G103" s="676"/>
      <c r="H103" s="676"/>
      <c r="I103" s="348"/>
    </row>
    <row r="104" spans="2:9" ht="15.95" customHeight="1">
      <c r="B104" s="348"/>
      <c r="C104" s="676"/>
      <c r="D104" s="676"/>
      <c r="E104" s="676"/>
      <c r="F104" s="676"/>
      <c r="G104" s="676"/>
      <c r="H104" s="676"/>
      <c r="I104" s="348"/>
    </row>
    <row r="105" spans="2:9" ht="15.95" customHeight="1">
      <c r="B105" s="348" t="s">
        <v>7</v>
      </c>
      <c r="C105" s="676" t="s">
        <v>153</v>
      </c>
      <c r="D105" s="676"/>
      <c r="E105" s="676"/>
      <c r="F105" s="676"/>
      <c r="G105" s="676"/>
      <c r="H105" s="676"/>
      <c r="I105" s="676"/>
    </row>
    <row r="106" spans="2:9" ht="15.95" customHeight="1">
      <c r="B106" s="348"/>
      <c r="C106" s="676"/>
      <c r="D106" s="676"/>
      <c r="E106" s="676"/>
      <c r="F106" s="676"/>
      <c r="G106" s="676"/>
      <c r="H106" s="676"/>
      <c r="I106" s="676"/>
    </row>
    <row r="107" spans="2:9" ht="28.5" customHeight="1">
      <c r="B107" s="348" t="s">
        <v>649</v>
      </c>
      <c r="C107" s="676" t="s">
        <v>63</v>
      </c>
      <c r="D107" s="676"/>
      <c r="E107" s="676"/>
      <c r="F107" s="676"/>
      <c r="G107" s="676"/>
      <c r="H107" s="676"/>
      <c r="I107" s="439"/>
    </row>
    <row r="108" spans="2:9" ht="15.95" customHeight="1">
      <c r="B108" s="348" t="s">
        <v>8</v>
      </c>
      <c r="C108" s="673" t="s">
        <v>650</v>
      </c>
      <c r="D108" s="673"/>
      <c r="E108" s="673"/>
      <c r="F108" s="673"/>
      <c r="G108" s="673"/>
      <c r="H108" s="673"/>
      <c r="I108" s="348"/>
    </row>
    <row r="109" spans="2:9" ht="15.95" customHeight="1">
      <c r="B109" s="348" t="s">
        <v>9</v>
      </c>
      <c r="C109" s="674" t="s">
        <v>391</v>
      </c>
      <c r="D109" s="674"/>
      <c r="E109" s="674"/>
      <c r="F109" s="674"/>
      <c r="G109" s="674"/>
      <c r="H109" s="674"/>
      <c r="I109" s="348"/>
    </row>
    <row r="110" spans="2:9" ht="27.75" customHeight="1">
      <c r="B110" s="348" t="s">
        <v>10</v>
      </c>
      <c r="C110" s="674" t="s">
        <v>622</v>
      </c>
      <c r="D110" s="674"/>
      <c r="E110" s="674"/>
      <c r="F110" s="674"/>
      <c r="G110" s="674"/>
      <c r="H110" s="674"/>
      <c r="I110" s="348"/>
    </row>
    <row r="113" spans="6:6" ht="15.95" customHeight="1">
      <c r="F113" s="2"/>
    </row>
    <row r="114" spans="6:6" ht="15.95" customHeight="1">
      <c r="F114" s="2"/>
    </row>
    <row r="115" spans="6:6" ht="15.95" customHeight="1">
      <c r="F115" s="2"/>
    </row>
    <row r="116" spans="6:6" ht="15.95" customHeight="1">
      <c r="F116" s="2"/>
    </row>
    <row r="117" spans="6:6" ht="15.95" customHeight="1">
      <c r="F117" s="2"/>
    </row>
    <row r="118" spans="6:6" ht="15.95" customHeight="1">
      <c r="F118" s="2"/>
    </row>
    <row r="119" spans="6:6" ht="15.95" customHeight="1">
      <c r="F119" s="2"/>
    </row>
    <row r="120" spans="6:6" ht="15.95" customHeight="1">
      <c r="F120" s="2"/>
    </row>
    <row r="121" spans="6:6" ht="15.95" customHeight="1">
      <c r="F121" s="2"/>
    </row>
    <row r="122" spans="6:6" ht="15.95" customHeight="1">
      <c r="F122" s="2"/>
    </row>
    <row r="123" spans="6:6" ht="15.95" customHeight="1">
      <c r="F123" s="2"/>
    </row>
    <row r="124" spans="6:6" ht="15.95" customHeight="1">
      <c r="F124" s="2"/>
    </row>
    <row r="125" spans="6:6" ht="15.95" customHeight="1">
      <c r="F125" s="2"/>
    </row>
    <row r="126" spans="6:6" ht="15.95" customHeight="1">
      <c r="F126" s="2"/>
    </row>
    <row r="127" spans="6:6" ht="15.95" customHeight="1">
      <c r="F127" s="2"/>
    </row>
    <row r="128" spans="6:6" ht="15.95" customHeight="1">
      <c r="F128" s="2"/>
    </row>
    <row r="129" spans="6:6" ht="15.95" customHeight="1">
      <c r="F129" s="2"/>
    </row>
    <row r="130" spans="6:6" ht="15.95" customHeight="1">
      <c r="F130" s="2"/>
    </row>
    <row r="131" spans="6:6" ht="15.95" customHeight="1">
      <c r="F131" s="2"/>
    </row>
    <row r="132" spans="6:6" ht="15.95" customHeight="1">
      <c r="F132" s="2"/>
    </row>
    <row r="133" spans="6:6" ht="15.95" customHeight="1">
      <c r="F133" s="2"/>
    </row>
    <row r="134" spans="6:6" ht="15.95" customHeight="1">
      <c r="F134" s="2"/>
    </row>
  </sheetData>
  <mergeCells count="88">
    <mergeCell ref="D15:F15"/>
    <mergeCell ref="B2:F3"/>
    <mergeCell ref="G2:H2"/>
    <mergeCell ref="G3:H3"/>
    <mergeCell ref="C5:F5"/>
    <mergeCell ref="E6:F6"/>
    <mergeCell ref="D7:F7"/>
    <mergeCell ref="C8:F8"/>
    <mergeCell ref="D9:F9"/>
    <mergeCell ref="C10:F10"/>
    <mergeCell ref="D13:F13"/>
    <mergeCell ref="D14:F14"/>
    <mergeCell ref="D32:F32"/>
    <mergeCell ref="D17:F17"/>
    <mergeCell ref="D18:F18"/>
    <mergeCell ref="D19:F19"/>
    <mergeCell ref="C20:F20"/>
    <mergeCell ref="D22:F22"/>
    <mergeCell ref="D23:F23"/>
    <mergeCell ref="D25:F25"/>
    <mergeCell ref="D26:F26"/>
    <mergeCell ref="C28:F28"/>
    <mergeCell ref="D30:F30"/>
    <mergeCell ref="D31:F31"/>
    <mergeCell ref="C47:F47"/>
    <mergeCell ref="D34:F34"/>
    <mergeCell ref="D35:F35"/>
    <mergeCell ref="D36:F36"/>
    <mergeCell ref="C37:F37"/>
    <mergeCell ref="D39:F39"/>
    <mergeCell ref="D40:F40"/>
    <mergeCell ref="D41:F41"/>
    <mergeCell ref="D42:F42"/>
    <mergeCell ref="C44:F44"/>
    <mergeCell ref="C45:F45"/>
    <mergeCell ref="D46:F46"/>
    <mergeCell ref="D48:F48"/>
    <mergeCell ref="C49:F49"/>
    <mergeCell ref="D50:F50"/>
    <mergeCell ref="G50:H50"/>
    <mergeCell ref="D51:F51"/>
    <mergeCell ref="G51:H51"/>
    <mergeCell ref="C64:F64"/>
    <mergeCell ref="D52:F52"/>
    <mergeCell ref="G52:H52"/>
    <mergeCell ref="C54:E54"/>
    <mergeCell ref="F54:F55"/>
    <mergeCell ref="G54:G55"/>
    <mergeCell ref="H54:H55"/>
    <mergeCell ref="C55:E55"/>
    <mergeCell ref="C59:F59"/>
    <mergeCell ref="C60:F60"/>
    <mergeCell ref="C61:F61"/>
    <mergeCell ref="C62:F62"/>
    <mergeCell ref="C63:F63"/>
    <mergeCell ref="C77:F77"/>
    <mergeCell ref="C65:F65"/>
    <mergeCell ref="C66:F66"/>
    <mergeCell ref="C67:F67"/>
    <mergeCell ref="C69:F69"/>
    <mergeCell ref="C70:F70"/>
    <mergeCell ref="C71:F71"/>
    <mergeCell ref="C72:F72"/>
    <mergeCell ref="C73:F73"/>
    <mergeCell ref="C74:F74"/>
    <mergeCell ref="C75:F75"/>
    <mergeCell ref="C76:F76"/>
    <mergeCell ref="C97:H97"/>
    <mergeCell ref="G80:H80"/>
    <mergeCell ref="G82:H82"/>
    <mergeCell ref="D85:F85"/>
    <mergeCell ref="C86:E86"/>
    <mergeCell ref="C88:F88"/>
    <mergeCell ref="C89:F89"/>
    <mergeCell ref="C90:F90"/>
    <mergeCell ref="C93:H93"/>
    <mergeCell ref="C94:H94"/>
    <mergeCell ref="C95:H95"/>
    <mergeCell ref="C96:H96"/>
    <mergeCell ref="C108:H108"/>
    <mergeCell ref="C109:H109"/>
    <mergeCell ref="C110:H110"/>
    <mergeCell ref="C98:I99"/>
    <mergeCell ref="C101:H101"/>
    <mergeCell ref="C102:H102"/>
    <mergeCell ref="C103:H104"/>
    <mergeCell ref="C105:I106"/>
    <mergeCell ref="C107:H107"/>
  </mergeCells>
  <phoneticPr fontId="3"/>
  <printOptions horizontalCentered="1"/>
  <pageMargins left="0.59055118110236227" right="0.39370078740157483" top="0.59055118110236227" bottom="0.39370078740157483" header="0.31496062992125984" footer="0.27559055118110237"/>
  <pageSetup paperSize="9" scale="80" fitToHeight="3" orientation="portrait" r:id="rId1"/>
  <headerFooter alignWithMargins="0"/>
  <rowBreaks count="1" manualBreakCount="1">
    <brk id="57" max="7" man="1"/>
  </rowBreaks>
  <extLst>
    <ext xmlns:x14="http://schemas.microsoft.com/office/spreadsheetml/2009/9/main" uri="{CCE6A557-97BC-4b89-ADB6-D9C93CAAB3DF}">
      <x14:dataValidations xmlns:xm="http://schemas.microsoft.com/office/excel/2006/main" count="1">
        <x14:dataValidation imeMode="hiragana" allowBlank="1" showInputMessage="1" showErrorMessage="1">
          <xm:sqref>C80 IY80 SU80 ACQ80 AMM80 AWI80 BGE80 BQA80 BZW80 CJS80 CTO80 DDK80 DNG80 DXC80 EGY80 EQU80 FAQ80 FKM80 FUI80 GEE80 GOA80 GXW80 HHS80 HRO80 IBK80 ILG80 IVC80 JEY80 JOU80 JYQ80 KIM80 KSI80 LCE80 LMA80 LVW80 MFS80 MPO80 MZK80 NJG80 NTC80 OCY80 OMU80 OWQ80 PGM80 PQI80 QAE80 QKA80 QTW80 RDS80 RNO80 RXK80 SHG80 SRC80 TAY80 TKU80 TUQ80 UEM80 UOI80 UYE80 VIA80 VRW80 WBS80 WLO80 WVK80 C65613 IY65613 SU65613 ACQ65613 AMM65613 AWI65613 BGE65613 BQA65613 BZW65613 CJS65613 CTO65613 DDK65613 DNG65613 DXC65613 EGY65613 EQU65613 FAQ65613 FKM65613 FUI65613 GEE65613 GOA65613 GXW65613 HHS65613 HRO65613 IBK65613 ILG65613 IVC65613 JEY65613 JOU65613 JYQ65613 KIM65613 KSI65613 LCE65613 LMA65613 LVW65613 MFS65613 MPO65613 MZK65613 NJG65613 NTC65613 OCY65613 OMU65613 OWQ65613 PGM65613 PQI65613 QAE65613 QKA65613 QTW65613 RDS65613 RNO65613 RXK65613 SHG65613 SRC65613 TAY65613 TKU65613 TUQ65613 UEM65613 UOI65613 UYE65613 VIA65613 VRW65613 WBS65613 WLO65613 WVK65613 C131149 IY131149 SU131149 ACQ131149 AMM131149 AWI131149 BGE131149 BQA131149 BZW131149 CJS131149 CTO131149 DDK131149 DNG131149 DXC131149 EGY131149 EQU131149 FAQ131149 FKM131149 FUI131149 GEE131149 GOA131149 GXW131149 HHS131149 HRO131149 IBK131149 ILG131149 IVC131149 JEY131149 JOU131149 JYQ131149 KIM131149 KSI131149 LCE131149 LMA131149 LVW131149 MFS131149 MPO131149 MZK131149 NJG131149 NTC131149 OCY131149 OMU131149 OWQ131149 PGM131149 PQI131149 QAE131149 QKA131149 QTW131149 RDS131149 RNO131149 RXK131149 SHG131149 SRC131149 TAY131149 TKU131149 TUQ131149 UEM131149 UOI131149 UYE131149 VIA131149 VRW131149 WBS131149 WLO131149 WVK131149 C196685 IY196685 SU196685 ACQ196685 AMM196685 AWI196685 BGE196685 BQA196685 BZW196685 CJS196685 CTO196685 DDK196685 DNG196685 DXC196685 EGY196685 EQU196685 FAQ196685 FKM196685 FUI196685 GEE196685 GOA196685 GXW196685 HHS196685 HRO196685 IBK196685 ILG196685 IVC196685 JEY196685 JOU196685 JYQ196685 KIM196685 KSI196685 LCE196685 LMA196685 LVW196685 MFS196685 MPO196685 MZK196685 NJG196685 NTC196685 OCY196685 OMU196685 OWQ196685 PGM196685 PQI196685 QAE196685 QKA196685 QTW196685 RDS196685 RNO196685 RXK196685 SHG196685 SRC196685 TAY196685 TKU196685 TUQ196685 UEM196685 UOI196685 UYE196685 VIA196685 VRW196685 WBS196685 WLO196685 WVK196685 C262221 IY262221 SU262221 ACQ262221 AMM262221 AWI262221 BGE262221 BQA262221 BZW262221 CJS262221 CTO262221 DDK262221 DNG262221 DXC262221 EGY262221 EQU262221 FAQ262221 FKM262221 FUI262221 GEE262221 GOA262221 GXW262221 HHS262221 HRO262221 IBK262221 ILG262221 IVC262221 JEY262221 JOU262221 JYQ262221 KIM262221 KSI262221 LCE262221 LMA262221 LVW262221 MFS262221 MPO262221 MZK262221 NJG262221 NTC262221 OCY262221 OMU262221 OWQ262221 PGM262221 PQI262221 QAE262221 QKA262221 QTW262221 RDS262221 RNO262221 RXK262221 SHG262221 SRC262221 TAY262221 TKU262221 TUQ262221 UEM262221 UOI262221 UYE262221 VIA262221 VRW262221 WBS262221 WLO262221 WVK262221 C327757 IY327757 SU327757 ACQ327757 AMM327757 AWI327757 BGE327757 BQA327757 BZW327757 CJS327757 CTO327757 DDK327757 DNG327757 DXC327757 EGY327757 EQU327757 FAQ327757 FKM327757 FUI327757 GEE327757 GOA327757 GXW327757 HHS327757 HRO327757 IBK327757 ILG327757 IVC327757 JEY327757 JOU327757 JYQ327757 KIM327757 KSI327757 LCE327757 LMA327757 LVW327757 MFS327757 MPO327757 MZK327757 NJG327757 NTC327757 OCY327757 OMU327757 OWQ327757 PGM327757 PQI327757 QAE327757 QKA327757 QTW327757 RDS327757 RNO327757 RXK327757 SHG327757 SRC327757 TAY327757 TKU327757 TUQ327757 UEM327757 UOI327757 UYE327757 VIA327757 VRW327757 WBS327757 WLO327757 WVK327757 C393293 IY393293 SU393293 ACQ393293 AMM393293 AWI393293 BGE393293 BQA393293 BZW393293 CJS393293 CTO393293 DDK393293 DNG393293 DXC393293 EGY393293 EQU393293 FAQ393293 FKM393293 FUI393293 GEE393293 GOA393293 GXW393293 HHS393293 HRO393293 IBK393293 ILG393293 IVC393293 JEY393293 JOU393293 JYQ393293 KIM393293 KSI393293 LCE393293 LMA393293 LVW393293 MFS393293 MPO393293 MZK393293 NJG393293 NTC393293 OCY393293 OMU393293 OWQ393293 PGM393293 PQI393293 QAE393293 QKA393293 QTW393293 RDS393293 RNO393293 RXK393293 SHG393293 SRC393293 TAY393293 TKU393293 TUQ393293 UEM393293 UOI393293 UYE393293 VIA393293 VRW393293 WBS393293 WLO393293 WVK393293 C458829 IY458829 SU458829 ACQ458829 AMM458829 AWI458829 BGE458829 BQA458829 BZW458829 CJS458829 CTO458829 DDK458829 DNG458829 DXC458829 EGY458829 EQU458829 FAQ458829 FKM458829 FUI458829 GEE458829 GOA458829 GXW458829 HHS458829 HRO458829 IBK458829 ILG458829 IVC458829 JEY458829 JOU458829 JYQ458829 KIM458829 KSI458829 LCE458829 LMA458829 LVW458829 MFS458829 MPO458829 MZK458829 NJG458829 NTC458829 OCY458829 OMU458829 OWQ458829 PGM458829 PQI458829 QAE458829 QKA458829 QTW458829 RDS458829 RNO458829 RXK458829 SHG458829 SRC458829 TAY458829 TKU458829 TUQ458829 UEM458829 UOI458829 UYE458829 VIA458829 VRW458829 WBS458829 WLO458829 WVK458829 C524365 IY524365 SU524365 ACQ524365 AMM524365 AWI524365 BGE524365 BQA524365 BZW524365 CJS524365 CTO524365 DDK524365 DNG524365 DXC524365 EGY524365 EQU524365 FAQ524365 FKM524365 FUI524365 GEE524365 GOA524365 GXW524365 HHS524365 HRO524365 IBK524365 ILG524365 IVC524365 JEY524365 JOU524365 JYQ524365 KIM524365 KSI524365 LCE524365 LMA524365 LVW524365 MFS524365 MPO524365 MZK524365 NJG524365 NTC524365 OCY524365 OMU524365 OWQ524365 PGM524365 PQI524365 QAE524365 QKA524365 QTW524365 RDS524365 RNO524365 RXK524365 SHG524365 SRC524365 TAY524365 TKU524365 TUQ524365 UEM524365 UOI524365 UYE524365 VIA524365 VRW524365 WBS524365 WLO524365 WVK524365 C589901 IY589901 SU589901 ACQ589901 AMM589901 AWI589901 BGE589901 BQA589901 BZW589901 CJS589901 CTO589901 DDK589901 DNG589901 DXC589901 EGY589901 EQU589901 FAQ589901 FKM589901 FUI589901 GEE589901 GOA589901 GXW589901 HHS589901 HRO589901 IBK589901 ILG589901 IVC589901 JEY589901 JOU589901 JYQ589901 KIM589901 KSI589901 LCE589901 LMA589901 LVW589901 MFS589901 MPO589901 MZK589901 NJG589901 NTC589901 OCY589901 OMU589901 OWQ589901 PGM589901 PQI589901 QAE589901 QKA589901 QTW589901 RDS589901 RNO589901 RXK589901 SHG589901 SRC589901 TAY589901 TKU589901 TUQ589901 UEM589901 UOI589901 UYE589901 VIA589901 VRW589901 WBS589901 WLO589901 WVK589901 C655437 IY655437 SU655437 ACQ655437 AMM655437 AWI655437 BGE655437 BQA655437 BZW655437 CJS655437 CTO655437 DDK655437 DNG655437 DXC655437 EGY655437 EQU655437 FAQ655437 FKM655437 FUI655437 GEE655437 GOA655437 GXW655437 HHS655437 HRO655437 IBK655437 ILG655437 IVC655437 JEY655437 JOU655437 JYQ655437 KIM655437 KSI655437 LCE655437 LMA655437 LVW655437 MFS655437 MPO655437 MZK655437 NJG655437 NTC655437 OCY655437 OMU655437 OWQ655437 PGM655437 PQI655437 QAE655437 QKA655437 QTW655437 RDS655437 RNO655437 RXK655437 SHG655437 SRC655437 TAY655437 TKU655437 TUQ655437 UEM655437 UOI655437 UYE655437 VIA655437 VRW655437 WBS655437 WLO655437 WVK655437 C720973 IY720973 SU720973 ACQ720973 AMM720973 AWI720973 BGE720973 BQA720973 BZW720973 CJS720973 CTO720973 DDK720973 DNG720973 DXC720973 EGY720973 EQU720973 FAQ720973 FKM720973 FUI720973 GEE720973 GOA720973 GXW720973 HHS720973 HRO720973 IBK720973 ILG720973 IVC720973 JEY720973 JOU720973 JYQ720973 KIM720973 KSI720973 LCE720973 LMA720973 LVW720973 MFS720973 MPO720973 MZK720973 NJG720973 NTC720973 OCY720973 OMU720973 OWQ720973 PGM720973 PQI720973 QAE720973 QKA720973 QTW720973 RDS720973 RNO720973 RXK720973 SHG720973 SRC720973 TAY720973 TKU720973 TUQ720973 UEM720973 UOI720973 UYE720973 VIA720973 VRW720973 WBS720973 WLO720973 WVK720973 C786509 IY786509 SU786509 ACQ786509 AMM786509 AWI786509 BGE786509 BQA786509 BZW786509 CJS786509 CTO786509 DDK786509 DNG786509 DXC786509 EGY786509 EQU786509 FAQ786509 FKM786509 FUI786509 GEE786509 GOA786509 GXW786509 HHS786509 HRO786509 IBK786509 ILG786509 IVC786509 JEY786509 JOU786509 JYQ786509 KIM786509 KSI786509 LCE786509 LMA786509 LVW786509 MFS786509 MPO786509 MZK786509 NJG786509 NTC786509 OCY786509 OMU786509 OWQ786509 PGM786509 PQI786509 QAE786509 QKA786509 QTW786509 RDS786509 RNO786509 RXK786509 SHG786509 SRC786509 TAY786509 TKU786509 TUQ786509 UEM786509 UOI786509 UYE786509 VIA786509 VRW786509 WBS786509 WLO786509 WVK786509 C852045 IY852045 SU852045 ACQ852045 AMM852045 AWI852045 BGE852045 BQA852045 BZW852045 CJS852045 CTO852045 DDK852045 DNG852045 DXC852045 EGY852045 EQU852045 FAQ852045 FKM852045 FUI852045 GEE852045 GOA852045 GXW852045 HHS852045 HRO852045 IBK852045 ILG852045 IVC852045 JEY852045 JOU852045 JYQ852045 KIM852045 KSI852045 LCE852045 LMA852045 LVW852045 MFS852045 MPO852045 MZK852045 NJG852045 NTC852045 OCY852045 OMU852045 OWQ852045 PGM852045 PQI852045 QAE852045 QKA852045 QTW852045 RDS852045 RNO852045 RXK852045 SHG852045 SRC852045 TAY852045 TKU852045 TUQ852045 UEM852045 UOI852045 UYE852045 VIA852045 VRW852045 WBS852045 WLO852045 WVK852045 C917581 IY917581 SU917581 ACQ917581 AMM917581 AWI917581 BGE917581 BQA917581 BZW917581 CJS917581 CTO917581 DDK917581 DNG917581 DXC917581 EGY917581 EQU917581 FAQ917581 FKM917581 FUI917581 GEE917581 GOA917581 GXW917581 HHS917581 HRO917581 IBK917581 ILG917581 IVC917581 JEY917581 JOU917581 JYQ917581 KIM917581 KSI917581 LCE917581 LMA917581 LVW917581 MFS917581 MPO917581 MZK917581 NJG917581 NTC917581 OCY917581 OMU917581 OWQ917581 PGM917581 PQI917581 QAE917581 QKA917581 QTW917581 RDS917581 RNO917581 RXK917581 SHG917581 SRC917581 TAY917581 TKU917581 TUQ917581 UEM917581 UOI917581 UYE917581 VIA917581 VRW917581 WBS917581 WLO917581 WVK917581 C983117 IY983117 SU983117 ACQ983117 AMM983117 AWI983117 BGE983117 BQA983117 BZW983117 CJS983117 CTO983117 DDK983117 DNG983117 DXC983117 EGY983117 EQU983117 FAQ983117 FKM983117 FUI983117 GEE983117 GOA983117 GXW983117 HHS983117 HRO983117 IBK983117 ILG983117 IVC983117 JEY983117 JOU983117 JYQ983117 KIM983117 KSI983117 LCE983117 LMA983117 LVW983117 MFS983117 MPO983117 MZK983117 NJG983117 NTC983117 OCY983117 OMU983117 OWQ983117 PGM983117 PQI983117 QAE983117 QKA983117 QTW983117 RDS983117 RNO983117 RXK983117 SHG983117 SRC983117 TAY983117 TKU983117 TUQ983117 UEM983117 UOI983117 UYE983117 VIA983117 VRW983117 WBS983117 WLO983117 WVK983117 C69:C73 IY69:IY73 SU69:SU73 ACQ69:ACQ73 AMM69:AMM73 AWI69:AWI73 BGE69:BGE73 BQA69:BQA73 BZW69:BZW73 CJS69:CJS73 CTO69:CTO73 DDK69:DDK73 DNG69:DNG73 DXC69:DXC73 EGY69:EGY73 EQU69:EQU73 FAQ69:FAQ73 FKM69:FKM73 FUI69:FUI73 GEE69:GEE73 GOA69:GOA73 GXW69:GXW73 HHS69:HHS73 HRO69:HRO73 IBK69:IBK73 ILG69:ILG73 IVC69:IVC73 JEY69:JEY73 JOU69:JOU73 JYQ69:JYQ73 KIM69:KIM73 KSI69:KSI73 LCE69:LCE73 LMA69:LMA73 LVW69:LVW73 MFS69:MFS73 MPO69:MPO73 MZK69:MZK73 NJG69:NJG73 NTC69:NTC73 OCY69:OCY73 OMU69:OMU73 OWQ69:OWQ73 PGM69:PGM73 PQI69:PQI73 QAE69:QAE73 QKA69:QKA73 QTW69:QTW73 RDS69:RDS73 RNO69:RNO73 RXK69:RXK73 SHG69:SHG73 SRC69:SRC73 TAY69:TAY73 TKU69:TKU73 TUQ69:TUQ73 UEM69:UEM73 UOI69:UOI73 UYE69:UYE73 VIA69:VIA73 VRW69:VRW73 WBS69:WBS73 WLO69:WLO73 WVK69:WVK73 C65598:C65602 IY65598:IY65602 SU65598:SU65602 ACQ65598:ACQ65602 AMM65598:AMM65602 AWI65598:AWI65602 BGE65598:BGE65602 BQA65598:BQA65602 BZW65598:BZW65602 CJS65598:CJS65602 CTO65598:CTO65602 DDK65598:DDK65602 DNG65598:DNG65602 DXC65598:DXC65602 EGY65598:EGY65602 EQU65598:EQU65602 FAQ65598:FAQ65602 FKM65598:FKM65602 FUI65598:FUI65602 GEE65598:GEE65602 GOA65598:GOA65602 GXW65598:GXW65602 HHS65598:HHS65602 HRO65598:HRO65602 IBK65598:IBK65602 ILG65598:ILG65602 IVC65598:IVC65602 JEY65598:JEY65602 JOU65598:JOU65602 JYQ65598:JYQ65602 KIM65598:KIM65602 KSI65598:KSI65602 LCE65598:LCE65602 LMA65598:LMA65602 LVW65598:LVW65602 MFS65598:MFS65602 MPO65598:MPO65602 MZK65598:MZK65602 NJG65598:NJG65602 NTC65598:NTC65602 OCY65598:OCY65602 OMU65598:OMU65602 OWQ65598:OWQ65602 PGM65598:PGM65602 PQI65598:PQI65602 QAE65598:QAE65602 QKA65598:QKA65602 QTW65598:QTW65602 RDS65598:RDS65602 RNO65598:RNO65602 RXK65598:RXK65602 SHG65598:SHG65602 SRC65598:SRC65602 TAY65598:TAY65602 TKU65598:TKU65602 TUQ65598:TUQ65602 UEM65598:UEM65602 UOI65598:UOI65602 UYE65598:UYE65602 VIA65598:VIA65602 VRW65598:VRW65602 WBS65598:WBS65602 WLO65598:WLO65602 WVK65598:WVK65602 C131134:C131138 IY131134:IY131138 SU131134:SU131138 ACQ131134:ACQ131138 AMM131134:AMM131138 AWI131134:AWI131138 BGE131134:BGE131138 BQA131134:BQA131138 BZW131134:BZW131138 CJS131134:CJS131138 CTO131134:CTO131138 DDK131134:DDK131138 DNG131134:DNG131138 DXC131134:DXC131138 EGY131134:EGY131138 EQU131134:EQU131138 FAQ131134:FAQ131138 FKM131134:FKM131138 FUI131134:FUI131138 GEE131134:GEE131138 GOA131134:GOA131138 GXW131134:GXW131138 HHS131134:HHS131138 HRO131134:HRO131138 IBK131134:IBK131138 ILG131134:ILG131138 IVC131134:IVC131138 JEY131134:JEY131138 JOU131134:JOU131138 JYQ131134:JYQ131138 KIM131134:KIM131138 KSI131134:KSI131138 LCE131134:LCE131138 LMA131134:LMA131138 LVW131134:LVW131138 MFS131134:MFS131138 MPO131134:MPO131138 MZK131134:MZK131138 NJG131134:NJG131138 NTC131134:NTC131138 OCY131134:OCY131138 OMU131134:OMU131138 OWQ131134:OWQ131138 PGM131134:PGM131138 PQI131134:PQI131138 QAE131134:QAE131138 QKA131134:QKA131138 QTW131134:QTW131138 RDS131134:RDS131138 RNO131134:RNO131138 RXK131134:RXK131138 SHG131134:SHG131138 SRC131134:SRC131138 TAY131134:TAY131138 TKU131134:TKU131138 TUQ131134:TUQ131138 UEM131134:UEM131138 UOI131134:UOI131138 UYE131134:UYE131138 VIA131134:VIA131138 VRW131134:VRW131138 WBS131134:WBS131138 WLO131134:WLO131138 WVK131134:WVK131138 C196670:C196674 IY196670:IY196674 SU196670:SU196674 ACQ196670:ACQ196674 AMM196670:AMM196674 AWI196670:AWI196674 BGE196670:BGE196674 BQA196670:BQA196674 BZW196670:BZW196674 CJS196670:CJS196674 CTO196670:CTO196674 DDK196670:DDK196674 DNG196670:DNG196674 DXC196670:DXC196674 EGY196670:EGY196674 EQU196670:EQU196674 FAQ196670:FAQ196674 FKM196670:FKM196674 FUI196670:FUI196674 GEE196670:GEE196674 GOA196670:GOA196674 GXW196670:GXW196674 HHS196670:HHS196674 HRO196670:HRO196674 IBK196670:IBK196674 ILG196670:ILG196674 IVC196670:IVC196674 JEY196670:JEY196674 JOU196670:JOU196674 JYQ196670:JYQ196674 KIM196670:KIM196674 KSI196670:KSI196674 LCE196670:LCE196674 LMA196670:LMA196674 LVW196670:LVW196674 MFS196670:MFS196674 MPO196670:MPO196674 MZK196670:MZK196674 NJG196670:NJG196674 NTC196670:NTC196674 OCY196670:OCY196674 OMU196670:OMU196674 OWQ196670:OWQ196674 PGM196670:PGM196674 PQI196670:PQI196674 QAE196670:QAE196674 QKA196670:QKA196674 QTW196670:QTW196674 RDS196670:RDS196674 RNO196670:RNO196674 RXK196670:RXK196674 SHG196670:SHG196674 SRC196670:SRC196674 TAY196670:TAY196674 TKU196670:TKU196674 TUQ196670:TUQ196674 UEM196670:UEM196674 UOI196670:UOI196674 UYE196670:UYE196674 VIA196670:VIA196674 VRW196670:VRW196674 WBS196670:WBS196674 WLO196670:WLO196674 WVK196670:WVK196674 C262206:C262210 IY262206:IY262210 SU262206:SU262210 ACQ262206:ACQ262210 AMM262206:AMM262210 AWI262206:AWI262210 BGE262206:BGE262210 BQA262206:BQA262210 BZW262206:BZW262210 CJS262206:CJS262210 CTO262206:CTO262210 DDK262206:DDK262210 DNG262206:DNG262210 DXC262206:DXC262210 EGY262206:EGY262210 EQU262206:EQU262210 FAQ262206:FAQ262210 FKM262206:FKM262210 FUI262206:FUI262210 GEE262206:GEE262210 GOA262206:GOA262210 GXW262206:GXW262210 HHS262206:HHS262210 HRO262206:HRO262210 IBK262206:IBK262210 ILG262206:ILG262210 IVC262206:IVC262210 JEY262206:JEY262210 JOU262206:JOU262210 JYQ262206:JYQ262210 KIM262206:KIM262210 KSI262206:KSI262210 LCE262206:LCE262210 LMA262206:LMA262210 LVW262206:LVW262210 MFS262206:MFS262210 MPO262206:MPO262210 MZK262206:MZK262210 NJG262206:NJG262210 NTC262206:NTC262210 OCY262206:OCY262210 OMU262206:OMU262210 OWQ262206:OWQ262210 PGM262206:PGM262210 PQI262206:PQI262210 QAE262206:QAE262210 QKA262206:QKA262210 QTW262206:QTW262210 RDS262206:RDS262210 RNO262206:RNO262210 RXK262206:RXK262210 SHG262206:SHG262210 SRC262206:SRC262210 TAY262206:TAY262210 TKU262206:TKU262210 TUQ262206:TUQ262210 UEM262206:UEM262210 UOI262206:UOI262210 UYE262206:UYE262210 VIA262206:VIA262210 VRW262206:VRW262210 WBS262206:WBS262210 WLO262206:WLO262210 WVK262206:WVK262210 C327742:C327746 IY327742:IY327746 SU327742:SU327746 ACQ327742:ACQ327746 AMM327742:AMM327746 AWI327742:AWI327746 BGE327742:BGE327746 BQA327742:BQA327746 BZW327742:BZW327746 CJS327742:CJS327746 CTO327742:CTO327746 DDK327742:DDK327746 DNG327742:DNG327746 DXC327742:DXC327746 EGY327742:EGY327746 EQU327742:EQU327746 FAQ327742:FAQ327746 FKM327742:FKM327746 FUI327742:FUI327746 GEE327742:GEE327746 GOA327742:GOA327746 GXW327742:GXW327746 HHS327742:HHS327746 HRO327742:HRO327746 IBK327742:IBK327746 ILG327742:ILG327746 IVC327742:IVC327746 JEY327742:JEY327746 JOU327742:JOU327746 JYQ327742:JYQ327746 KIM327742:KIM327746 KSI327742:KSI327746 LCE327742:LCE327746 LMA327742:LMA327746 LVW327742:LVW327746 MFS327742:MFS327746 MPO327742:MPO327746 MZK327742:MZK327746 NJG327742:NJG327746 NTC327742:NTC327746 OCY327742:OCY327746 OMU327742:OMU327746 OWQ327742:OWQ327746 PGM327742:PGM327746 PQI327742:PQI327746 QAE327742:QAE327746 QKA327742:QKA327746 QTW327742:QTW327746 RDS327742:RDS327746 RNO327742:RNO327746 RXK327742:RXK327746 SHG327742:SHG327746 SRC327742:SRC327746 TAY327742:TAY327746 TKU327742:TKU327746 TUQ327742:TUQ327746 UEM327742:UEM327746 UOI327742:UOI327746 UYE327742:UYE327746 VIA327742:VIA327746 VRW327742:VRW327746 WBS327742:WBS327746 WLO327742:WLO327746 WVK327742:WVK327746 C393278:C393282 IY393278:IY393282 SU393278:SU393282 ACQ393278:ACQ393282 AMM393278:AMM393282 AWI393278:AWI393282 BGE393278:BGE393282 BQA393278:BQA393282 BZW393278:BZW393282 CJS393278:CJS393282 CTO393278:CTO393282 DDK393278:DDK393282 DNG393278:DNG393282 DXC393278:DXC393282 EGY393278:EGY393282 EQU393278:EQU393282 FAQ393278:FAQ393282 FKM393278:FKM393282 FUI393278:FUI393282 GEE393278:GEE393282 GOA393278:GOA393282 GXW393278:GXW393282 HHS393278:HHS393282 HRO393278:HRO393282 IBK393278:IBK393282 ILG393278:ILG393282 IVC393278:IVC393282 JEY393278:JEY393282 JOU393278:JOU393282 JYQ393278:JYQ393282 KIM393278:KIM393282 KSI393278:KSI393282 LCE393278:LCE393282 LMA393278:LMA393282 LVW393278:LVW393282 MFS393278:MFS393282 MPO393278:MPO393282 MZK393278:MZK393282 NJG393278:NJG393282 NTC393278:NTC393282 OCY393278:OCY393282 OMU393278:OMU393282 OWQ393278:OWQ393282 PGM393278:PGM393282 PQI393278:PQI393282 QAE393278:QAE393282 QKA393278:QKA393282 QTW393278:QTW393282 RDS393278:RDS393282 RNO393278:RNO393282 RXK393278:RXK393282 SHG393278:SHG393282 SRC393278:SRC393282 TAY393278:TAY393282 TKU393278:TKU393282 TUQ393278:TUQ393282 UEM393278:UEM393282 UOI393278:UOI393282 UYE393278:UYE393282 VIA393278:VIA393282 VRW393278:VRW393282 WBS393278:WBS393282 WLO393278:WLO393282 WVK393278:WVK393282 C458814:C458818 IY458814:IY458818 SU458814:SU458818 ACQ458814:ACQ458818 AMM458814:AMM458818 AWI458814:AWI458818 BGE458814:BGE458818 BQA458814:BQA458818 BZW458814:BZW458818 CJS458814:CJS458818 CTO458814:CTO458818 DDK458814:DDK458818 DNG458814:DNG458818 DXC458814:DXC458818 EGY458814:EGY458818 EQU458814:EQU458818 FAQ458814:FAQ458818 FKM458814:FKM458818 FUI458814:FUI458818 GEE458814:GEE458818 GOA458814:GOA458818 GXW458814:GXW458818 HHS458814:HHS458818 HRO458814:HRO458818 IBK458814:IBK458818 ILG458814:ILG458818 IVC458814:IVC458818 JEY458814:JEY458818 JOU458814:JOU458818 JYQ458814:JYQ458818 KIM458814:KIM458818 KSI458814:KSI458818 LCE458814:LCE458818 LMA458814:LMA458818 LVW458814:LVW458818 MFS458814:MFS458818 MPO458814:MPO458818 MZK458814:MZK458818 NJG458814:NJG458818 NTC458814:NTC458818 OCY458814:OCY458818 OMU458814:OMU458818 OWQ458814:OWQ458818 PGM458814:PGM458818 PQI458814:PQI458818 QAE458814:QAE458818 QKA458814:QKA458818 QTW458814:QTW458818 RDS458814:RDS458818 RNO458814:RNO458818 RXK458814:RXK458818 SHG458814:SHG458818 SRC458814:SRC458818 TAY458814:TAY458818 TKU458814:TKU458818 TUQ458814:TUQ458818 UEM458814:UEM458818 UOI458814:UOI458818 UYE458814:UYE458818 VIA458814:VIA458818 VRW458814:VRW458818 WBS458814:WBS458818 WLO458814:WLO458818 WVK458814:WVK458818 C524350:C524354 IY524350:IY524354 SU524350:SU524354 ACQ524350:ACQ524354 AMM524350:AMM524354 AWI524350:AWI524354 BGE524350:BGE524354 BQA524350:BQA524354 BZW524350:BZW524354 CJS524350:CJS524354 CTO524350:CTO524354 DDK524350:DDK524354 DNG524350:DNG524354 DXC524350:DXC524354 EGY524350:EGY524354 EQU524350:EQU524354 FAQ524350:FAQ524354 FKM524350:FKM524354 FUI524350:FUI524354 GEE524350:GEE524354 GOA524350:GOA524354 GXW524350:GXW524354 HHS524350:HHS524354 HRO524350:HRO524354 IBK524350:IBK524354 ILG524350:ILG524354 IVC524350:IVC524354 JEY524350:JEY524354 JOU524350:JOU524354 JYQ524350:JYQ524354 KIM524350:KIM524354 KSI524350:KSI524354 LCE524350:LCE524354 LMA524350:LMA524354 LVW524350:LVW524354 MFS524350:MFS524354 MPO524350:MPO524354 MZK524350:MZK524354 NJG524350:NJG524354 NTC524350:NTC524354 OCY524350:OCY524354 OMU524350:OMU524354 OWQ524350:OWQ524354 PGM524350:PGM524354 PQI524350:PQI524354 QAE524350:QAE524354 QKA524350:QKA524354 QTW524350:QTW524354 RDS524350:RDS524354 RNO524350:RNO524354 RXK524350:RXK524354 SHG524350:SHG524354 SRC524350:SRC524354 TAY524350:TAY524354 TKU524350:TKU524354 TUQ524350:TUQ524354 UEM524350:UEM524354 UOI524350:UOI524354 UYE524350:UYE524354 VIA524350:VIA524354 VRW524350:VRW524354 WBS524350:WBS524354 WLO524350:WLO524354 WVK524350:WVK524354 C589886:C589890 IY589886:IY589890 SU589886:SU589890 ACQ589886:ACQ589890 AMM589886:AMM589890 AWI589886:AWI589890 BGE589886:BGE589890 BQA589886:BQA589890 BZW589886:BZW589890 CJS589886:CJS589890 CTO589886:CTO589890 DDK589886:DDK589890 DNG589886:DNG589890 DXC589886:DXC589890 EGY589886:EGY589890 EQU589886:EQU589890 FAQ589886:FAQ589890 FKM589886:FKM589890 FUI589886:FUI589890 GEE589886:GEE589890 GOA589886:GOA589890 GXW589886:GXW589890 HHS589886:HHS589890 HRO589886:HRO589890 IBK589886:IBK589890 ILG589886:ILG589890 IVC589886:IVC589890 JEY589886:JEY589890 JOU589886:JOU589890 JYQ589886:JYQ589890 KIM589886:KIM589890 KSI589886:KSI589890 LCE589886:LCE589890 LMA589886:LMA589890 LVW589886:LVW589890 MFS589886:MFS589890 MPO589886:MPO589890 MZK589886:MZK589890 NJG589886:NJG589890 NTC589886:NTC589890 OCY589886:OCY589890 OMU589886:OMU589890 OWQ589886:OWQ589890 PGM589886:PGM589890 PQI589886:PQI589890 QAE589886:QAE589890 QKA589886:QKA589890 QTW589886:QTW589890 RDS589886:RDS589890 RNO589886:RNO589890 RXK589886:RXK589890 SHG589886:SHG589890 SRC589886:SRC589890 TAY589886:TAY589890 TKU589886:TKU589890 TUQ589886:TUQ589890 UEM589886:UEM589890 UOI589886:UOI589890 UYE589886:UYE589890 VIA589886:VIA589890 VRW589886:VRW589890 WBS589886:WBS589890 WLO589886:WLO589890 WVK589886:WVK589890 C655422:C655426 IY655422:IY655426 SU655422:SU655426 ACQ655422:ACQ655426 AMM655422:AMM655426 AWI655422:AWI655426 BGE655422:BGE655426 BQA655422:BQA655426 BZW655422:BZW655426 CJS655422:CJS655426 CTO655422:CTO655426 DDK655422:DDK655426 DNG655422:DNG655426 DXC655422:DXC655426 EGY655422:EGY655426 EQU655422:EQU655426 FAQ655422:FAQ655426 FKM655422:FKM655426 FUI655422:FUI655426 GEE655422:GEE655426 GOA655422:GOA655426 GXW655422:GXW655426 HHS655422:HHS655426 HRO655422:HRO655426 IBK655422:IBK655426 ILG655422:ILG655426 IVC655422:IVC655426 JEY655422:JEY655426 JOU655422:JOU655426 JYQ655422:JYQ655426 KIM655422:KIM655426 KSI655422:KSI655426 LCE655422:LCE655426 LMA655422:LMA655426 LVW655422:LVW655426 MFS655422:MFS655426 MPO655422:MPO655426 MZK655422:MZK655426 NJG655422:NJG655426 NTC655422:NTC655426 OCY655422:OCY655426 OMU655422:OMU655426 OWQ655422:OWQ655426 PGM655422:PGM655426 PQI655422:PQI655426 QAE655422:QAE655426 QKA655422:QKA655426 QTW655422:QTW655426 RDS655422:RDS655426 RNO655422:RNO655426 RXK655422:RXK655426 SHG655422:SHG655426 SRC655422:SRC655426 TAY655422:TAY655426 TKU655422:TKU655426 TUQ655422:TUQ655426 UEM655422:UEM655426 UOI655422:UOI655426 UYE655422:UYE655426 VIA655422:VIA655426 VRW655422:VRW655426 WBS655422:WBS655426 WLO655422:WLO655426 WVK655422:WVK655426 C720958:C720962 IY720958:IY720962 SU720958:SU720962 ACQ720958:ACQ720962 AMM720958:AMM720962 AWI720958:AWI720962 BGE720958:BGE720962 BQA720958:BQA720962 BZW720958:BZW720962 CJS720958:CJS720962 CTO720958:CTO720962 DDK720958:DDK720962 DNG720958:DNG720962 DXC720958:DXC720962 EGY720958:EGY720962 EQU720958:EQU720962 FAQ720958:FAQ720962 FKM720958:FKM720962 FUI720958:FUI720962 GEE720958:GEE720962 GOA720958:GOA720962 GXW720958:GXW720962 HHS720958:HHS720962 HRO720958:HRO720962 IBK720958:IBK720962 ILG720958:ILG720962 IVC720958:IVC720962 JEY720958:JEY720962 JOU720958:JOU720962 JYQ720958:JYQ720962 KIM720958:KIM720962 KSI720958:KSI720962 LCE720958:LCE720962 LMA720958:LMA720962 LVW720958:LVW720962 MFS720958:MFS720962 MPO720958:MPO720962 MZK720958:MZK720962 NJG720958:NJG720962 NTC720958:NTC720962 OCY720958:OCY720962 OMU720958:OMU720962 OWQ720958:OWQ720962 PGM720958:PGM720962 PQI720958:PQI720962 QAE720958:QAE720962 QKA720958:QKA720962 QTW720958:QTW720962 RDS720958:RDS720962 RNO720958:RNO720962 RXK720958:RXK720962 SHG720958:SHG720962 SRC720958:SRC720962 TAY720958:TAY720962 TKU720958:TKU720962 TUQ720958:TUQ720962 UEM720958:UEM720962 UOI720958:UOI720962 UYE720958:UYE720962 VIA720958:VIA720962 VRW720958:VRW720962 WBS720958:WBS720962 WLO720958:WLO720962 WVK720958:WVK720962 C786494:C786498 IY786494:IY786498 SU786494:SU786498 ACQ786494:ACQ786498 AMM786494:AMM786498 AWI786494:AWI786498 BGE786494:BGE786498 BQA786494:BQA786498 BZW786494:BZW786498 CJS786494:CJS786498 CTO786494:CTO786498 DDK786494:DDK786498 DNG786494:DNG786498 DXC786494:DXC786498 EGY786494:EGY786498 EQU786494:EQU786498 FAQ786494:FAQ786498 FKM786494:FKM786498 FUI786494:FUI786498 GEE786494:GEE786498 GOA786494:GOA786498 GXW786494:GXW786498 HHS786494:HHS786498 HRO786494:HRO786498 IBK786494:IBK786498 ILG786494:ILG786498 IVC786494:IVC786498 JEY786494:JEY786498 JOU786494:JOU786498 JYQ786494:JYQ786498 KIM786494:KIM786498 KSI786494:KSI786498 LCE786494:LCE786498 LMA786494:LMA786498 LVW786494:LVW786498 MFS786494:MFS786498 MPO786494:MPO786498 MZK786494:MZK786498 NJG786494:NJG786498 NTC786494:NTC786498 OCY786494:OCY786498 OMU786494:OMU786498 OWQ786494:OWQ786498 PGM786494:PGM786498 PQI786494:PQI786498 QAE786494:QAE786498 QKA786494:QKA786498 QTW786494:QTW786498 RDS786494:RDS786498 RNO786494:RNO786498 RXK786494:RXK786498 SHG786494:SHG786498 SRC786494:SRC786498 TAY786494:TAY786498 TKU786494:TKU786498 TUQ786494:TUQ786498 UEM786494:UEM786498 UOI786494:UOI786498 UYE786494:UYE786498 VIA786494:VIA786498 VRW786494:VRW786498 WBS786494:WBS786498 WLO786494:WLO786498 WVK786494:WVK786498 C852030:C852034 IY852030:IY852034 SU852030:SU852034 ACQ852030:ACQ852034 AMM852030:AMM852034 AWI852030:AWI852034 BGE852030:BGE852034 BQA852030:BQA852034 BZW852030:BZW852034 CJS852030:CJS852034 CTO852030:CTO852034 DDK852030:DDK852034 DNG852030:DNG852034 DXC852030:DXC852034 EGY852030:EGY852034 EQU852030:EQU852034 FAQ852030:FAQ852034 FKM852030:FKM852034 FUI852030:FUI852034 GEE852030:GEE852034 GOA852030:GOA852034 GXW852030:GXW852034 HHS852030:HHS852034 HRO852030:HRO852034 IBK852030:IBK852034 ILG852030:ILG852034 IVC852030:IVC852034 JEY852030:JEY852034 JOU852030:JOU852034 JYQ852030:JYQ852034 KIM852030:KIM852034 KSI852030:KSI852034 LCE852030:LCE852034 LMA852030:LMA852034 LVW852030:LVW852034 MFS852030:MFS852034 MPO852030:MPO852034 MZK852030:MZK852034 NJG852030:NJG852034 NTC852030:NTC852034 OCY852030:OCY852034 OMU852030:OMU852034 OWQ852030:OWQ852034 PGM852030:PGM852034 PQI852030:PQI852034 QAE852030:QAE852034 QKA852030:QKA852034 QTW852030:QTW852034 RDS852030:RDS852034 RNO852030:RNO852034 RXK852030:RXK852034 SHG852030:SHG852034 SRC852030:SRC852034 TAY852030:TAY852034 TKU852030:TKU852034 TUQ852030:TUQ852034 UEM852030:UEM852034 UOI852030:UOI852034 UYE852030:UYE852034 VIA852030:VIA852034 VRW852030:VRW852034 WBS852030:WBS852034 WLO852030:WLO852034 WVK852030:WVK852034 C917566:C917570 IY917566:IY917570 SU917566:SU917570 ACQ917566:ACQ917570 AMM917566:AMM917570 AWI917566:AWI917570 BGE917566:BGE917570 BQA917566:BQA917570 BZW917566:BZW917570 CJS917566:CJS917570 CTO917566:CTO917570 DDK917566:DDK917570 DNG917566:DNG917570 DXC917566:DXC917570 EGY917566:EGY917570 EQU917566:EQU917570 FAQ917566:FAQ917570 FKM917566:FKM917570 FUI917566:FUI917570 GEE917566:GEE917570 GOA917566:GOA917570 GXW917566:GXW917570 HHS917566:HHS917570 HRO917566:HRO917570 IBK917566:IBK917570 ILG917566:ILG917570 IVC917566:IVC917570 JEY917566:JEY917570 JOU917566:JOU917570 JYQ917566:JYQ917570 KIM917566:KIM917570 KSI917566:KSI917570 LCE917566:LCE917570 LMA917566:LMA917570 LVW917566:LVW917570 MFS917566:MFS917570 MPO917566:MPO917570 MZK917566:MZK917570 NJG917566:NJG917570 NTC917566:NTC917570 OCY917566:OCY917570 OMU917566:OMU917570 OWQ917566:OWQ917570 PGM917566:PGM917570 PQI917566:PQI917570 QAE917566:QAE917570 QKA917566:QKA917570 QTW917566:QTW917570 RDS917566:RDS917570 RNO917566:RNO917570 RXK917566:RXK917570 SHG917566:SHG917570 SRC917566:SRC917570 TAY917566:TAY917570 TKU917566:TKU917570 TUQ917566:TUQ917570 UEM917566:UEM917570 UOI917566:UOI917570 UYE917566:UYE917570 VIA917566:VIA917570 VRW917566:VRW917570 WBS917566:WBS917570 WLO917566:WLO917570 WVK917566:WVK917570 C983102:C983106 IY983102:IY983106 SU983102:SU983106 ACQ983102:ACQ983106 AMM983102:AMM983106 AWI983102:AWI983106 BGE983102:BGE983106 BQA983102:BQA983106 BZW983102:BZW983106 CJS983102:CJS983106 CTO983102:CTO983106 DDK983102:DDK983106 DNG983102:DNG983106 DXC983102:DXC983106 EGY983102:EGY983106 EQU983102:EQU983106 FAQ983102:FAQ983106 FKM983102:FKM983106 FUI983102:FUI983106 GEE983102:GEE983106 GOA983102:GOA983106 GXW983102:GXW983106 HHS983102:HHS983106 HRO983102:HRO983106 IBK983102:IBK983106 ILG983102:ILG983106 IVC983102:IVC983106 JEY983102:JEY983106 JOU983102:JOU983106 JYQ983102:JYQ983106 KIM983102:KIM983106 KSI983102:KSI983106 LCE983102:LCE983106 LMA983102:LMA983106 LVW983102:LVW983106 MFS983102:MFS983106 MPO983102:MPO983106 MZK983102:MZK983106 NJG983102:NJG983106 NTC983102:NTC983106 OCY983102:OCY983106 OMU983102:OMU983106 OWQ983102:OWQ983106 PGM983102:PGM983106 PQI983102:PQI983106 QAE983102:QAE983106 QKA983102:QKA983106 QTW983102:QTW983106 RDS983102:RDS983106 RNO983102:RNO983106 RXK983102:RXK983106 SHG983102:SHG983106 SRC983102:SRC983106 TAY983102:TAY983106 TKU983102:TKU983106 TUQ983102:TUQ983106 UEM983102:UEM983106 UOI983102:UOI983106 UYE983102:UYE983106 VIA983102:VIA983106 VRW983102:VRW983106 WBS983102:WBS983106 WLO983102:WLO983106 WVK983102:WVK983106 C59:C63 IY59:IY63 SU59:SU63 ACQ59:ACQ63 AMM59:AMM63 AWI59:AWI63 BGE59:BGE63 BQA59:BQA63 BZW59:BZW63 CJS59:CJS63 CTO59:CTO63 DDK59:DDK63 DNG59:DNG63 DXC59:DXC63 EGY59:EGY63 EQU59:EQU63 FAQ59:FAQ63 FKM59:FKM63 FUI59:FUI63 GEE59:GEE63 GOA59:GOA63 GXW59:GXW63 HHS59:HHS63 HRO59:HRO63 IBK59:IBK63 ILG59:ILG63 IVC59:IVC63 JEY59:JEY63 JOU59:JOU63 JYQ59:JYQ63 KIM59:KIM63 KSI59:KSI63 LCE59:LCE63 LMA59:LMA63 LVW59:LVW63 MFS59:MFS63 MPO59:MPO63 MZK59:MZK63 NJG59:NJG63 NTC59:NTC63 OCY59:OCY63 OMU59:OMU63 OWQ59:OWQ63 PGM59:PGM63 PQI59:PQI63 QAE59:QAE63 QKA59:QKA63 QTW59:QTW63 RDS59:RDS63 RNO59:RNO63 RXK59:RXK63 SHG59:SHG63 SRC59:SRC63 TAY59:TAY63 TKU59:TKU63 TUQ59:TUQ63 UEM59:UEM63 UOI59:UOI63 UYE59:UYE63 VIA59:VIA63 VRW59:VRW63 WBS59:WBS63 WLO59:WLO63 WVK59:WVK63 C65584:C65588 IY65584:IY65588 SU65584:SU65588 ACQ65584:ACQ65588 AMM65584:AMM65588 AWI65584:AWI65588 BGE65584:BGE65588 BQA65584:BQA65588 BZW65584:BZW65588 CJS65584:CJS65588 CTO65584:CTO65588 DDK65584:DDK65588 DNG65584:DNG65588 DXC65584:DXC65588 EGY65584:EGY65588 EQU65584:EQU65588 FAQ65584:FAQ65588 FKM65584:FKM65588 FUI65584:FUI65588 GEE65584:GEE65588 GOA65584:GOA65588 GXW65584:GXW65588 HHS65584:HHS65588 HRO65584:HRO65588 IBK65584:IBK65588 ILG65584:ILG65588 IVC65584:IVC65588 JEY65584:JEY65588 JOU65584:JOU65588 JYQ65584:JYQ65588 KIM65584:KIM65588 KSI65584:KSI65588 LCE65584:LCE65588 LMA65584:LMA65588 LVW65584:LVW65588 MFS65584:MFS65588 MPO65584:MPO65588 MZK65584:MZK65588 NJG65584:NJG65588 NTC65584:NTC65588 OCY65584:OCY65588 OMU65584:OMU65588 OWQ65584:OWQ65588 PGM65584:PGM65588 PQI65584:PQI65588 QAE65584:QAE65588 QKA65584:QKA65588 QTW65584:QTW65588 RDS65584:RDS65588 RNO65584:RNO65588 RXK65584:RXK65588 SHG65584:SHG65588 SRC65584:SRC65588 TAY65584:TAY65588 TKU65584:TKU65588 TUQ65584:TUQ65588 UEM65584:UEM65588 UOI65584:UOI65588 UYE65584:UYE65588 VIA65584:VIA65588 VRW65584:VRW65588 WBS65584:WBS65588 WLO65584:WLO65588 WVK65584:WVK65588 C131120:C131124 IY131120:IY131124 SU131120:SU131124 ACQ131120:ACQ131124 AMM131120:AMM131124 AWI131120:AWI131124 BGE131120:BGE131124 BQA131120:BQA131124 BZW131120:BZW131124 CJS131120:CJS131124 CTO131120:CTO131124 DDK131120:DDK131124 DNG131120:DNG131124 DXC131120:DXC131124 EGY131120:EGY131124 EQU131120:EQU131124 FAQ131120:FAQ131124 FKM131120:FKM131124 FUI131120:FUI131124 GEE131120:GEE131124 GOA131120:GOA131124 GXW131120:GXW131124 HHS131120:HHS131124 HRO131120:HRO131124 IBK131120:IBK131124 ILG131120:ILG131124 IVC131120:IVC131124 JEY131120:JEY131124 JOU131120:JOU131124 JYQ131120:JYQ131124 KIM131120:KIM131124 KSI131120:KSI131124 LCE131120:LCE131124 LMA131120:LMA131124 LVW131120:LVW131124 MFS131120:MFS131124 MPO131120:MPO131124 MZK131120:MZK131124 NJG131120:NJG131124 NTC131120:NTC131124 OCY131120:OCY131124 OMU131120:OMU131124 OWQ131120:OWQ131124 PGM131120:PGM131124 PQI131120:PQI131124 QAE131120:QAE131124 QKA131120:QKA131124 QTW131120:QTW131124 RDS131120:RDS131124 RNO131120:RNO131124 RXK131120:RXK131124 SHG131120:SHG131124 SRC131120:SRC131124 TAY131120:TAY131124 TKU131120:TKU131124 TUQ131120:TUQ131124 UEM131120:UEM131124 UOI131120:UOI131124 UYE131120:UYE131124 VIA131120:VIA131124 VRW131120:VRW131124 WBS131120:WBS131124 WLO131120:WLO131124 WVK131120:WVK131124 C196656:C196660 IY196656:IY196660 SU196656:SU196660 ACQ196656:ACQ196660 AMM196656:AMM196660 AWI196656:AWI196660 BGE196656:BGE196660 BQA196656:BQA196660 BZW196656:BZW196660 CJS196656:CJS196660 CTO196656:CTO196660 DDK196656:DDK196660 DNG196656:DNG196660 DXC196656:DXC196660 EGY196656:EGY196660 EQU196656:EQU196660 FAQ196656:FAQ196660 FKM196656:FKM196660 FUI196656:FUI196660 GEE196656:GEE196660 GOA196656:GOA196660 GXW196656:GXW196660 HHS196656:HHS196660 HRO196656:HRO196660 IBK196656:IBK196660 ILG196656:ILG196660 IVC196656:IVC196660 JEY196656:JEY196660 JOU196656:JOU196660 JYQ196656:JYQ196660 KIM196656:KIM196660 KSI196656:KSI196660 LCE196656:LCE196660 LMA196656:LMA196660 LVW196656:LVW196660 MFS196656:MFS196660 MPO196656:MPO196660 MZK196656:MZK196660 NJG196656:NJG196660 NTC196656:NTC196660 OCY196656:OCY196660 OMU196656:OMU196660 OWQ196656:OWQ196660 PGM196656:PGM196660 PQI196656:PQI196660 QAE196656:QAE196660 QKA196656:QKA196660 QTW196656:QTW196660 RDS196656:RDS196660 RNO196656:RNO196660 RXK196656:RXK196660 SHG196656:SHG196660 SRC196656:SRC196660 TAY196656:TAY196660 TKU196656:TKU196660 TUQ196656:TUQ196660 UEM196656:UEM196660 UOI196656:UOI196660 UYE196656:UYE196660 VIA196656:VIA196660 VRW196656:VRW196660 WBS196656:WBS196660 WLO196656:WLO196660 WVK196656:WVK196660 C262192:C262196 IY262192:IY262196 SU262192:SU262196 ACQ262192:ACQ262196 AMM262192:AMM262196 AWI262192:AWI262196 BGE262192:BGE262196 BQA262192:BQA262196 BZW262192:BZW262196 CJS262192:CJS262196 CTO262192:CTO262196 DDK262192:DDK262196 DNG262192:DNG262196 DXC262192:DXC262196 EGY262192:EGY262196 EQU262192:EQU262196 FAQ262192:FAQ262196 FKM262192:FKM262196 FUI262192:FUI262196 GEE262192:GEE262196 GOA262192:GOA262196 GXW262192:GXW262196 HHS262192:HHS262196 HRO262192:HRO262196 IBK262192:IBK262196 ILG262192:ILG262196 IVC262192:IVC262196 JEY262192:JEY262196 JOU262192:JOU262196 JYQ262192:JYQ262196 KIM262192:KIM262196 KSI262192:KSI262196 LCE262192:LCE262196 LMA262192:LMA262196 LVW262192:LVW262196 MFS262192:MFS262196 MPO262192:MPO262196 MZK262192:MZK262196 NJG262192:NJG262196 NTC262192:NTC262196 OCY262192:OCY262196 OMU262192:OMU262196 OWQ262192:OWQ262196 PGM262192:PGM262196 PQI262192:PQI262196 QAE262192:QAE262196 QKA262192:QKA262196 QTW262192:QTW262196 RDS262192:RDS262196 RNO262192:RNO262196 RXK262192:RXK262196 SHG262192:SHG262196 SRC262192:SRC262196 TAY262192:TAY262196 TKU262192:TKU262196 TUQ262192:TUQ262196 UEM262192:UEM262196 UOI262192:UOI262196 UYE262192:UYE262196 VIA262192:VIA262196 VRW262192:VRW262196 WBS262192:WBS262196 WLO262192:WLO262196 WVK262192:WVK262196 C327728:C327732 IY327728:IY327732 SU327728:SU327732 ACQ327728:ACQ327732 AMM327728:AMM327732 AWI327728:AWI327732 BGE327728:BGE327732 BQA327728:BQA327732 BZW327728:BZW327732 CJS327728:CJS327732 CTO327728:CTO327732 DDK327728:DDK327732 DNG327728:DNG327732 DXC327728:DXC327732 EGY327728:EGY327732 EQU327728:EQU327732 FAQ327728:FAQ327732 FKM327728:FKM327732 FUI327728:FUI327732 GEE327728:GEE327732 GOA327728:GOA327732 GXW327728:GXW327732 HHS327728:HHS327732 HRO327728:HRO327732 IBK327728:IBK327732 ILG327728:ILG327732 IVC327728:IVC327732 JEY327728:JEY327732 JOU327728:JOU327732 JYQ327728:JYQ327732 KIM327728:KIM327732 KSI327728:KSI327732 LCE327728:LCE327732 LMA327728:LMA327732 LVW327728:LVW327732 MFS327728:MFS327732 MPO327728:MPO327732 MZK327728:MZK327732 NJG327728:NJG327732 NTC327728:NTC327732 OCY327728:OCY327732 OMU327728:OMU327732 OWQ327728:OWQ327732 PGM327728:PGM327732 PQI327728:PQI327732 QAE327728:QAE327732 QKA327728:QKA327732 QTW327728:QTW327732 RDS327728:RDS327732 RNO327728:RNO327732 RXK327728:RXK327732 SHG327728:SHG327732 SRC327728:SRC327732 TAY327728:TAY327732 TKU327728:TKU327732 TUQ327728:TUQ327732 UEM327728:UEM327732 UOI327728:UOI327732 UYE327728:UYE327732 VIA327728:VIA327732 VRW327728:VRW327732 WBS327728:WBS327732 WLO327728:WLO327732 WVK327728:WVK327732 C393264:C393268 IY393264:IY393268 SU393264:SU393268 ACQ393264:ACQ393268 AMM393264:AMM393268 AWI393264:AWI393268 BGE393264:BGE393268 BQA393264:BQA393268 BZW393264:BZW393268 CJS393264:CJS393268 CTO393264:CTO393268 DDK393264:DDK393268 DNG393264:DNG393268 DXC393264:DXC393268 EGY393264:EGY393268 EQU393264:EQU393268 FAQ393264:FAQ393268 FKM393264:FKM393268 FUI393264:FUI393268 GEE393264:GEE393268 GOA393264:GOA393268 GXW393264:GXW393268 HHS393264:HHS393268 HRO393264:HRO393268 IBK393264:IBK393268 ILG393264:ILG393268 IVC393264:IVC393268 JEY393264:JEY393268 JOU393264:JOU393268 JYQ393264:JYQ393268 KIM393264:KIM393268 KSI393264:KSI393268 LCE393264:LCE393268 LMA393264:LMA393268 LVW393264:LVW393268 MFS393264:MFS393268 MPO393264:MPO393268 MZK393264:MZK393268 NJG393264:NJG393268 NTC393264:NTC393268 OCY393264:OCY393268 OMU393264:OMU393268 OWQ393264:OWQ393268 PGM393264:PGM393268 PQI393264:PQI393268 QAE393264:QAE393268 QKA393264:QKA393268 QTW393264:QTW393268 RDS393264:RDS393268 RNO393264:RNO393268 RXK393264:RXK393268 SHG393264:SHG393268 SRC393264:SRC393268 TAY393264:TAY393268 TKU393264:TKU393268 TUQ393264:TUQ393268 UEM393264:UEM393268 UOI393264:UOI393268 UYE393264:UYE393268 VIA393264:VIA393268 VRW393264:VRW393268 WBS393264:WBS393268 WLO393264:WLO393268 WVK393264:WVK393268 C458800:C458804 IY458800:IY458804 SU458800:SU458804 ACQ458800:ACQ458804 AMM458800:AMM458804 AWI458800:AWI458804 BGE458800:BGE458804 BQA458800:BQA458804 BZW458800:BZW458804 CJS458800:CJS458804 CTO458800:CTO458804 DDK458800:DDK458804 DNG458800:DNG458804 DXC458800:DXC458804 EGY458800:EGY458804 EQU458800:EQU458804 FAQ458800:FAQ458804 FKM458800:FKM458804 FUI458800:FUI458804 GEE458800:GEE458804 GOA458800:GOA458804 GXW458800:GXW458804 HHS458800:HHS458804 HRO458800:HRO458804 IBK458800:IBK458804 ILG458800:ILG458804 IVC458800:IVC458804 JEY458800:JEY458804 JOU458800:JOU458804 JYQ458800:JYQ458804 KIM458800:KIM458804 KSI458800:KSI458804 LCE458800:LCE458804 LMA458800:LMA458804 LVW458800:LVW458804 MFS458800:MFS458804 MPO458800:MPO458804 MZK458800:MZK458804 NJG458800:NJG458804 NTC458800:NTC458804 OCY458800:OCY458804 OMU458800:OMU458804 OWQ458800:OWQ458804 PGM458800:PGM458804 PQI458800:PQI458804 QAE458800:QAE458804 QKA458800:QKA458804 QTW458800:QTW458804 RDS458800:RDS458804 RNO458800:RNO458804 RXK458800:RXK458804 SHG458800:SHG458804 SRC458800:SRC458804 TAY458800:TAY458804 TKU458800:TKU458804 TUQ458800:TUQ458804 UEM458800:UEM458804 UOI458800:UOI458804 UYE458800:UYE458804 VIA458800:VIA458804 VRW458800:VRW458804 WBS458800:WBS458804 WLO458800:WLO458804 WVK458800:WVK458804 C524336:C524340 IY524336:IY524340 SU524336:SU524340 ACQ524336:ACQ524340 AMM524336:AMM524340 AWI524336:AWI524340 BGE524336:BGE524340 BQA524336:BQA524340 BZW524336:BZW524340 CJS524336:CJS524340 CTO524336:CTO524340 DDK524336:DDK524340 DNG524336:DNG524340 DXC524336:DXC524340 EGY524336:EGY524340 EQU524336:EQU524340 FAQ524336:FAQ524340 FKM524336:FKM524340 FUI524336:FUI524340 GEE524336:GEE524340 GOA524336:GOA524340 GXW524336:GXW524340 HHS524336:HHS524340 HRO524336:HRO524340 IBK524336:IBK524340 ILG524336:ILG524340 IVC524336:IVC524340 JEY524336:JEY524340 JOU524336:JOU524340 JYQ524336:JYQ524340 KIM524336:KIM524340 KSI524336:KSI524340 LCE524336:LCE524340 LMA524336:LMA524340 LVW524336:LVW524340 MFS524336:MFS524340 MPO524336:MPO524340 MZK524336:MZK524340 NJG524336:NJG524340 NTC524336:NTC524340 OCY524336:OCY524340 OMU524336:OMU524340 OWQ524336:OWQ524340 PGM524336:PGM524340 PQI524336:PQI524340 QAE524336:QAE524340 QKA524336:QKA524340 QTW524336:QTW524340 RDS524336:RDS524340 RNO524336:RNO524340 RXK524336:RXK524340 SHG524336:SHG524340 SRC524336:SRC524340 TAY524336:TAY524340 TKU524336:TKU524340 TUQ524336:TUQ524340 UEM524336:UEM524340 UOI524336:UOI524340 UYE524336:UYE524340 VIA524336:VIA524340 VRW524336:VRW524340 WBS524336:WBS524340 WLO524336:WLO524340 WVK524336:WVK524340 C589872:C589876 IY589872:IY589876 SU589872:SU589876 ACQ589872:ACQ589876 AMM589872:AMM589876 AWI589872:AWI589876 BGE589872:BGE589876 BQA589872:BQA589876 BZW589872:BZW589876 CJS589872:CJS589876 CTO589872:CTO589876 DDK589872:DDK589876 DNG589872:DNG589876 DXC589872:DXC589876 EGY589872:EGY589876 EQU589872:EQU589876 FAQ589872:FAQ589876 FKM589872:FKM589876 FUI589872:FUI589876 GEE589872:GEE589876 GOA589872:GOA589876 GXW589872:GXW589876 HHS589872:HHS589876 HRO589872:HRO589876 IBK589872:IBK589876 ILG589872:ILG589876 IVC589872:IVC589876 JEY589872:JEY589876 JOU589872:JOU589876 JYQ589872:JYQ589876 KIM589872:KIM589876 KSI589872:KSI589876 LCE589872:LCE589876 LMA589872:LMA589876 LVW589872:LVW589876 MFS589872:MFS589876 MPO589872:MPO589876 MZK589872:MZK589876 NJG589872:NJG589876 NTC589872:NTC589876 OCY589872:OCY589876 OMU589872:OMU589876 OWQ589872:OWQ589876 PGM589872:PGM589876 PQI589872:PQI589876 QAE589872:QAE589876 QKA589872:QKA589876 QTW589872:QTW589876 RDS589872:RDS589876 RNO589872:RNO589876 RXK589872:RXK589876 SHG589872:SHG589876 SRC589872:SRC589876 TAY589872:TAY589876 TKU589872:TKU589876 TUQ589872:TUQ589876 UEM589872:UEM589876 UOI589872:UOI589876 UYE589872:UYE589876 VIA589872:VIA589876 VRW589872:VRW589876 WBS589872:WBS589876 WLO589872:WLO589876 WVK589872:WVK589876 C655408:C655412 IY655408:IY655412 SU655408:SU655412 ACQ655408:ACQ655412 AMM655408:AMM655412 AWI655408:AWI655412 BGE655408:BGE655412 BQA655408:BQA655412 BZW655408:BZW655412 CJS655408:CJS655412 CTO655408:CTO655412 DDK655408:DDK655412 DNG655408:DNG655412 DXC655408:DXC655412 EGY655408:EGY655412 EQU655408:EQU655412 FAQ655408:FAQ655412 FKM655408:FKM655412 FUI655408:FUI655412 GEE655408:GEE655412 GOA655408:GOA655412 GXW655408:GXW655412 HHS655408:HHS655412 HRO655408:HRO655412 IBK655408:IBK655412 ILG655408:ILG655412 IVC655408:IVC655412 JEY655408:JEY655412 JOU655408:JOU655412 JYQ655408:JYQ655412 KIM655408:KIM655412 KSI655408:KSI655412 LCE655408:LCE655412 LMA655408:LMA655412 LVW655408:LVW655412 MFS655408:MFS655412 MPO655408:MPO655412 MZK655408:MZK655412 NJG655408:NJG655412 NTC655408:NTC655412 OCY655408:OCY655412 OMU655408:OMU655412 OWQ655408:OWQ655412 PGM655408:PGM655412 PQI655408:PQI655412 QAE655408:QAE655412 QKA655408:QKA655412 QTW655408:QTW655412 RDS655408:RDS655412 RNO655408:RNO655412 RXK655408:RXK655412 SHG655408:SHG655412 SRC655408:SRC655412 TAY655408:TAY655412 TKU655408:TKU655412 TUQ655408:TUQ655412 UEM655408:UEM655412 UOI655408:UOI655412 UYE655408:UYE655412 VIA655408:VIA655412 VRW655408:VRW655412 WBS655408:WBS655412 WLO655408:WLO655412 WVK655408:WVK655412 C720944:C720948 IY720944:IY720948 SU720944:SU720948 ACQ720944:ACQ720948 AMM720944:AMM720948 AWI720944:AWI720948 BGE720944:BGE720948 BQA720944:BQA720948 BZW720944:BZW720948 CJS720944:CJS720948 CTO720944:CTO720948 DDK720944:DDK720948 DNG720944:DNG720948 DXC720944:DXC720948 EGY720944:EGY720948 EQU720944:EQU720948 FAQ720944:FAQ720948 FKM720944:FKM720948 FUI720944:FUI720948 GEE720944:GEE720948 GOA720944:GOA720948 GXW720944:GXW720948 HHS720944:HHS720948 HRO720944:HRO720948 IBK720944:IBK720948 ILG720944:ILG720948 IVC720944:IVC720948 JEY720944:JEY720948 JOU720944:JOU720948 JYQ720944:JYQ720948 KIM720944:KIM720948 KSI720944:KSI720948 LCE720944:LCE720948 LMA720944:LMA720948 LVW720944:LVW720948 MFS720944:MFS720948 MPO720944:MPO720948 MZK720944:MZK720948 NJG720944:NJG720948 NTC720944:NTC720948 OCY720944:OCY720948 OMU720944:OMU720948 OWQ720944:OWQ720948 PGM720944:PGM720948 PQI720944:PQI720948 QAE720944:QAE720948 QKA720944:QKA720948 QTW720944:QTW720948 RDS720944:RDS720948 RNO720944:RNO720948 RXK720944:RXK720948 SHG720944:SHG720948 SRC720944:SRC720948 TAY720944:TAY720948 TKU720944:TKU720948 TUQ720944:TUQ720948 UEM720944:UEM720948 UOI720944:UOI720948 UYE720944:UYE720948 VIA720944:VIA720948 VRW720944:VRW720948 WBS720944:WBS720948 WLO720944:WLO720948 WVK720944:WVK720948 C786480:C786484 IY786480:IY786484 SU786480:SU786484 ACQ786480:ACQ786484 AMM786480:AMM786484 AWI786480:AWI786484 BGE786480:BGE786484 BQA786480:BQA786484 BZW786480:BZW786484 CJS786480:CJS786484 CTO786480:CTO786484 DDK786480:DDK786484 DNG786480:DNG786484 DXC786480:DXC786484 EGY786480:EGY786484 EQU786480:EQU786484 FAQ786480:FAQ786484 FKM786480:FKM786484 FUI786480:FUI786484 GEE786480:GEE786484 GOA786480:GOA786484 GXW786480:GXW786484 HHS786480:HHS786484 HRO786480:HRO786484 IBK786480:IBK786484 ILG786480:ILG786484 IVC786480:IVC786484 JEY786480:JEY786484 JOU786480:JOU786484 JYQ786480:JYQ786484 KIM786480:KIM786484 KSI786480:KSI786484 LCE786480:LCE786484 LMA786480:LMA786484 LVW786480:LVW786484 MFS786480:MFS786484 MPO786480:MPO786484 MZK786480:MZK786484 NJG786480:NJG786484 NTC786480:NTC786484 OCY786480:OCY786484 OMU786480:OMU786484 OWQ786480:OWQ786484 PGM786480:PGM786484 PQI786480:PQI786484 QAE786480:QAE786484 QKA786480:QKA786484 QTW786480:QTW786484 RDS786480:RDS786484 RNO786480:RNO786484 RXK786480:RXK786484 SHG786480:SHG786484 SRC786480:SRC786484 TAY786480:TAY786484 TKU786480:TKU786484 TUQ786480:TUQ786484 UEM786480:UEM786484 UOI786480:UOI786484 UYE786480:UYE786484 VIA786480:VIA786484 VRW786480:VRW786484 WBS786480:WBS786484 WLO786480:WLO786484 WVK786480:WVK786484 C852016:C852020 IY852016:IY852020 SU852016:SU852020 ACQ852016:ACQ852020 AMM852016:AMM852020 AWI852016:AWI852020 BGE852016:BGE852020 BQA852016:BQA852020 BZW852016:BZW852020 CJS852016:CJS852020 CTO852016:CTO852020 DDK852016:DDK852020 DNG852016:DNG852020 DXC852016:DXC852020 EGY852016:EGY852020 EQU852016:EQU852020 FAQ852016:FAQ852020 FKM852016:FKM852020 FUI852016:FUI852020 GEE852016:GEE852020 GOA852016:GOA852020 GXW852016:GXW852020 HHS852016:HHS852020 HRO852016:HRO852020 IBK852016:IBK852020 ILG852016:ILG852020 IVC852016:IVC852020 JEY852016:JEY852020 JOU852016:JOU852020 JYQ852016:JYQ852020 KIM852016:KIM852020 KSI852016:KSI852020 LCE852016:LCE852020 LMA852016:LMA852020 LVW852016:LVW852020 MFS852016:MFS852020 MPO852016:MPO852020 MZK852016:MZK852020 NJG852016:NJG852020 NTC852016:NTC852020 OCY852016:OCY852020 OMU852016:OMU852020 OWQ852016:OWQ852020 PGM852016:PGM852020 PQI852016:PQI852020 QAE852016:QAE852020 QKA852016:QKA852020 QTW852016:QTW852020 RDS852016:RDS852020 RNO852016:RNO852020 RXK852016:RXK852020 SHG852016:SHG852020 SRC852016:SRC852020 TAY852016:TAY852020 TKU852016:TKU852020 TUQ852016:TUQ852020 UEM852016:UEM852020 UOI852016:UOI852020 UYE852016:UYE852020 VIA852016:VIA852020 VRW852016:VRW852020 WBS852016:WBS852020 WLO852016:WLO852020 WVK852016:WVK852020 C917552:C917556 IY917552:IY917556 SU917552:SU917556 ACQ917552:ACQ917556 AMM917552:AMM917556 AWI917552:AWI917556 BGE917552:BGE917556 BQA917552:BQA917556 BZW917552:BZW917556 CJS917552:CJS917556 CTO917552:CTO917556 DDK917552:DDK917556 DNG917552:DNG917556 DXC917552:DXC917556 EGY917552:EGY917556 EQU917552:EQU917556 FAQ917552:FAQ917556 FKM917552:FKM917556 FUI917552:FUI917556 GEE917552:GEE917556 GOA917552:GOA917556 GXW917552:GXW917556 HHS917552:HHS917556 HRO917552:HRO917556 IBK917552:IBK917556 ILG917552:ILG917556 IVC917552:IVC917556 JEY917552:JEY917556 JOU917552:JOU917556 JYQ917552:JYQ917556 KIM917552:KIM917556 KSI917552:KSI917556 LCE917552:LCE917556 LMA917552:LMA917556 LVW917552:LVW917556 MFS917552:MFS917556 MPO917552:MPO917556 MZK917552:MZK917556 NJG917552:NJG917556 NTC917552:NTC917556 OCY917552:OCY917556 OMU917552:OMU917556 OWQ917552:OWQ917556 PGM917552:PGM917556 PQI917552:PQI917556 QAE917552:QAE917556 QKA917552:QKA917556 QTW917552:QTW917556 RDS917552:RDS917556 RNO917552:RNO917556 RXK917552:RXK917556 SHG917552:SHG917556 SRC917552:SRC917556 TAY917552:TAY917556 TKU917552:TKU917556 TUQ917552:TUQ917556 UEM917552:UEM917556 UOI917552:UOI917556 UYE917552:UYE917556 VIA917552:VIA917556 VRW917552:VRW917556 WBS917552:WBS917556 WLO917552:WLO917556 WVK917552:WVK917556 C983088:C983092 IY983088:IY983092 SU983088:SU983092 ACQ983088:ACQ983092 AMM983088:AMM983092 AWI983088:AWI983092 BGE983088:BGE983092 BQA983088:BQA983092 BZW983088:BZW983092 CJS983088:CJS983092 CTO983088:CTO983092 DDK983088:DDK983092 DNG983088:DNG983092 DXC983088:DXC983092 EGY983088:EGY983092 EQU983088:EQU983092 FAQ983088:FAQ983092 FKM983088:FKM983092 FUI983088:FUI983092 GEE983088:GEE983092 GOA983088:GOA983092 GXW983088:GXW983092 HHS983088:HHS983092 HRO983088:HRO983092 IBK983088:IBK983092 ILG983088:ILG983092 IVC983088:IVC983092 JEY983088:JEY983092 JOU983088:JOU983092 JYQ983088:JYQ983092 KIM983088:KIM983092 KSI983088:KSI983092 LCE983088:LCE983092 LMA983088:LMA983092 LVW983088:LVW983092 MFS983088:MFS983092 MPO983088:MPO983092 MZK983088:MZK983092 NJG983088:NJG983092 NTC983088:NTC983092 OCY983088:OCY983092 OMU983088:OMU983092 OWQ983088:OWQ983092 PGM983088:PGM983092 PQI983088:PQI983092 QAE983088:QAE983092 QKA983088:QKA983092 QTW983088:QTW983092 RDS983088:RDS983092 RNO983088:RNO983092 RXK983088:RXK983092 SHG983088:SHG983092 SRC983088:SRC983092 TAY983088:TAY983092 TKU983088:TKU983092 TUQ983088:TUQ983092 UEM983088:UEM983092 UOI983088:UOI983092 UYE983088:UYE983092 VIA983088:VIA983092 VRW983088:VRW983092 WBS983088:WBS983092 WLO983088:WLO983092 WVK983088:WVK983092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C65581:C65582 IY65581:IY65582 SU65581:SU65582 ACQ65581:ACQ65582 AMM65581:AMM65582 AWI65581:AWI65582 BGE65581:BGE65582 BQA65581:BQA65582 BZW65581:BZW65582 CJS65581:CJS65582 CTO65581:CTO65582 DDK65581:DDK65582 DNG65581:DNG65582 DXC65581:DXC65582 EGY65581:EGY65582 EQU65581:EQU65582 FAQ65581:FAQ65582 FKM65581:FKM65582 FUI65581:FUI65582 GEE65581:GEE65582 GOA65581:GOA65582 GXW65581:GXW65582 HHS65581:HHS65582 HRO65581:HRO65582 IBK65581:IBK65582 ILG65581:ILG65582 IVC65581:IVC65582 JEY65581:JEY65582 JOU65581:JOU65582 JYQ65581:JYQ65582 KIM65581:KIM65582 KSI65581:KSI65582 LCE65581:LCE65582 LMA65581:LMA65582 LVW65581:LVW65582 MFS65581:MFS65582 MPO65581:MPO65582 MZK65581:MZK65582 NJG65581:NJG65582 NTC65581:NTC65582 OCY65581:OCY65582 OMU65581:OMU65582 OWQ65581:OWQ65582 PGM65581:PGM65582 PQI65581:PQI65582 QAE65581:QAE65582 QKA65581:QKA65582 QTW65581:QTW65582 RDS65581:RDS65582 RNO65581:RNO65582 RXK65581:RXK65582 SHG65581:SHG65582 SRC65581:SRC65582 TAY65581:TAY65582 TKU65581:TKU65582 TUQ65581:TUQ65582 UEM65581:UEM65582 UOI65581:UOI65582 UYE65581:UYE65582 VIA65581:VIA65582 VRW65581:VRW65582 WBS65581:WBS65582 WLO65581:WLO65582 WVK65581:WVK65582 C131117:C131118 IY131117:IY131118 SU131117:SU131118 ACQ131117:ACQ131118 AMM131117:AMM131118 AWI131117:AWI131118 BGE131117:BGE131118 BQA131117:BQA131118 BZW131117:BZW131118 CJS131117:CJS131118 CTO131117:CTO131118 DDK131117:DDK131118 DNG131117:DNG131118 DXC131117:DXC131118 EGY131117:EGY131118 EQU131117:EQU131118 FAQ131117:FAQ131118 FKM131117:FKM131118 FUI131117:FUI131118 GEE131117:GEE131118 GOA131117:GOA131118 GXW131117:GXW131118 HHS131117:HHS131118 HRO131117:HRO131118 IBK131117:IBK131118 ILG131117:ILG131118 IVC131117:IVC131118 JEY131117:JEY131118 JOU131117:JOU131118 JYQ131117:JYQ131118 KIM131117:KIM131118 KSI131117:KSI131118 LCE131117:LCE131118 LMA131117:LMA131118 LVW131117:LVW131118 MFS131117:MFS131118 MPO131117:MPO131118 MZK131117:MZK131118 NJG131117:NJG131118 NTC131117:NTC131118 OCY131117:OCY131118 OMU131117:OMU131118 OWQ131117:OWQ131118 PGM131117:PGM131118 PQI131117:PQI131118 QAE131117:QAE131118 QKA131117:QKA131118 QTW131117:QTW131118 RDS131117:RDS131118 RNO131117:RNO131118 RXK131117:RXK131118 SHG131117:SHG131118 SRC131117:SRC131118 TAY131117:TAY131118 TKU131117:TKU131118 TUQ131117:TUQ131118 UEM131117:UEM131118 UOI131117:UOI131118 UYE131117:UYE131118 VIA131117:VIA131118 VRW131117:VRW131118 WBS131117:WBS131118 WLO131117:WLO131118 WVK131117:WVK131118 C196653:C196654 IY196653:IY196654 SU196653:SU196654 ACQ196653:ACQ196654 AMM196653:AMM196654 AWI196653:AWI196654 BGE196653:BGE196654 BQA196653:BQA196654 BZW196653:BZW196654 CJS196653:CJS196654 CTO196653:CTO196654 DDK196653:DDK196654 DNG196653:DNG196654 DXC196653:DXC196654 EGY196653:EGY196654 EQU196653:EQU196654 FAQ196653:FAQ196654 FKM196653:FKM196654 FUI196653:FUI196654 GEE196653:GEE196654 GOA196653:GOA196654 GXW196653:GXW196654 HHS196653:HHS196654 HRO196653:HRO196654 IBK196653:IBK196654 ILG196653:ILG196654 IVC196653:IVC196654 JEY196653:JEY196654 JOU196653:JOU196654 JYQ196653:JYQ196654 KIM196653:KIM196654 KSI196653:KSI196654 LCE196653:LCE196654 LMA196653:LMA196654 LVW196653:LVW196654 MFS196653:MFS196654 MPO196653:MPO196654 MZK196653:MZK196654 NJG196653:NJG196654 NTC196653:NTC196654 OCY196653:OCY196654 OMU196653:OMU196654 OWQ196653:OWQ196654 PGM196653:PGM196654 PQI196653:PQI196654 QAE196653:QAE196654 QKA196653:QKA196654 QTW196653:QTW196654 RDS196653:RDS196654 RNO196653:RNO196654 RXK196653:RXK196654 SHG196653:SHG196654 SRC196653:SRC196654 TAY196653:TAY196654 TKU196653:TKU196654 TUQ196653:TUQ196654 UEM196653:UEM196654 UOI196653:UOI196654 UYE196653:UYE196654 VIA196653:VIA196654 VRW196653:VRW196654 WBS196653:WBS196654 WLO196653:WLO196654 WVK196653:WVK196654 C262189:C262190 IY262189:IY262190 SU262189:SU262190 ACQ262189:ACQ262190 AMM262189:AMM262190 AWI262189:AWI262190 BGE262189:BGE262190 BQA262189:BQA262190 BZW262189:BZW262190 CJS262189:CJS262190 CTO262189:CTO262190 DDK262189:DDK262190 DNG262189:DNG262190 DXC262189:DXC262190 EGY262189:EGY262190 EQU262189:EQU262190 FAQ262189:FAQ262190 FKM262189:FKM262190 FUI262189:FUI262190 GEE262189:GEE262190 GOA262189:GOA262190 GXW262189:GXW262190 HHS262189:HHS262190 HRO262189:HRO262190 IBK262189:IBK262190 ILG262189:ILG262190 IVC262189:IVC262190 JEY262189:JEY262190 JOU262189:JOU262190 JYQ262189:JYQ262190 KIM262189:KIM262190 KSI262189:KSI262190 LCE262189:LCE262190 LMA262189:LMA262190 LVW262189:LVW262190 MFS262189:MFS262190 MPO262189:MPO262190 MZK262189:MZK262190 NJG262189:NJG262190 NTC262189:NTC262190 OCY262189:OCY262190 OMU262189:OMU262190 OWQ262189:OWQ262190 PGM262189:PGM262190 PQI262189:PQI262190 QAE262189:QAE262190 QKA262189:QKA262190 QTW262189:QTW262190 RDS262189:RDS262190 RNO262189:RNO262190 RXK262189:RXK262190 SHG262189:SHG262190 SRC262189:SRC262190 TAY262189:TAY262190 TKU262189:TKU262190 TUQ262189:TUQ262190 UEM262189:UEM262190 UOI262189:UOI262190 UYE262189:UYE262190 VIA262189:VIA262190 VRW262189:VRW262190 WBS262189:WBS262190 WLO262189:WLO262190 WVK262189:WVK262190 C327725:C327726 IY327725:IY327726 SU327725:SU327726 ACQ327725:ACQ327726 AMM327725:AMM327726 AWI327725:AWI327726 BGE327725:BGE327726 BQA327725:BQA327726 BZW327725:BZW327726 CJS327725:CJS327726 CTO327725:CTO327726 DDK327725:DDK327726 DNG327725:DNG327726 DXC327725:DXC327726 EGY327725:EGY327726 EQU327725:EQU327726 FAQ327725:FAQ327726 FKM327725:FKM327726 FUI327725:FUI327726 GEE327725:GEE327726 GOA327725:GOA327726 GXW327725:GXW327726 HHS327725:HHS327726 HRO327725:HRO327726 IBK327725:IBK327726 ILG327725:ILG327726 IVC327725:IVC327726 JEY327725:JEY327726 JOU327725:JOU327726 JYQ327725:JYQ327726 KIM327725:KIM327726 KSI327725:KSI327726 LCE327725:LCE327726 LMA327725:LMA327726 LVW327725:LVW327726 MFS327725:MFS327726 MPO327725:MPO327726 MZK327725:MZK327726 NJG327725:NJG327726 NTC327725:NTC327726 OCY327725:OCY327726 OMU327725:OMU327726 OWQ327725:OWQ327726 PGM327725:PGM327726 PQI327725:PQI327726 QAE327725:QAE327726 QKA327725:QKA327726 QTW327725:QTW327726 RDS327725:RDS327726 RNO327725:RNO327726 RXK327725:RXK327726 SHG327725:SHG327726 SRC327725:SRC327726 TAY327725:TAY327726 TKU327725:TKU327726 TUQ327725:TUQ327726 UEM327725:UEM327726 UOI327725:UOI327726 UYE327725:UYE327726 VIA327725:VIA327726 VRW327725:VRW327726 WBS327725:WBS327726 WLO327725:WLO327726 WVK327725:WVK327726 C393261:C393262 IY393261:IY393262 SU393261:SU393262 ACQ393261:ACQ393262 AMM393261:AMM393262 AWI393261:AWI393262 BGE393261:BGE393262 BQA393261:BQA393262 BZW393261:BZW393262 CJS393261:CJS393262 CTO393261:CTO393262 DDK393261:DDK393262 DNG393261:DNG393262 DXC393261:DXC393262 EGY393261:EGY393262 EQU393261:EQU393262 FAQ393261:FAQ393262 FKM393261:FKM393262 FUI393261:FUI393262 GEE393261:GEE393262 GOA393261:GOA393262 GXW393261:GXW393262 HHS393261:HHS393262 HRO393261:HRO393262 IBK393261:IBK393262 ILG393261:ILG393262 IVC393261:IVC393262 JEY393261:JEY393262 JOU393261:JOU393262 JYQ393261:JYQ393262 KIM393261:KIM393262 KSI393261:KSI393262 LCE393261:LCE393262 LMA393261:LMA393262 LVW393261:LVW393262 MFS393261:MFS393262 MPO393261:MPO393262 MZK393261:MZK393262 NJG393261:NJG393262 NTC393261:NTC393262 OCY393261:OCY393262 OMU393261:OMU393262 OWQ393261:OWQ393262 PGM393261:PGM393262 PQI393261:PQI393262 QAE393261:QAE393262 QKA393261:QKA393262 QTW393261:QTW393262 RDS393261:RDS393262 RNO393261:RNO393262 RXK393261:RXK393262 SHG393261:SHG393262 SRC393261:SRC393262 TAY393261:TAY393262 TKU393261:TKU393262 TUQ393261:TUQ393262 UEM393261:UEM393262 UOI393261:UOI393262 UYE393261:UYE393262 VIA393261:VIA393262 VRW393261:VRW393262 WBS393261:WBS393262 WLO393261:WLO393262 WVK393261:WVK393262 C458797:C458798 IY458797:IY458798 SU458797:SU458798 ACQ458797:ACQ458798 AMM458797:AMM458798 AWI458797:AWI458798 BGE458797:BGE458798 BQA458797:BQA458798 BZW458797:BZW458798 CJS458797:CJS458798 CTO458797:CTO458798 DDK458797:DDK458798 DNG458797:DNG458798 DXC458797:DXC458798 EGY458797:EGY458798 EQU458797:EQU458798 FAQ458797:FAQ458798 FKM458797:FKM458798 FUI458797:FUI458798 GEE458797:GEE458798 GOA458797:GOA458798 GXW458797:GXW458798 HHS458797:HHS458798 HRO458797:HRO458798 IBK458797:IBK458798 ILG458797:ILG458798 IVC458797:IVC458798 JEY458797:JEY458798 JOU458797:JOU458798 JYQ458797:JYQ458798 KIM458797:KIM458798 KSI458797:KSI458798 LCE458797:LCE458798 LMA458797:LMA458798 LVW458797:LVW458798 MFS458797:MFS458798 MPO458797:MPO458798 MZK458797:MZK458798 NJG458797:NJG458798 NTC458797:NTC458798 OCY458797:OCY458798 OMU458797:OMU458798 OWQ458797:OWQ458798 PGM458797:PGM458798 PQI458797:PQI458798 QAE458797:QAE458798 QKA458797:QKA458798 QTW458797:QTW458798 RDS458797:RDS458798 RNO458797:RNO458798 RXK458797:RXK458798 SHG458797:SHG458798 SRC458797:SRC458798 TAY458797:TAY458798 TKU458797:TKU458798 TUQ458797:TUQ458798 UEM458797:UEM458798 UOI458797:UOI458798 UYE458797:UYE458798 VIA458797:VIA458798 VRW458797:VRW458798 WBS458797:WBS458798 WLO458797:WLO458798 WVK458797:WVK458798 C524333:C524334 IY524333:IY524334 SU524333:SU524334 ACQ524333:ACQ524334 AMM524333:AMM524334 AWI524333:AWI524334 BGE524333:BGE524334 BQA524333:BQA524334 BZW524333:BZW524334 CJS524333:CJS524334 CTO524333:CTO524334 DDK524333:DDK524334 DNG524333:DNG524334 DXC524333:DXC524334 EGY524333:EGY524334 EQU524333:EQU524334 FAQ524333:FAQ524334 FKM524333:FKM524334 FUI524333:FUI524334 GEE524333:GEE524334 GOA524333:GOA524334 GXW524333:GXW524334 HHS524333:HHS524334 HRO524333:HRO524334 IBK524333:IBK524334 ILG524333:ILG524334 IVC524333:IVC524334 JEY524333:JEY524334 JOU524333:JOU524334 JYQ524333:JYQ524334 KIM524333:KIM524334 KSI524333:KSI524334 LCE524333:LCE524334 LMA524333:LMA524334 LVW524333:LVW524334 MFS524333:MFS524334 MPO524333:MPO524334 MZK524333:MZK524334 NJG524333:NJG524334 NTC524333:NTC524334 OCY524333:OCY524334 OMU524333:OMU524334 OWQ524333:OWQ524334 PGM524333:PGM524334 PQI524333:PQI524334 QAE524333:QAE524334 QKA524333:QKA524334 QTW524333:QTW524334 RDS524333:RDS524334 RNO524333:RNO524334 RXK524333:RXK524334 SHG524333:SHG524334 SRC524333:SRC524334 TAY524333:TAY524334 TKU524333:TKU524334 TUQ524333:TUQ524334 UEM524333:UEM524334 UOI524333:UOI524334 UYE524333:UYE524334 VIA524333:VIA524334 VRW524333:VRW524334 WBS524333:WBS524334 WLO524333:WLO524334 WVK524333:WVK524334 C589869:C589870 IY589869:IY589870 SU589869:SU589870 ACQ589869:ACQ589870 AMM589869:AMM589870 AWI589869:AWI589870 BGE589869:BGE589870 BQA589869:BQA589870 BZW589869:BZW589870 CJS589869:CJS589870 CTO589869:CTO589870 DDK589869:DDK589870 DNG589869:DNG589870 DXC589869:DXC589870 EGY589869:EGY589870 EQU589869:EQU589870 FAQ589869:FAQ589870 FKM589869:FKM589870 FUI589869:FUI589870 GEE589869:GEE589870 GOA589869:GOA589870 GXW589869:GXW589870 HHS589869:HHS589870 HRO589869:HRO589870 IBK589869:IBK589870 ILG589869:ILG589870 IVC589869:IVC589870 JEY589869:JEY589870 JOU589869:JOU589870 JYQ589869:JYQ589870 KIM589869:KIM589870 KSI589869:KSI589870 LCE589869:LCE589870 LMA589869:LMA589870 LVW589869:LVW589870 MFS589869:MFS589870 MPO589869:MPO589870 MZK589869:MZK589870 NJG589869:NJG589870 NTC589869:NTC589870 OCY589869:OCY589870 OMU589869:OMU589870 OWQ589869:OWQ589870 PGM589869:PGM589870 PQI589869:PQI589870 QAE589869:QAE589870 QKA589869:QKA589870 QTW589869:QTW589870 RDS589869:RDS589870 RNO589869:RNO589870 RXK589869:RXK589870 SHG589869:SHG589870 SRC589869:SRC589870 TAY589869:TAY589870 TKU589869:TKU589870 TUQ589869:TUQ589870 UEM589869:UEM589870 UOI589869:UOI589870 UYE589869:UYE589870 VIA589869:VIA589870 VRW589869:VRW589870 WBS589869:WBS589870 WLO589869:WLO589870 WVK589869:WVK589870 C655405:C655406 IY655405:IY655406 SU655405:SU655406 ACQ655405:ACQ655406 AMM655405:AMM655406 AWI655405:AWI655406 BGE655405:BGE655406 BQA655405:BQA655406 BZW655405:BZW655406 CJS655405:CJS655406 CTO655405:CTO655406 DDK655405:DDK655406 DNG655405:DNG655406 DXC655405:DXC655406 EGY655405:EGY655406 EQU655405:EQU655406 FAQ655405:FAQ655406 FKM655405:FKM655406 FUI655405:FUI655406 GEE655405:GEE655406 GOA655405:GOA655406 GXW655405:GXW655406 HHS655405:HHS655406 HRO655405:HRO655406 IBK655405:IBK655406 ILG655405:ILG655406 IVC655405:IVC655406 JEY655405:JEY655406 JOU655405:JOU655406 JYQ655405:JYQ655406 KIM655405:KIM655406 KSI655405:KSI655406 LCE655405:LCE655406 LMA655405:LMA655406 LVW655405:LVW655406 MFS655405:MFS655406 MPO655405:MPO655406 MZK655405:MZK655406 NJG655405:NJG655406 NTC655405:NTC655406 OCY655405:OCY655406 OMU655405:OMU655406 OWQ655405:OWQ655406 PGM655405:PGM655406 PQI655405:PQI655406 QAE655405:QAE655406 QKA655405:QKA655406 QTW655405:QTW655406 RDS655405:RDS655406 RNO655405:RNO655406 RXK655405:RXK655406 SHG655405:SHG655406 SRC655405:SRC655406 TAY655405:TAY655406 TKU655405:TKU655406 TUQ655405:TUQ655406 UEM655405:UEM655406 UOI655405:UOI655406 UYE655405:UYE655406 VIA655405:VIA655406 VRW655405:VRW655406 WBS655405:WBS655406 WLO655405:WLO655406 WVK655405:WVK655406 C720941:C720942 IY720941:IY720942 SU720941:SU720942 ACQ720941:ACQ720942 AMM720941:AMM720942 AWI720941:AWI720942 BGE720941:BGE720942 BQA720941:BQA720942 BZW720941:BZW720942 CJS720941:CJS720942 CTO720941:CTO720942 DDK720941:DDK720942 DNG720941:DNG720942 DXC720941:DXC720942 EGY720941:EGY720942 EQU720941:EQU720942 FAQ720941:FAQ720942 FKM720941:FKM720942 FUI720941:FUI720942 GEE720941:GEE720942 GOA720941:GOA720942 GXW720941:GXW720942 HHS720941:HHS720942 HRO720941:HRO720942 IBK720941:IBK720942 ILG720941:ILG720942 IVC720941:IVC720942 JEY720941:JEY720942 JOU720941:JOU720942 JYQ720941:JYQ720942 KIM720941:KIM720942 KSI720941:KSI720942 LCE720941:LCE720942 LMA720941:LMA720942 LVW720941:LVW720942 MFS720941:MFS720942 MPO720941:MPO720942 MZK720941:MZK720942 NJG720941:NJG720942 NTC720941:NTC720942 OCY720941:OCY720942 OMU720941:OMU720942 OWQ720941:OWQ720942 PGM720941:PGM720942 PQI720941:PQI720942 QAE720941:QAE720942 QKA720941:QKA720942 QTW720941:QTW720942 RDS720941:RDS720942 RNO720941:RNO720942 RXK720941:RXK720942 SHG720941:SHG720942 SRC720941:SRC720942 TAY720941:TAY720942 TKU720941:TKU720942 TUQ720941:TUQ720942 UEM720941:UEM720942 UOI720941:UOI720942 UYE720941:UYE720942 VIA720941:VIA720942 VRW720941:VRW720942 WBS720941:WBS720942 WLO720941:WLO720942 WVK720941:WVK720942 C786477:C786478 IY786477:IY786478 SU786477:SU786478 ACQ786477:ACQ786478 AMM786477:AMM786478 AWI786477:AWI786478 BGE786477:BGE786478 BQA786477:BQA786478 BZW786477:BZW786478 CJS786477:CJS786478 CTO786477:CTO786478 DDK786477:DDK786478 DNG786477:DNG786478 DXC786477:DXC786478 EGY786477:EGY786478 EQU786477:EQU786478 FAQ786477:FAQ786478 FKM786477:FKM786478 FUI786477:FUI786478 GEE786477:GEE786478 GOA786477:GOA786478 GXW786477:GXW786478 HHS786477:HHS786478 HRO786477:HRO786478 IBK786477:IBK786478 ILG786477:ILG786478 IVC786477:IVC786478 JEY786477:JEY786478 JOU786477:JOU786478 JYQ786477:JYQ786478 KIM786477:KIM786478 KSI786477:KSI786478 LCE786477:LCE786478 LMA786477:LMA786478 LVW786477:LVW786478 MFS786477:MFS786478 MPO786477:MPO786478 MZK786477:MZK786478 NJG786477:NJG786478 NTC786477:NTC786478 OCY786477:OCY786478 OMU786477:OMU786478 OWQ786477:OWQ786478 PGM786477:PGM786478 PQI786477:PQI786478 QAE786477:QAE786478 QKA786477:QKA786478 QTW786477:QTW786478 RDS786477:RDS786478 RNO786477:RNO786478 RXK786477:RXK786478 SHG786477:SHG786478 SRC786477:SRC786478 TAY786477:TAY786478 TKU786477:TKU786478 TUQ786477:TUQ786478 UEM786477:UEM786478 UOI786477:UOI786478 UYE786477:UYE786478 VIA786477:VIA786478 VRW786477:VRW786478 WBS786477:WBS786478 WLO786477:WLO786478 WVK786477:WVK786478 C852013:C852014 IY852013:IY852014 SU852013:SU852014 ACQ852013:ACQ852014 AMM852013:AMM852014 AWI852013:AWI852014 BGE852013:BGE852014 BQA852013:BQA852014 BZW852013:BZW852014 CJS852013:CJS852014 CTO852013:CTO852014 DDK852013:DDK852014 DNG852013:DNG852014 DXC852013:DXC852014 EGY852013:EGY852014 EQU852013:EQU852014 FAQ852013:FAQ852014 FKM852013:FKM852014 FUI852013:FUI852014 GEE852013:GEE852014 GOA852013:GOA852014 GXW852013:GXW852014 HHS852013:HHS852014 HRO852013:HRO852014 IBK852013:IBK852014 ILG852013:ILG852014 IVC852013:IVC852014 JEY852013:JEY852014 JOU852013:JOU852014 JYQ852013:JYQ852014 KIM852013:KIM852014 KSI852013:KSI852014 LCE852013:LCE852014 LMA852013:LMA852014 LVW852013:LVW852014 MFS852013:MFS852014 MPO852013:MPO852014 MZK852013:MZK852014 NJG852013:NJG852014 NTC852013:NTC852014 OCY852013:OCY852014 OMU852013:OMU852014 OWQ852013:OWQ852014 PGM852013:PGM852014 PQI852013:PQI852014 QAE852013:QAE852014 QKA852013:QKA852014 QTW852013:QTW852014 RDS852013:RDS852014 RNO852013:RNO852014 RXK852013:RXK852014 SHG852013:SHG852014 SRC852013:SRC852014 TAY852013:TAY852014 TKU852013:TKU852014 TUQ852013:TUQ852014 UEM852013:UEM852014 UOI852013:UOI852014 UYE852013:UYE852014 VIA852013:VIA852014 VRW852013:VRW852014 WBS852013:WBS852014 WLO852013:WLO852014 WVK852013:WVK852014 C917549:C917550 IY917549:IY917550 SU917549:SU917550 ACQ917549:ACQ917550 AMM917549:AMM917550 AWI917549:AWI917550 BGE917549:BGE917550 BQA917549:BQA917550 BZW917549:BZW917550 CJS917549:CJS917550 CTO917549:CTO917550 DDK917549:DDK917550 DNG917549:DNG917550 DXC917549:DXC917550 EGY917549:EGY917550 EQU917549:EQU917550 FAQ917549:FAQ917550 FKM917549:FKM917550 FUI917549:FUI917550 GEE917549:GEE917550 GOA917549:GOA917550 GXW917549:GXW917550 HHS917549:HHS917550 HRO917549:HRO917550 IBK917549:IBK917550 ILG917549:ILG917550 IVC917549:IVC917550 JEY917549:JEY917550 JOU917549:JOU917550 JYQ917549:JYQ917550 KIM917549:KIM917550 KSI917549:KSI917550 LCE917549:LCE917550 LMA917549:LMA917550 LVW917549:LVW917550 MFS917549:MFS917550 MPO917549:MPO917550 MZK917549:MZK917550 NJG917549:NJG917550 NTC917549:NTC917550 OCY917549:OCY917550 OMU917549:OMU917550 OWQ917549:OWQ917550 PGM917549:PGM917550 PQI917549:PQI917550 QAE917549:QAE917550 QKA917549:QKA917550 QTW917549:QTW917550 RDS917549:RDS917550 RNO917549:RNO917550 RXK917549:RXK917550 SHG917549:SHG917550 SRC917549:SRC917550 TAY917549:TAY917550 TKU917549:TKU917550 TUQ917549:TUQ917550 UEM917549:UEM917550 UOI917549:UOI917550 UYE917549:UYE917550 VIA917549:VIA917550 VRW917549:VRW917550 WBS917549:WBS917550 WLO917549:WLO917550 WVK917549:WVK917550 C983085:C983086 IY983085:IY983086 SU983085:SU983086 ACQ983085:ACQ983086 AMM983085:AMM983086 AWI983085:AWI983086 BGE983085:BGE983086 BQA983085:BQA983086 BZW983085:BZW983086 CJS983085:CJS983086 CTO983085:CTO983086 DDK983085:DDK983086 DNG983085:DNG983086 DXC983085:DXC983086 EGY983085:EGY983086 EQU983085:EQU983086 FAQ983085:FAQ983086 FKM983085:FKM983086 FUI983085:FUI983086 GEE983085:GEE983086 GOA983085:GOA983086 GXW983085:GXW983086 HHS983085:HHS983086 HRO983085:HRO983086 IBK983085:IBK983086 ILG983085:ILG983086 IVC983085:IVC983086 JEY983085:JEY983086 JOU983085:JOU983086 JYQ983085:JYQ983086 KIM983085:KIM983086 KSI983085:KSI983086 LCE983085:LCE983086 LMA983085:LMA983086 LVW983085:LVW983086 MFS983085:MFS983086 MPO983085:MPO983086 MZK983085:MZK983086 NJG983085:NJG983086 NTC983085:NTC983086 OCY983085:OCY983086 OMU983085:OMU983086 OWQ983085:OWQ983086 PGM983085:PGM983086 PQI983085:PQI983086 QAE983085:QAE983086 QKA983085:QKA983086 QTW983085:QTW983086 RDS983085:RDS983086 RNO983085:RNO983086 RXK983085:RXK983086 SHG983085:SHG983086 SRC983085:SRC983086 TAY983085:TAY983086 TKU983085:TKU983086 TUQ983085:TUQ983086 UEM983085:UEM983086 UOI983085:UOI983086 UYE983085:UYE983086 VIA983085:VIA983086 VRW983085:VRW983086 WBS983085:WBS983086 WLO983085:WLO983086 WVK983085:WVK983086 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C65575:C65578 IY65575:IY65578 SU65575:SU65578 ACQ65575:ACQ65578 AMM65575:AMM65578 AWI65575:AWI65578 BGE65575:BGE65578 BQA65575:BQA65578 BZW65575:BZW65578 CJS65575:CJS65578 CTO65575:CTO65578 DDK65575:DDK65578 DNG65575:DNG65578 DXC65575:DXC65578 EGY65575:EGY65578 EQU65575:EQU65578 FAQ65575:FAQ65578 FKM65575:FKM65578 FUI65575:FUI65578 GEE65575:GEE65578 GOA65575:GOA65578 GXW65575:GXW65578 HHS65575:HHS65578 HRO65575:HRO65578 IBK65575:IBK65578 ILG65575:ILG65578 IVC65575:IVC65578 JEY65575:JEY65578 JOU65575:JOU65578 JYQ65575:JYQ65578 KIM65575:KIM65578 KSI65575:KSI65578 LCE65575:LCE65578 LMA65575:LMA65578 LVW65575:LVW65578 MFS65575:MFS65578 MPO65575:MPO65578 MZK65575:MZK65578 NJG65575:NJG65578 NTC65575:NTC65578 OCY65575:OCY65578 OMU65575:OMU65578 OWQ65575:OWQ65578 PGM65575:PGM65578 PQI65575:PQI65578 QAE65575:QAE65578 QKA65575:QKA65578 QTW65575:QTW65578 RDS65575:RDS65578 RNO65575:RNO65578 RXK65575:RXK65578 SHG65575:SHG65578 SRC65575:SRC65578 TAY65575:TAY65578 TKU65575:TKU65578 TUQ65575:TUQ65578 UEM65575:UEM65578 UOI65575:UOI65578 UYE65575:UYE65578 VIA65575:VIA65578 VRW65575:VRW65578 WBS65575:WBS65578 WLO65575:WLO65578 WVK65575:WVK65578 C131111:C131114 IY131111:IY131114 SU131111:SU131114 ACQ131111:ACQ131114 AMM131111:AMM131114 AWI131111:AWI131114 BGE131111:BGE131114 BQA131111:BQA131114 BZW131111:BZW131114 CJS131111:CJS131114 CTO131111:CTO131114 DDK131111:DDK131114 DNG131111:DNG131114 DXC131111:DXC131114 EGY131111:EGY131114 EQU131111:EQU131114 FAQ131111:FAQ131114 FKM131111:FKM131114 FUI131111:FUI131114 GEE131111:GEE131114 GOA131111:GOA131114 GXW131111:GXW131114 HHS131111:HHS131114 HRO131111:HRO131114 IBK131111:IBK131114 ILG131111:ILG131114 IVC131111:IVC131114 JEY131111:JEY131114 JOU131111:JOU131114 JYQ131111:JYQ131114 KIM131111:KIM131114 KSI131111:KSI131114 LCE131111:LCE131114 LMA131111:LMA131114 LVW131111:LVW131114 MFS131111:MFS131114 MPO131111:MPO131114 MZK131111:MZK131114 NJG131111:NJG131114 NTC131111:NTC131114 OCY131111:OCY131114 OMU131111:OMU131114 OWQ131111:OWQ131114 PGM131111:PGM131114 PQI131111:PQI131114 QAE131111:QAE131114 QKA131111:QKA131114 QTW131111:QTW131114 RDS131111:RDS131114 RNO131111:RNO131114 RXK131111:RXK131114 SHG131111:SHG131114 SRC131111:SRC131114 TAY131111:TAY131114 TKU131111:TKU131114 TUQ131111:TUQ131114 UEM131111:UEM131114 UOI131111:UOI131114 UYE131111:UYE131114 VIA131111:VIA131114 VRW131111:VRW131114 WBS131111:WBS131114 WLO131111:WLO131114 WVK131111:WVK131114 C196647:C196650 IY196647:IY196650 SU196647:SU196650 ACQ196647:ACQ196650 AMM196647:AMM196650 AWI196647:AWI196650 BGE196647:BGE196650 BQA196647:BQA196650 BZW196647:BZW196650 CJS196647:CJS196650 CTO196647:CTO196650 DDK196647:DDK196650 DNG196647:DNG196650 DXC196647:DXC196650 EGY196647:EGY196650 EQU196647:EQU196650 FAQ196647:FAQ196650 FKM196647:FKM196650 FUI196647:FUI196650 GEE196647:GEE196650 GOA196647:GOA196650 GXW196647:GXW196650 HHS196647:HHS196650 HRO196647:HRO196650 IBK196647:IBK196650 ILG196647:ILG196650 IVC196647:IVC196650 JEY196647:JEY196650 JOU196647:JOU196650 JYQ196647:JYQ196650 KIM196647:KIM196650 KSI196647:KSI196650 LCE196647:LCE196650 LMA196647:LMA196650 LVW196647:LVW196650 MFS196647:MFS196650 MPO196647:MPO196650 MZK196647:MZK196650 NJG196647:NJG196650 NTC196647:NTC196650 OCY196647:OCY196650 OMU196647:OMU196650 OWQ196647:OWQ196650 PGM196647:PGM196650 PQI196647:PQI196650 QAE196647:QAE196650 QKA196647:QKA196650 QTW196647:QTW196650 RDS196647:RDS196650 RNO196647:RNO196650 RXK196647:RXK196650 SHG196647:SHG196650 SRC196647:SRC196650 TAY196647:TAY196650 TKU196647:TKU196650 TUQ196647:TUQ196650 UEM196647:UEM196650 UOI196647:UOI196650 UYE196647:UYE196650 VIA196647:VIA196650 VRW196647:VRW196650 WBS196647:WBS196650 WLO196647:WLO196650 WVK196647:WVK196650 C262183:C262186 IY262183:IY262186 SU262183:SU262186 ACQ262183:ACQ262186 AMM262183:AMM262186 AWI262183:AWI262186 BGE262183:BGE262186 BQA262183:BQA262186 BZW262183:BZW262186 CJS262183:CJS262186 CTO262183:CTO262186 DDK262183:DDK262186 DNG262183:DNG262186 DXC262183:DXC262186 EGY262183:EGY262186 EQU262183:EQU262186 FAQ262183:FAQ262186 FKM262183:FKM262186 FUI262183:FUI262186 GEE262183:GEE262186 GOA262183:GOA262186 GXW262183:GXW262186 HHS262183:HHS262186 HRO262183:HRO262186 IBK262183:IBK262186 ILG262183:ILG262186 IVC262183:IVC262186 JEY262183:JEY262186 JOU262183:JOU262186 JYQ262183:JYQ262186 KIM262183:KIM262186 KSI262183:KSI262186 LCE262183:LCE262186 LMA262183:LMA262186 LVW262183:LVW262186 MFS262183:MFS262186 MPO262183:MPO262186 MZK262183:MZK262186 NJG262183:NJG262186 NTC262183:NTC262186 OCY262183:OCY262186 OMU262183:OMU262186 OWQ262183:OWQ262186 PGM262183:PGM262186 PQI262183:PQI262186 QAE262183:QAE262186 QKA262183:QKA262186 QTW262183:QTW262186 RDS262183:RDS262186 RNO262183:RNO262186 RXK262183:RXK262186 SHG262183:SHG262186 SRC262183:SRC262186 TAY262183:TAY262186 TKU262183:TKU262186 TUQ262183:TUQ262186 UEM262183:UEM262186 UOI262183:UOI262186 UYE262183:UYE262186 VIA262183:VIA262186 VRW262183:VRW262186 WBS262183:WBS262186 WLO262183:WLO262186 WVK262183:WVK262186 C327719:C327722 IY327719:IY327722 SU327719:SU327722 ACQ327719:ACQ327722 AMM327719:AMM327722 AWI327719:AWI327722 BGE327719:BGE327722 BQA327719:BQA327722 BZW327719:BZW327722 CJS327719:CJS327722 CTO327719:CTO327722 DDK327719:DDK327722 DNG327719:DNG327722 DXC327719:DXC327722 EGY327719:EGY327722 EQU327719:EQU327722 FAQ327719:FAQ327722 FKM327719:FKM327722 FUI327719:FUI327722 GEE327719:GEE327722 GOA327719:GOA327722 GXW327719:GXW327722 HHS327719:HHS327722 HRO327719:HRO327722 IBK327719:IBK327722 ILG327719:ILG327722 IVC327719:IVC327722 JEY327719:JEY327722 JOU327719:JOU327722 JYQ327719:JYQ327722 KIM327719:KIM327722 KSI327719:KSI327722 LCE327719:LCE327722 LMA327719:LMA327722 LVW327719:LVW327722 MFS327719:MFS327722 MPO327719:MPO327722 MZK327719:MZK327722 NJG327719:NJG327722 NTC327719:NTC327722 OCY327719:OCY327722 OMU327719:OMU327722 OWQ327719:OWQ327722 PGM327719:PGM327722 PQI327719:PQI327722 QAE327719:QAE327722 QKA327719:QKA327722 QTW327719:QTW327722 RDS327719:RDS327722 RNO327719:RNO327722 RXK327719:RXK327722 SHG327719:SHG327722 SRC327719:SRC327722 TAY327719:TAY327722 TKU327719:TKU327722 TUQ327719:TUQ327722 UEM327719:UEM327722 UOI327719:UOI327722 UYE327719:UYE327722 VIA327719:VIA327722 VRW327719:VRW327722 WBS327719:WBS327722 WLO327719:WLO327722 WVK327719:WVK327722 C393255:C393258 IY393255:IY393258 SU393255:SU393258 ACQ393255:ACQ393258 AMM393255:AMM393258 AWI393255:AWI393258 BGE393255:BGE393258 BQA393255:BQA393258 BZW393255:BZW393258 CJS393255:CJS393258 CTO393255:CTO393258 DDK393255:DDK393258 DNG393255:DNG393258 DXC393255:DXC393258 EGY393255:EGY393258 EQU393255:EQU393258 FAQ393255:FAQ393258 FKM393255:FKM393258 FUI393255:FUI393258 GEE393255:GEE393258 GOA393255:GOA393258 GXW393255:GXW393258 HHS393255:HHS393258 HRO393255:HRO393258 IBK393255:IBK393258 ILG393255:ILG393258 IVC393255:IVC393258 JEY393255:JEY393258 JOU393255:JOU393258 JYQ393255:JYQ393258 KIM393255:KIM393258 KSI393255:KSI393258 LCE393255:LCE393258 LMA393255:LMA393258 LVW393255:LVW393258 MFS393255:MFS393258 MPO393255:MPO393258 MZK393255:MZK393258 NJG393255:NJG393258 NTC393255:NTC393258 OCY393255:OCY393258 OMU393255:OMU393258 OWQ393255:OWQ393258 PGM393255:PGM393258 PQI393255:PQI393258 QAE393255:QAE393258 QKA393255:QKA393258 QTW393255:QTW393258 RDS393255:RDS393258 RNO393255:RNO393258 RXK393255:RXK393258 SHG393255:SHG393258 SRC393255:SRC393258 TAY393255:TAY393258 TKU393255:TKU393258 TUQ393255:TUQ393258 UEM393255:UEM393258 UOI393255:UOI393258 UYE393255:UYE393258 VIA393255:VIA393258 VRW393255:VRW393258 WBS393255:WBS393258 WLO393255:WLO393258 WVK393255:WVK393258 C458791:C458794 IY458791:IY458794 SU458791:SU458794 ACQ458791:ACQ458794 AMM458791:AMM458794 AWI458791:AWI458794 BGE458791:BGE458794 BQA458791:BQA458794 BZW458791:BZW458794 CJS458791:CJS458794 CTO458791:CTO458794 DDK458791:DDK458794 DNG458791:DNG458794 DXC458791:DXC458794 EGY458791:EGY458794 EQU458791:EQU458794 FAQ458791:FAQ458794 FKM458791:FKM458794 FUI458791:FUI458794 GEE458791:GEE458794 GOA458791:GOA458794 GXW458791:GXW458794 HHS458791:HHS458794 HRO458791:HRO458794 IBK458791:IBK458794 ILG458791:ILG458794 IVC458791:IVC458794 JEY458791:JEY458794 JOU458791:JOU458794 JYQ458791:JYQ458794 KIM458791:KIM458794 KSI458791:KSI458794 LCE458791:LCE458794 LMA458791:LMA458794 LVW458791:LVW458794 MFS458791:MFS458794 MPO458791:MPO458794 MZK458791:MZK458794 NJG458791:NJG458794 NTC458791:NTC458794 OCY458791:OCY458794 OMU458791:OMU458794 OWQ458791:OWQ458794 PGM458791:PGM458794 PQI458791:PQI458794 QAE458791:QAE458794 QKA458791:QKA458794 QTW458791:QTW458794 RDS458791:RDS458794 RNO458791:RNO458794 RXK458791:RXK458794 SHG458791:SHG458794 SRC458791:SRC458794 TAY458791:TAY458794 TKU458791:TKU458794 TUQ458791:TUQ458794 UEM458791:UEM458794 UOI458791:UOI458794 UYE458791:UYE458794 VIA458791:VIA458794 VRW458791:VRW458794 WBS458791:WBS458794 WLO458791:WLO458794 WVK458791:WVK458794 C524327:C524330 IY524327:IY524330 SU524327:SU524330 ACQ524327:ACQ524330 AMM524327:AMM524330 AWI524327:AWI524330 BGE524327:BGE524330 BQA524327:BQA524330 BZW524327:BZW524330 CJS524327:CJS524330 CTO524327:CTO524330 DDK524327:DDK524330 DNG524327:DNG524330 DXC524327:DXC524330 EGY524327:EGY524330 EQU524327:EQU524330 FAQ524327:FAQ524330 FKM524327:FKM524330 FUI524327:FUI524330 GEE524327:GEE524330 GOA524327:GOA524330 GXW524327:GXW524330 HHS524327:HHS524330 HRO524327:HRO524330 IBK524327:IBK524330 ILG524327:ILG524330 IVC524327:IVC524330 JEY524327:JEY524330 JOU524327:JOU524330 JYQ524327:JYQ524330 KIM524327:KIM524330 KSI524327:KSI524330 LCE524327:LCE524330 LMA524327:LMA524330 LVW524327:LVW524330 MFS524327:MFS524330 MPO524327:MPO524330 MZK524327:MZK524330 NJG524327:NJG524330 NTC524327:NTC524330 OCY524327:OCY524330 OMU524327:OMU524330 OWQ524327:OWQ524330 PGM524327:PGM524330 PQI524327:PQI524330 QAE524327:QAE524330 QKA524327:QKA524330 QTW524327:QTW524330 RDS524327:RDS524330 RNO524327:RNO524330 RXK524327:RXK524330 SHG524327:SHG524330 SRC524327:SRC524330 TAY524327:TAY524330 TKU524327:TKU524330 TUQ524327:TUQ524330 UEM524327:UEM524330 UOI524327:UOI524330 UYE524327:UYE524330 VIA524327:VIA524330 VRW524327:VRW524330 WBS524327:WBS524330 WLO524327:WLO524330 WVK524327:WVK524330 C589863:C589866 IY589863:IY589866 SU589863:SU589866 ACQ589863:ACQ589866 AMM589863:AMM589866 AWI589863:AWI589866 BGE589863:BGE589866 BQA589863:BQA589866 BZW589863:BZW589866 CJS589863:CJS589866 CTO589863:CTO589866 DDK589863:DDK589866 DNG589863:DNG589866 DXC589863:DXC589866 EGY589863:EGY589866 EQU589863:EQU589866 FAQ589863:FAQ589866 FKM589863:FKM589866 FUI589863:FUI589866 GEE589863:GEE589866 GOA589863:GOA589866 GXW589863:GXW589866 HHS589863:HHS589866 HRO589863:HRO589866 IBK589863:IBK589866 ILG589863:ILG589866 IVC589863:IVC589866 JEY589863:JEY589866 JOU589863:JOU589866 JYQ589863:JYQ589866 KIM589863:KIM589866 KSI589863:KSI589866 LCE589863:LCE589866 LMA589863:LMA589866 LVW589863:LVW589866 MFS589863:MFS589866 MPO589863:MPO589866 MZK589863:MZK589866 NJG589863:NJG589866 NTC589863:NTC589866 OCY589863:OCY589866 OMU589863:OMU589866 OWQ589863:OWQ589866 PGM589863:PGM589866 PQI589863:PQI589866 QAE589863:QAE589866 QKA589863:QKA589866 QTW589863:QTW589866 RDS589863:RDS589866 RNO589863:RNO589866 RXK589863:RXK589866 SHG589863:SHG589866 SRC589863:SRC589866 TAY589863:TAY589866 TKU589863:TKU589866 TUQ589863:TUQ589866 UEM589863:UEM589866 UOI589863:UOI589866 UYE589863:UYE589866 VIA589863:VIA589866 VRW589863:VRW589866 WBS589863:WBS589866 WLO589863:WLO589866 WVK589863:WVK589866 C655399:C655402 IY655399:IY655402 SU655399:SU655402 ACQ655399:ACQ655402 AMM655399:AMM655402 AWI655399:AWI655402 BGE655399:BGE655402 BQA655399:BQA655402 BZW655399:BZW655402 CJS655399:CJS655402 CTO655399:CTO655402 DDK655399:DDK655402 DNG655399:DNG655402 DXC655399:DXC655402 EGY655399:EGY655402 EQU655399:EQU655402 FAQ655399:FAQ655402 FKM655399:FKM655402 FUI655399:FUI655402 GEE655399:GEE655402 GOA655399:GOA655402 GXW655399:GXW655402 HHS655399:HHS655402 HRO655399:HRO655402 IBK655399:IBK655402 ILG655399:ILG655402 IVC655399:IVC655402 JEY655399:JEY655402 JOU655399:JOU655402 JYQ655399:JYQ655402 KIM655399:KIM655402 KSI655399:KSI655402 LCE655399:LCE655402 LMA655399:LMA655402 LVW655399:LVW655402 MFS655399:MFS655402 MPO655399:MPO655402 MZK655399:MZK655402 NJG655399:NJG655402 NTC655399:NTC655402 OCY655399:OCY655402 OMU655399:OMU655402 OWQ655399:OWQ655402 PGM655399:PGM655402 PQI655399:PQI655402 QAE655399:QAE655402 QKA655399:QKA655402 QTW655399:QTW655402 RDS655399:RDS655402 RNO655399:RNO655402 RXK655399:RXK655402 SHG655399:SHG655402 SRC655399:SRC655402 TAY655399:TAY655402 TKU655399:TKU655402 TUQ655399:TUQ655402 UEM655399:UEM655402 UOI655399:UOI655402 UYE655399:UYE655402 VIA655399:VIA655402 VRW655399:VRW655402 WBS655399:WBS655402 WLO655399:WLO655402 WVK655399:WVK655402 C720935:C720938 IY720935:IY720938 SU720935:SU720938 ACQ720935:ACQ720938 AMM720935:AMM720938 AWI720935:AWI720938 BGE720935:BGE720938 BQA720935:BQA720938 BZW720935:BZW720938 CJS720935:CJS720938 CTO720935:CTO720938 DDK720935:DDK720938 DNG720935:DNG720938 DXC720935:DXC720938 EGY720935:EGY720938 EQU720935:EQU720938 FAQ720935:FAQ720938 FKM720935:FKM720938 FUI720935:FUI720938 GEE720935:GEE720938 GOA720935:GOA720938 GXW720935:GXW720938 HHS720935:HHS720938 HRO720935:HRO720938 IBK720935:IBK720938 ILG720935:ILG720938 IVC720935:IVC720938 JEY720935:JEY720938 JOU720935:JOU720938 JYQ720935:JYQ720938 KIM720935:KIM720938 KSI720935:KSI720938 LCE720935:LCE720938 LMA720935:LMA720938 LVW720935:LVW720938 MFS720935:MFS720938 MPO720935:MPO720938 MZK720935:MZK720938 NJG720935:NJG720938 NTC720935:NTC720938 OCY720935:OCY720938 OMU720935:OMU720938 OWQ720935:OWQ720938 PGM720935:PGM720938 PQI720935:PQI720938 QAE720935:QAE720938 QKA720935:QKA720938 QTW720935:QTW720938 RDS720935:RDS720938 RNO720935:RNO720938 RXK720935:RXK720938 SHG720935:SHG720938 SRC720935:SRC720938 TAY720935:TAY720938 TKU720935:TKU720938 TUQ720935:TUQ720938 UEM720935:UEM720938 UOI720935:UOI720938 UYE720935:UYE720938 VIA720935:VIA720938 VRW720935:VRW720938 WBS720935:WBS720938 WLO720935:WLO720938 WVK720935:WVK720938 C786471:C786474 IY786471:IY786474 SU786471:SU786474 ACQ786471:ACQ786474 AMM786471:AMM786474 AWI786471:AWI786474 BGE786471:BGE786474 BQA786471:BQA786474 BZW786471:BZW786474 CJS786471:CJS786474 CTO786471:CTO786474 DDK786471:DDK786474 DNG786471:DNG786474 DXC786471:DXC786474 EGY786471:EGY786474 EQU786471:EQU786474 FAQ786471:FAQ786474 FKM786471:FKM786474 FUI786471:FUI786474 GEE786471:GEE786474 GOA786471:GOA786474 GXW786471:GXW786474 HHS786471:HHS786474 HRO786471:HRO786474 IBK786471:IBK786474 ILG786471:ILG786474 IVC786471:IVC786474 JEY786471:JEY786474 JOU786471:JOU786474 JYQ786471:JYQ786474 KIM786471:KIM786474 KSI786471:KSI786474 LCE786471:LCE786474 LMA786471:LMA786474 LVW786471:LVW786474 MFS786471:MFS786474 MPO786471:MPO786474 MZK786471:MZK786474 NJG786471:NJG786474 NTC786471:NTC786474 OCY786471:OCY786474 OMU786471:OMU786474 OWQ786471:OWQ786474 PGM786471:PGM786474 PQI786471:PQI786474 QAE786471:QAE786474 QKA786471:QKA786474 QTW786471:QTW786474 RDS786471:RDS786474 RNO786471:RNO786474 RXK786471:RXK786474 SHG786471:SHG786474 SRC786471:SRC786474 TAY786471:TAY786474 TKU786471:TKU786474 TUQ786471:TUQ786474 UEM786471:UEM786474 UOI786471:UOI786474 UYE786471:UYE786474 VIA786471:VIA786474 VRW786471:VRW786474 WBS786471:WBS786474 WLO786471:WLO786474 WVK786471:WVK786474 C852007:C852010 IY852007:IY852010 SU852007:SU852010 ACQ852007:ACQ852010 AMM852007:AMM852010 AWI852007:AWI852010 BGE852007:BGE852010 BQA852007:BQA852010 BZW852007:BZW852010 CJS852007:CJS852010 CTO852007:CTO852010 DDK852007:DDK852010 DNG852007:DNG852010 DXC852007:DXC852010 EGY852007:EGY852010 EQU852007:EQU852010 FAQ852007:FAQ852010 FKM852007:FKM852010 FUI852007:FUI852010 GEE852007:GEE852010 GOA852007:GOA852010 GXW852007:GXW852010 HHS852007:HHS852010 HRO852007:HRO852010 IBK852007:IBK852010 ILG852007:ILG852010 IVC852007:IVC852010 JEY852007:JEY852010 JOU852007:JOU852010 JYQ852007:JYQ852010 KIM852007:KIM852010 KSI852007:KSI852010 LCE852007:LCE852010 LMA852007:LMA852010 LVW852007:LVW852010 MFS852007:MFS852010 MPO852007:MPO852010 MZK852007:MZK852010 NJG852007:NJG852010 NTC852007:NTC852010 OCY852007:OCY852010 OMU852007:OMU852010 OWQ852007:OWQ852010 PGM852007:PGM852010 PQI852007:PQI852010 QAE852007:QAE852010 QKA852007:QKA852010 QTW852007:QTW852010 RDS852007:RDS852010 RNO852007:RNO852010 RXK852007:RXK852010 SHG852007:SHG852010 SRC852007:SRC852010 TAY852007:TAY852010 TKU852007:TKU852010 TUQ852007:TUQ852010 UEM852007:UEM852010 UOI852007:UOI852010 UYE852007:UYE852010 VIA852007:VIA852010 VRW852007:VRW852010 WBS852007:WBS852010 WLO852007:WLO852010 WVK852007:WVK852010 C917543:C917546 IY917543:IY917546 SU917543:SU917546 ACQ917543:ACQ917546 AMM917543:AMM917546 AWI917543:AWI917546 BGE917543:BGE917546 BQA917543:BQA917546 BZW917543:BZW917546 CJS917543:CJS917546 CTO917543:CTO917546 DDK917543:DDK917546 DNG917543:DNG917546 DXC917543:DXC917546 EGY917543:EGY917546 EQU917543:EQU917546 FAQ917543:FAQ917546 FKM917543:FKM917546 FUI917543:FUI917546 GEE917543:GEE917546 GOA917543:GOA917546 GXW917543:GXW917546 HHS917543:HHS917546 HRO917543:HRO917546 IBK917543:IBK917546 ILG917543:ILG917546 IVC917543:IVC917546 JEY917543:JEY917546 JOU917543:JOU917546 JYQ917543:JYQ917546 KIM917543:KIM917546 KSI917543:KSI917546 LCE917543:LCE917546 LMA917543:LMA917546 LVW917543:LVW917546 MFS917543:MFS917546 MPO917543:MPO917546 MZK917543:MZK917546 NJG917543:NJG917546 NTC917543:NTC917546 OCY917543:OCY917546 OMU917543:OMU917546 OWQ917543:OWQ917546 PGM917543:PGM917546 PQI917543:PQI917546 QAE917543:QAE917546 QKA917543:QKA917546 QTW917543:QTW917546 RDS917543:RDS917546 RNO917543:RNO917546 RXK917543:RXK917546 SHG917543:SHG917546 SRC917543:SRC917546 TAY917543:TAY917546 TKU917543:TKU917546 TUQ917543:TUQ917546 UEM917543:UEM917546 UOI917543:UOI917546 UYE917543:UYE917546 VIA917543:VIA917546 VRW917543:VRW917546 WBS917543:WBS917546 WLO917543:WLO917546 WVK917543:WVK917546 C983079:C983082 IY983079:IY983082 SU983079:SU983082 ACQ983079:ACQ983082 AMM983079:AMM983082 AWI983079:AWI983082 BGE983079:BGE983082 BQA983079:BQA983082 BZW983079:BZW983082 CJS983079:CJS983082 CTO983079:CTO983082 DDK983079:DDK983082 DNG983079:DNG983082 DXC983079:DXC983082 EGY983079:EGY983082 EQU983079:EQU983082 FAQ983079:FAQ983082 FKM983079:FKM983082 FUI983079:FUI983082 GEE983079:GEE983082 GOA983079:GOA983082 GXW983079:GXW983082 HHS983079:HHS983082 HRO983079:HRO983082 IBK983079:IBK983082 ILG983079:ILG983082 IVC983079:IVC983082 JEY983079:JEY983082 JOU983079:JOU983082 JYQ983079:JYQ983082 KIM983079:KIM983082 KSI983079:KSI983082 LCE983079:LCE983082 LMA983079:LMA983082 LVW983079:LVW983082 MFS983079:MFS983082 MPO983079:MPO983082 MZK983079:MZK983082 NJG983079:NJG983082 NTC983079:NTC983082 OCY983079:OCY983082 OMU983079:OMU983082 OWQ983079:OWQ983082 PGM983079:PGM983082 PQI983079:PQI983082 QAE983079:QAE983082 QKA983079:QKA983082 QTW983079:QTW983082 RDS983079:RDS983082 RNO983079:RNO983082 RXK983079:RXK983082 SHG983079:SHG983082 SRC983079:SRC983082 TAY983079:TAY983082 TKU983079:TKU983082 TUQ983079:TUQ983082 UEM983079:UEM983082 UOI983079:UOI983082 UYE983079:UYE983082 VIA983079:VIA983082 VRW983079:VRW983082 WBS983079:WBS983082 WLO983079:WLO983082 WVK983079:WVK983082 C82 IY82 SU82 ACQ82 AMM82 AWI82 BGE82 BQA82 BZW82 CJS82 CTO82 DDK82 DNG82 DXC82 EGY82 EQU82 FAQ82 FKM82 FUI82 GEE82 GOA82 GXW82 HHS82 HRO82 IBK82 ILG82 IVC82 JEY82 JOU82 JYQ82 KIM82 KSI82 LCE82 LMA82 LVW82 MFS82 MPO82 MZK82 NJG82 NTC82 OCY82 OMU82 OWQ82 PGM82 PQI82 QAE82 QKA82 QTW82 RDS82 RNO82 RXK82 SHG82 SRC82 TAY82 TKU82 TUQ82 UEM82 UOI82 UYE82 VIA82 VRW82 WBS82 WLO82 WVK82 C65615 IY65615 SU65615 ACQ65615 AMM65615 AWI65615 BGE65615 BQA65615 BZW65615 CJS65615 CTO65615 DDK65615 DNG65615 DXC65615 EGY65615 EQU65615 FAQ65615 FKM65615 FUI65615 GEE65615 GOA65615 GXW65615 HHS65615 HRO65615 IBK65615 ILG65615 IVC65615 JEY65615 JOU65615 JYQ65615 KIM65615 KSI65615 LCE65615 LMA65615 LVW65615 MFS65615 MPO65615 MZK65615 NJG65615 NTC65615 OCY65615 OMU65615 OWQ65615 PGM65615 PQI65615 QAE65615 QKA65615 QTW65615 RDS65615 RNO65615 RXK65615 SHG65615 SRC65615 TAY65615 TKU65615 TUQ65615 UEM65615 UOI65615 UYE65615 VIA65615 VRW65615 WBS65615 WLO65615 WVK65615 C131151 IY131151 SU131151 ACQ131151 AMM131151 AWI131151 BGE131151 BQA131151 BZW131151 CJS131151 CTO131151 DDK131151 DNG131151 DXC131151 EGY131151 EQU131151 FAQ131151 FKM131151 FUI131151 GEE131151 GOA131151 GXW131151 HHS131151 HRO131151 IBK131151 ILG131151 IVC131151 JEY131151 JOU131151 JYQ131151 KIM131151 KSI131151 LCE131151 LMA131151 LVW131151 MFS131151 MPO131151 MZK131151 NJG131151 NTC131151 OCY131151 OMU131151 OWQ131151 PGM131151 PQI131151 QAE131151 QKA131151 QTW131151 RDS131151 RNO131151 RXK131151 SHG131151 SRC131151 TAY131151 TKU131151 TUQ131151 UEM131151 UOI131151 UYE131151 VIA131151 VRW131151 WBS131151 WLO131151 WVK131151 C196687 IY196687 SU196687 ACQ196687 AMM196687 AWI196687 BGE196687 BQA196687 BZW196687 CJS196687 CTO196687 DDK196687 DNG196687 DXC196687 EGY196687 EQU196687 FAQ196687 FKM196687 FUI196687 GEE196687 GOA196687 GXW196687 HHS196687 HRO196687 IBK196687 ILG196687 IVC196687 JEY196687 JOU196687 JYQ196687 KIM196687 KSI196687 LCE196687 LMA196687 LVW196687 MFS196687 MPO196687 MZK196687 NJG196687 NTC196687 OCY196687 OMU196687 OWQ196687 PGM196687 PQI196687 QAE196687 QKA196687 QTW196687 RDS196687 RNO196687 RXK196687 SHG196687 SRC196687 TAY196687 TKU196687 TUQ196687 UEM196687 UOI196687 UYE196687 VIA196687 VRW196687 WBS196687 WLO196687 WVK196687 C262223 IY262223 SU262223 ACQ262223 AMM262223 AWI262223 BGE262223 BQA262223 BZW262223 CJS262223 CTO262223 DDK262223 DNG262223 DXC262223 EGY262223 EQU262223 FAQ262223 FKM262223 FUI262223 GEE262223 GOA262223 GXW262223 HHS262223 HRO262223 IBK262223 ILG262223 IVC262223 JEY262223 JOU262223 JYQ262223 KIM262223 KSI262223 LCE262223 LMA262223 LVW262223 MFS262223 MPO262223 MZK262223 NJG262223 NTC262223 OCY262223 OMU262223 OWQ262223 PGM262223 PQI262223 QAE262223 QKA262223 QTW262223 RDS262223 RNO262223 RXK262223 SHG262223 SRC262223 TAY262223 TKU262223 TUQ262223 UEM262223 UOI262223 UYE262223 VIA262223 VRW262223 WBS262223 WLO262223 WVK262223 C327759 IY327759 SU327759 ACQ327759 AMM327759 AWI327759 BGE327759 BQA327759 BZW327759 CJS327759 CTO327759 DDK327759 DNG327759 DXC327759 EGY327759 EQU327759 FAQ327759 FKM327759 FUI327759 GEE327759 GOA327759 GXW327759 HHS327759 HRO327759 IBK327759 ILG327759 IVC327759 JEY327759 JOU327759 JYQ327759 KIM327759 KSI327759 LCE327759 LMA327759 LVW327759 MFS327759 MPO327759 MZK327759 NJG327759 NTC327759 OCY327759 OMU327759 OWQ327759 PGM327759 PQI327759 QAE327759 QKA327759 QTW327759 RDS327759 RNO327759 RXK327759 SHG327759 SRC327759 TAY327759 TKU327759 TUQ327759 UEM327759 UOI327759 UYE327759 VIA327759 VRW327759 WBS327759 WLO327759 WVK327759 C393295 IY393295 SU393295 ACQ393295 AMM393295 AWI393295 BGE393295 BQA393295 BZW393295 CJS393295 CTO393295 DDK393295 DNG393295 DXC393295 EGY393295 EQU393295 FAQ393295 FKM393295 FUI393295 GEE393295 GOA393295 GXW393295 HHS393295 HRO393295 IBK393295 ILG393295 IVC393295 JEY393295 JOU393295 JYQ393295 KIM393295 KSI393295 LCE393295 LMA393295 LVW393295 MFS393295 MPO393295 MZK393295 NJG393295 NTC393295 OCY393295 OMU393295 OWQ393295 PGM393295 PQI393295 QAE393295 QKA393295 QTW393295 RDS393295 RNO393295 RXK393295 SHG393295 SRC393295 TAY393295 TKU393295 TUQ393295 UEM393295 UOI393295 UYE393295 VIA393295 VRW393295 WBS393295 WLO393295 WVK393295 C458831 IY458831 SU458831 ACQ458831 AMM458831 AWI458831 BGE458831 BQA458831 BZW458831 CJS458831 CTO458831 DDK458831 DNG458831 DXC458831 EGY458831 EQU458831 FAQ458831 FKM458831 FUI458831 GEE458831 GOA458831 GXW458831 HHS458831 HRO458831 IBK458831 ILG458831 IVC458831 JEY458831 JOU458831 JYQ458831 KIM458831 KSI458831 LCE458831 LMA458831 LVW458831 MFS458831 MPO458831 MZK458831 NJG458831 NTC458831 OCY458831 OMU458831 OWQ458831 PGM458831 PQI458831 QAE458831 QKA458831 QTW458831 RDS458831 RNO458831 RXK458831 SHG458831 SRC458831 TAY458831 TKU458831 TUQ458831 UEM458831 UOI458831 UYE458831 VIA458831 VRW458831 WBS458831 WLO458831 WVK458831 C524367 IY524367 SU524367 ACQ524367 AMM524367 AWI524367 BGE524367 BQA524367 BZW524367 CJS524367 CTO524367 DDK524367 DNG524367 DXC524367 EGY524367 EQU524367 FAQ524367 FKM524367 FUI524367 GEE524367 GOA524367 GXW524367 HHS524367 HRO524367 IBK524367 ILG524367 IVC524367 JEY524367 JOU524367 JYQ524367 KIM524367 KSI524367 LCE524367 LMA524367 LVW524367 MFS524367 MPO524367 MZK524367 NJG524367 NTC524367 OCY524367 OMU524367 OWQ524367 PGM524367 PQI524367 QAE524367 QKA524367 QTW524367 RDS524367 RNO524367 RXK524367 SHG524367 SRC524367 TAY524367 TKU524367 TUQ524367 UEM524367 UOI524367 UYE524367 VIA524367 VRW524367 WBS524367 WLO524367 WVK524367 C589903 IY589903 SU589903 ACQ589903 AMM589903 AWI589903 BGE589903 BQA589903 BZW589903 CJS589903 CTO589903 DDK589903 DNG589903 DXC589903 EGY589903 EQU589903 FAQ589903 FKM589903 FUI589903 GEE589903 GOA589903 GXW589903 HHS589903 HRO589903 IBK589903 ILG589903 IVC589903 JEY589903 JOU589903 JYQ589903 KIM589903 KSI589903 LCE589903 LMA589903 LVW589903 MFS589903 MPO589903 MZK589903 NJG589903 NTC589903 OCY589903 OMU589903 OWQ589903 PGM589903 PQI589903 QAE589903 QKA589903 QTW589903 RDS589903 RNO589903 RXK589903 SHG589903 SRC589903 TAY589903 TKU589903 TUQ589903 UEM589903 UOI589903 UYE589903 VIA589903 VRW589903 WBS589903 WLO589903 WVK589903 C655439 IY655439 SU655439 ACQ655439 AMM655439 AWI655439 BGE655439 BQA655439 BZW655439 CJS655439 CTO655439 DDK655439 DNG655439 DXC655439 EGY655439 EQU655439 FAQ655439 FKM655439 FUI655439 GEE655439 GOA655439 GXW655439 HHS655439 HRO655439 IBK655439 ILG655439 IVC655439 JEY655439 JOU655439 JYQ655439 KIM655439 KSI655439 LCE655439 LMA655439 LVW655439 MFS655439 MPO655439 MZK655439 NJG655439 NTC655439 OCY655439 OMU655439 OWQ655439 PGM655439 PQI655439 QAE655439 QKA655439 QTW655439 RDS655439 RNO655439 RXK655439 SHG655439 SRC655439 TAY655439 TKU655439 TUQ655439 UEM655439 UOI655439 UYE655439 VIA655439 VRW655439 WBS655439 WLO655439 WVK655439 C720975 IY720975 SU720975 ACQ720975 AMM720975 AWI720975 BGE720975 BQA720975 BZW720975 CJS720975 CTO720975 DDK720975 DNG720975 DXC720975 EGY720975 EQU720975 FAQ720975 FKM720975 FUI720975 GEE720975 GOA720975 GXW720975 HHS720975 HRO720975 IBK720975 ILG720975 IVC720975 JEY720975 JOU720975 JYQ720975 KIM720975 KSI720975 LCE720975 LMA720975 LVW720975 MFS720975 MPO720975 MZK720975 NJG720975 NTC720975 OCY720975 OMU720975 OWQ720975 PGM720975 PQI720975 QAE720975 QKA720975 QTW720975 RDS720975 RNO720975 RXK720975 SHG720975 SRC720975 TAY720975 TKU720975 TUQ720975 UEM720975 UOI720975 UYE720975 VIA720975 VRW720975 WBS720975 WLO720975 WVK720975 C786511 IY786511 SU786511 ACQ786511 AMM786511 AWI786511 BGE786511 BQA786511 BZW786511 CJS786511 CTO786511 DDK786511 DNG786511 DXC786511 EGY786511 EQU786511 FAQ786511 FKM786511 FUI786511 GEE786511 GOA786511 GXW786511 HHS786511 HRO786511 IBK786511 ILG786511 IVC786511 JEY786511 JOU786511 JYQ786511 KIM786511 KSI786511 LCE786511 LMA786511 LVW786511 MFS786511 MPO786511 MZK786511 NJG786511 NTC786511 OCY786511 OMU786511 OWQ786511 PGM786511 PQI786511 QAE786511 QKA786511 QTW786511 RDS786511 RNO786511 RXK786511 SHG786511 SRC786511 TAY786511 TKU786511 TUQ786511 UEM786511 UOI786511 UYE786511 VIA786511 VRW786511 WBS786511 WLO786511 WVK786511 C852047 IY852047 SU852047 ACQ852047 AMM852047 AWI852047 BGE852047 BQA852047 BZW852047 CJS852047 CTO852047 DDK852047 DNG852047 DXC852047 EGY852047 EQU852047 FAQ852047 FKM852047 FUI852047 GEE852047 GOA852047 GXW852047 HHS852047 HRO852047 IBK852047 ILG852047 IVC852047 JEY852047 JOU852047 JYQ852047 KIM852047 KSI852047 LCE852047 LMA852047 LVW852047 MFS852047 MPO852047 MZK852047 NJG852047 NTC852047 OCY852047 OMU852047 OWQ852047 PGM852047 PQI852047 QAE852047 QKA852047 QTW852047 RDS852047 RNO852047 RXK852047 SHG852047 SRC852047 TAY852047 TKU852047 TUQ852047 UEM852047 UOI852047 UYE852047 VIA852047 VRW852047 WBS852047 WLO852047 WVK852047 C917583 IY917583 SU917583 ACQ917583 AMM917583 AWI917583 BGE917583 BQA917583 BZW917583 CJS917583 CTO917583 DDK917583 DNG917583 DXC917583 EGY917583 EQU917583 FAQ917583 FKM917583 FUI917583 GEE917583 GOA917583 GXW917583 HHS917583 HRO917583 IBK917583 ILG917583 IVC917583 JEY917583 JOU917583 JYQ917583 KIM917583 KSI917583 LCE917583 LMA917583 LVW917583 MFS917583 MPO917583 MZK917583 NJG917583 NTC917583 OCY917583 OMU917583 OWQ917583 PGM917583 PQI917583 QAE917583 QKA917583 QTW917583 RDS917583 RNO917583 RXK917583 SHG917583 SRC917583 TAY917583 TKU917583 TUQ917583 UEM917583 UOI917583 UYE917583 VIA917583 VRW917583 WBS917583 WLO917583 WVK917583 C983119 IY983119 SU983119 ACQ983119 AMM983119 AWI983119 BGE983119 BQA983119 BZW983119 CJS983119 CTO983119 DDK983119 DNG983119 DXC983119 EGY983119 EQU983119 FAQ983119 FKM983119 FUI983119 GEE983119 GOA983119 GXW983119 HHS983119 HRO983119 IBK983119 ILG983119 IVC983119 JEY983119 JOU983119 JYQ983119 KIM983119 KSI983119 LCE983119 LMA983119 LVW983119 MFS983119 MPO983119 MZK983119 NJG983119 NTC983119 OCY983119 OMU983119 OWQ983119 PGM983119 PQI983119 QAE983119 QKA983119 QTW983119 RDS983119 RNO983119 RXK983119 SHG983119 SRC983119 TAY983119 TKU983119 TUQ983119 UEM983119 UOI983119 UYE983119 VIA983119 VRW983119 WBS983119 WLO983119 WVK983119 WVK983109:WVK983110 C65618:C65627 IY65618:IY65627 SU65618:SU65627 ACQ65618:ACQ65627 AMM65618:AMM65627 AWI65618:AWI65627 BGE65618:BGE65627 BQA65618:BQA65627 BZW65618:BZW65627 CJS65618:CJS65627 CTO65618:CTO65627 DDK65618:DDK65627 DNG65618:DNG65627 DXC65618:DXC65627 EGY65618:EGY65627 EQU65618:EQU65627 FAQ65618:FAQ65627 FKM65618:FKM65627 FUI65618:FUI65627 GEE65618:GEE65627 GOA65618:GOA65627 GXW65618:GXW65627 HHS65618:HHS65627 HRO65618:HRO65627 IBK65618:IBK65627 ILG65618:ILG65627 IVC65618:IVC65627 JEY65618:JEY65627 JOU65618:JOU65627 JYQ65618:JYQ65627 KIM65618:KIM65627 KSI65618:KSI65627 LCE65618:LCE65627 LMA65618:LMA65627 LVW65618:LVW65627 MFS65618:MFS65627 MPO65618:MPO65627 MZK65618:MZK65627 NJG65618:NJG65627 NTC65618:NTC65627 OCY65618:OCY65627 OMU65618:OMU65627 OWQ65618:OWQ65627 PGM65618:PGM65627 PQI65618:PQI65627 QAE65618:QAE65627 QKA65618:QKA65627 QTW65618:QTW65627 RDS65618:RDS65627 RNO65618:RNO65627 RXK65618:RXK65627 SHG65618:SHG65627 SRC65618:SRC65627 TAY65618:TAY65627 TKU65618:TKU65627 TUQ65618:TUQ65627 UEM65618:UEM65627 UOI65618:UOI65627 UYE65618:UYE65627 VIA65618:VIA65627 VRW65618:VRW65627 WBS65618:WBS65627 WLO65618:WLO65627 WVK65618:WVK65627 C131154:C131163 IY131154:IY131163 SU131154:SU131163 ACQ131154:ACQ131163 AMM131154:AMM131163 AWI131154:AWI131163 BGE131154:BGE131163 BQA131154:BQA131163 BZW131154:BZW131163 CJS131154:CJS131163 CTO131154:CTO131163 DDK131154:DDK131163 DNG131154:DNG131163 DXC131154:DXC131163 EGY131154:EGY131163 EQU131154:EQU131163 FAQ131154:FAQ131163 FKM131154:FKM131163 FUI131154:FUI131163 GEE131154:GEE131163 GOA131154:GOA131163 GXW131154:GXW131163 HHS131154:HHS131163 HRO131154:HRO131163 IBK131154:IBK131163 ILG131154:ILG131163 IVC131154:IVC131163 JEY131154:JEY131163 JOU131154:JOU131163 JYQ131154:JYQ131163 KIM131154:KIM131163 KSI131154:KSI131163 LCE131154:LCE131163 LMA131154:LMA131163 LVW131154:LVW131163 MFS131154:MFS131163 MPO131154:MPO131163 MZK131154:MZK131163 NJG131154:NJG131163 NTC131154:NTC131163 OCY131154:OCY131163 OMU131154:OMU131163 OWQ131154:OWQ131163 PGM131154:PGM131163 PQI131154:PQI131163 QAE131154:QAE131163 QKA131154:QKA131163 QTW131154:QTW131163 RDS131154:RDS131163 RNO131154:RNO131163 RXK131154:RXK131163 SHG131154:SHG131163 SRC131154:SRC131163 TAY131154:TAY131163 TKU131154:TKU131163 TUQ131154:TUQ131163 UEM131154:UEM131163 UOI131154:UOI131163 UYE131154:UYE131163 VIA131154:VIA131163 VRW131154:VRW131163 WBS131154:WBS131163 WLO131154:WLO131163 WVK131154:WVK131163 C196690:C196699 IY196690:IY196699 SU196690:SU196699 ACQ196690:ACQ196699 AMM196690:AMM196699 AWI196690:AWI196699 BGE196690:BGE196699 BQA196690:BQA196699 BZW196690:BZW196699 CJS196690:CJS196699 CTO196690:CTO196699 DDK196690:DDK196699 DNG196690:DNG196699 DXC196690:DXC196699 EGY196690:EGY196699 EQU196690:EQU196699 FAQ196690:FAQ196699 FKM196690:FKM196699 FUI196690:FUI196699 GEE196690:GEE196699 GOA196690:GOA196699 GXW196690:GXW196699 HHS196690:HHS196699 HRO196690:HRO196699 IBK196690:IBK196699 ILG196690:ILG196699 IVC196690:IVC196699 JEY196690:JEY196699 JOU196690:JOU196699 JYQ196690:JYQ196699 KIM196690:KIM196699 KSI196690:KSI196699 LCE196690:LCE196699 LMA196690:LMA196699 LVW196690:LVW196699 MFS196690:MFS196699 MPO196690:MPO196699 MZK196690:MZK196699 NJG196690:NJG196699 NTC196690:NTC196699 OCY196690:OCY196699 OMU196690:OMU196699 OWQ196690:OWQ196699 PGM196690:PGM196699 PQI196690:PQI196699 QAE196690:QAE196699 QKA196690:QKA196699 QTW196690:QTW196699 RDS196690:RDS196699 RNO196690:RNO196699 RXK196690:RXK196699 SHG196690:SHG196699 SRC196690:SRC196699 TAY196690:TAY196699 TKU196690:TKU196699 TUQ196690:TUQ196699 UEM196690:UEM196699 UOI196690:UOI196699 UYE196690:UYE196699 VIA196690:VIA196699 VRW196690:VRW196699 WBS196690:WBS196699 WLO196690:WLO196699 WVK196690:WVK196699 C262226:C262235 IY262226:IY262235 SU262226:SU262235 ACQ262226:ACQ262235 AMM262226:AMM262235 AWI262226:AWI262235 BGE262226:BGE262235 BQA262226:BQA262235 BZW262226:BZW262235 CJS262226:CJS262235 CTO262226:CTO262235 DDK262226:DDK262235 DNG262226:DNG262235 DXC262226:DXC262235 EGY262226:EGY262235 EQU262226:EQU262235 FAQ262226:FAQ262235 FKM262226:FKM262235 FUI262226:FUI262235 GEE262226:GEE262235 GOA262226:GOA262235 GXW262226:GXW262235 HHS262226:HHS262235 HRO262226:HRO262235 IBK262226:IBK262235 ILG262226:ILG262235 IVC262226:IVC262235 JEY262226:JEY262235 JOU262226:JOU262235 JYQ262226:JYQ262235 KIM262226:KIM262235 KSI262226:KSI262235 LCE262226:LCE262235 LMA262226:LMA262235 LVW262226:LVW262235 MFS262226:MFS262235 MPO262226:MPO262235 MZK262226:MZK262235 NJG262226:NJG262235 NTC262226:NTC262235 OCY262226:OCY262235 OMU262226:OMU262235 OWQ262226:OWQ262235 PGM262226:PGM262235 PQI262226:PQI262235 QAE262226:QAE262235 QKA262226:QKA262235 QTW262226:QTW262235 RDS262226:RDS262235 RNO262226:RNO262235 RXK262226:RXK262235 SHG262226:SHG262235 SRC262226:SRC262235 TAY262226:TAY262235 TKU262226:TKU262235 TUQ262226:TUQ262235 UEM262226:UEM262235 UOI262226:UOI262235 UYE262226:UYE262235 VIA262226:VIA262235 VRW262226:VRW262235 WBS262226:WBS262235 WLO262226:WLO262235 WVK262226:WVK262235 C327762:C327771 IY327762:IY327771 SU327762:SU327771 ACQ327762:ACQ327771 AMM327762:AMM327771 AWI327762:AWI327771 BGE327762:BGE327771 BQA327762:BQA327771 BZW327762:BZW327771 CJS327762:CJS327771 CTO327762:CTO327771 DDK327762:DDK327771 DNG327762:DNG327771 DXC327762:DXC327771 EGY327762:EGY327771 EQU327762:EQU327771 FAQ327762:FAQ327771 FKM327762:FKM327771 FUI327762:FUI327771 GEE327762:GEE327771 GOA327762:GOA327771 GXW327762:GXW327771 HHS327762:HHS327771 HRO327762:HRO327771 IBK327762:IBK327771 ILG327762:ILG327771 IVC327762:IVC327771 JEY327762:JEY327771 JOU327762:JOU327771 JYQ327762:JYQ327771 KIM327762:KIM327771 KSI327762:KSI327771 LCE327762:LCE327771 LMA327762:LMA327771 LVW327762:LVW327771 MFS327762:MFS327771 MPO327762:MPO327771 MZK327762:MZK327771 NJG327762:NJG327771 NTC327762:NTC327771 OCY327762:OCY327771 OMU327762:OMU327771 OWQ327762:OWQ327771 PGM327762:PGM327771 PQI327762:PQI327771 QAE327762:QAE327771 QKA327762:QKA327771 QTW327762:QTW327771 RDS327762:RDS327771 RNO327762:RNO327771 RXK327762:RXK327771 SHG327762:SHG327771 SRC327762:SRC327771 TAY327762:TAY327771 TKU327762:TKU327771 TUQ327762:TUQ327771 UEM327762:UEM327771 UOI327762:UOI327771 UYE327762:UYE327771 VIA327762:VIA327771 VRW327762:VRW327771 WBS327762:WBS327771 WLO327762:WLO327771 WVK327762:WVK327771 C393298:C393307 IY393298:IY393307 SU393298:SU393307 ACQ393298:ACQ393307 AMM393298:AMM393307 AWI393298:AWI393307 BGE393298:BGE393307 BQA393298:BQA393307 BZW393298:BZW393307 CJS393298:CJS393307 CTO393298:CTO393307 DDK393298:DDK393307 DNG393298:DNG393307 DXC393298:DXC393307 EGY393298:EGY393307 EQU393298:EQU393307 FAQ393298:FAQ393307 FKM393298:FKM393307 FUI393298:FUI393307 GEE393298:GEE393307 GOA393298:GOA393307 GXW393298:GXW393307 HHS393298:HHS393307 HRO393298:HRO393307 IBK393298:IBK393307 ILG393298:ILG393307 IVC393298:IVC393307 JEY393298:JEY393307 JOU393298:JOU393307 JYQ393298:JYQ393307 KIM393298:KIM393307 KSI393298:KSI393307 LCE393298:LCE393307 LMA393298:LMA393307 LVW393298:LVW393307 MFS393298:MFS393307 MPO393298:MPO393307 MZK393298:MZK393307 NJG393298:NJG393307 NTC393298:NTC393307 OCY393298:OCY393307 OMU393298:OMU393307 OWQ393298:OWQ393307 PGM393298:PGM393307 PQI393298:PQI393307 QAE393298:QAE393307 QKA393298:QKA393307 QTW393298:QTW393307 RDS393298:RDS393307 RNO393298:RNO393307 RXK393298:RXK393307 SHG393298:SHG393307 SRC393298:SRC393307 TAY393298:TAY393307 TKU393298:TKU393307 TUQ393298:TUQ393307 UEM393298:UEM393307 UOI393298:UOI393307 UYE393298:UYE393307 VIA393298:VIA393307 VRW393298:VRW393307 WBS393298:WBS393307 WLO393298:WLO393307 WVK393298:WVK393307 C458834:C458843 IY458834:IY458843 SU458834:SU458843 ACQ458834:ACQ458843 AMM458834:AMM458843 AWI458834:AWI458843 BGE458834:BGE458843 BQA458834:BQA458843 BZW458834:BZW458843 CJS458834:CJS458843 CTO458834:CTO458843 DDK458834:DDK458843 DNG458834:DNG458843 DXC458834:DXC458843 EGY458834:EGY458843 EQU458834:EQU458843 FAQ458834:FAQ458843 FKM458834:FKM458843 FUI458834:FUI458843 GEE458834:GEE458843 GOA458834:GOA458843 GXW458834:GXW458843 HHS458834:HHS458843 HRO458834:HRO458843 IBK458834:IBK458843 ILG458834:ILG458843 IVC458834:IVC458843 JEY458834:JEY458843 JOU458834:JOU458843 JYQ458834:JYQ458843 KIM458834:KIM458843 KSI458834:KSI458843 LCE458834:LCE458843 LMA458834:LMA458843 LVW458834:LVW458843 MFS458834:MFS458843 MPO458834:MPO458843 MZK458834:MZK458843 NJG458834:NJG458843 NTC458834:NTC458843 OCY458834:OCY458843 OMU458834:OMU458843 OWQ458834:OWQ458843 PGM458834:PGM458843 PQI458834:PQI458843 QAE458834:QAE458843 QKA458834:QKA458843 QTW458834:QTW458843 RDS458834:RDS458843 RNO458834:RNO458843 RXK458834:RXK458843 SHG458834:SHG458843 SRC458834:SRC458843 TAY458834:TAY458843 TKU458834:TKU458843 TUQ458834:TUQ458843 UEM458834:UEM458843 UOI458834:UOI458843 UYE458834:UYE458843 VIA458834:VIA458843 VRW458834:VRW458843 WBS458834:WBS458843 WLO458834:WLO458843 WVK458834:WVK458843 C524370:C524379 IY524370:IY524379 SU524370:SU524379 ACQ524370:ACQ524379 AMM524370:AMM524379 AWI524370:AWI524379 BGE524370:BGE524379 BQA524370:BQA524379 BZW524370:BZW524379 CJS524370:CJS524379 CTO524370:CTO524379 DDK524370:DDK524379 DNG524370:DNG524379 DXC524370:DXC524379 EGY524370:EGY524379 EQU524370:EQU524379 FAQ524370:FAQ524379 FKM524370:FKM524379 FUI524370:FUI524379 GEE524370:GEE524379 GOA524370:GOA524379 GXW524370:GXW524379 HHS524370:HHS524379 HRO524370:HRO524379 IBK524370:IBK524379 ILG524370:ILG524379 IVC524370:IVC524379 JEY524370:JEY524379 JOU524370:JOU524379 JYQ524370:JYQ524379 KIM524370:KIM524379 KSI524370:KSI524379 LCE524370:LCE524379 LMA524370:LMA524379 LVW524370:LVW524379 MFS524370:MFS524379 MPO524370:MPO524379 MZK524370:MZK524379 NJG524370:NJG524379 NTC524370:NTC524379 OCY524370:OCY524379 OMU524370:OMU524379 OWQ524370:OWQ524379 PGM524370:PGM524379 PQI524370:PQI524379 QAE524370:QAE524379 QKA524370:QKA524379 QTW524370:QTW524379 RDS524370:RDS524379 RNO524370:RNO524379 RXK524370:RXK524379 SHG524370:SHG524379 SRC524370:SRC524379 TAY524370:TAY524379 TKU524370:TKU524379 TUQ524370:TUQ524379 UEM524370:UEM524379 UOI524370:UOI524379 UYE524370:UYE524379 VIA524370:VIA524379 VRW524370:VRW524379 WBS524370:WBS524379 WLO524370:WLO524379 WVK524370:WVK524379 C589906:C589915 IY589906:IY589915 SU589906:SU589915 ACQ589906:ACQ589915 AMM589906:AMM589915 AWI589906:AWI589915 BGE589906:BGE589915 BQA589906:BQA589915 BZW589906:BZW589915 CJS589906:CJS589915 CTO589906:CTO589915 DDK589906:DDK589915 DNG589906:DNG589915 DXC589906:DXC589915 EGY589906:EGY589915 EQU589906:EQU589915 FAQ589906:FAQ589915 FKM589906:FKM589915 FUI589906:FUI589915 GEE589906:GEE589915 GOA589906:GOA589915 GXW589906:GXW589915 HHS589906:HHS589915 HRO589906:HRO589915 IBK589906:IBK589915 ILG589906:ILG589915 IVC589906:IVC589915 JEY589906:JEY589915 JOU589906:JOU589915 JYQ589906:JYQ589915 KIM589906:KIM589915 KSI589906:KSI589915 LCE589906:LCE589915 LMA589906:LMA589915 LVW589906:LVW589915 MFS589906:MFS589915 MPO589906:MPO589915 MZK589906:MZK589915 NJG589906:NJG589915 NTC589906:NTC589915 OCY589906:OCY589915 OMU589906:OMU589915 OWQ589906:OWQ589915 PGM589906:PGM589915 PQI589906:PQI589915 QAE589906:QAE589915 QKA589906:QKA589915 QTW589906:QTW589915 RDS589906:RDS589915 RNO589906:RNO589915 RXK589906:RXK589915 SHG589906:SHG589915 SRC589906:SRC589915 TAY589906:TAY589915 TKU589906:TKU589915 TUQ589906:TUQ589915 UEM589906:UEM589915 UOI589906:UOI589915 UYE589906:UYE589915 VIA589906:VIA589915 VRW589906:VRW589915 WBS589906:WBS589915 WLO589906:WLO589915 WVK589906:WVK589915 C655442:C655451 IY655442:IY655451 SU655442:SU655451 ACQ655442:ACQ655451 AMM655442:AMM655451 AWI655442:AWI655451 BGE655442:BGE655451 BQA655442:BQA655451 BZW655442:BZW655451 CJS655442:CJS655451 CTO655442:CTO655451 DDK655442:DDK655451 DNG655442:DNG655451 DXC655442:DXC655451 EGY655442:EGY655451 EQU655442:EQU655451 FAQ655442:FAQ655451 FKM655442:FKM655451 FUI655442:FUI655451 GEE655442:GEE655451 GOA655442:GOA655451 GXW655442:GXW655451 HHS655442:HHS655451 HRO655442:HRO655451 IBK655442:IBK655451 ILG655442:ILG655451 IVC655442:IVC655451 JEY655442:JEY655451 JOU655442:JOU655451 JYQ655442:JYQ655451 KIM655442:KIM655451 KSI655442:KSI655451 LCE655442:LCE655451 LMA655442:LMA655451 LVW655442:LVW655451 MFS655442:MFS655451 MPO655442:MPO655451 MZK655442:MZK655451 NJG655442:NJG655451 NTC655442:NTC655451 OCY655442:OCY655451 OMU655442:OMU655451 OWQ655442:OWQ655451 PGM655442:PGM655451 PQI655442:PQI655451 QAE655442:QAE655451 QKA655442:QKA655451 QTW655442:QTW655451 RDS655442:RDS655451 RNO655442:RNO655451 RXK655442:RXK655451 SHG655442:SHG655451 SRC655442:SRC655451 TAY655442:TAY655451 TKU655442:TKU655451 TUQ655442:TUQ655451 UEM655442:UEM655451 UOI655442:UOI655451 UYE655442:UYE655451 VIA655442:VIA655451 VRW655442:VRW655451 WBS655442:WBS655451 WLO655442:WLO655451 WVK655442:WVK655451 C720978:C720987 IY720978:IY720987 SU720978:SU720987 ACQ720978:ACQ720987 AMM720978:AMM720987 AWI720978:AWI720987 BGE720978:BGE720987 BQA720978:BQA720987 BZW720978:BZW720987 CJS720978:CJS720987 CTO720978:CTO720987 DDK720978:DDK720987 DNG720978:DNG720987 DXC720978:DXC720987 EGY720978:EGY720987 EQU720978:EQU720987 FAQ720978:FAQ720987 FKM720978:FKM720987 FUI720978:FUI720987 GEE720978:GEE720987 GOA720978:GOA720987 GXW720978:GXW720987 HHS720978:HHS720987 HRO720978:HRO720987 IBK720978:IBK720987 ILG720978:ILG720987 IVC720978:IVC720987 JEY720978:JEY720987 JOU720978:JOU720987 JYQ720978:JYQ720987 KIM720978:KIM720987 KSI720978:KSI720987 LCE720978:LCE720987 LMA720978:LMA720987 LVW720978:LVW720987 MFS720978:MFS720987 MPO720978:MPO720987 MZK720978:MZK720987 NJG720978:NJG720987 NTC720978:NTC720987 OCY720978:OCY720987 OMU720978:OMU720987 OWQ720978:OWQ720987 PGM720978:PGM720987 PQI720978:PQI720987 QAE720978:QAE720987 QKA720978:QKA720987 QTW720978:QTW720987 RDS720978:RDS720987 RNO720978:RNO720987 RXK720978:RXK720987 SHG720978:SHG720987 SRC720978:SRC720987 TAY720978:TAY720987 TKU720978:TKU720987 TUQ720978:TUQ720987 UEM720978:UEM720987 UOI720978:UOI720987 UYE720978:UYE720987 VIA720978:VIA720987 VRW720978:VRW720987 WBS720978:WBS720987 WLO720978:WLO720987 WVK720978:WVK720987 C786514:C786523 IY786514:IY786523 SU786514:SU786523 ACQ786514:ACQ786523 AMM786514:AMM786523 AWI786514:AWI786523 BGE786514:BGE786523 BQA786514:BQA786523 BZW786514:BZW786523 CJS786514:CJS786523 CTO786514:CTO786523 DDK786514:DDK786523 DNG786514:DNG786523 DXC786514:DXC786523 EGY786514:EGY786523 EQU786514:EQU786523 FAQ786514:FAQ786523 FKM786514:FKM786523 FUI786514:FUI786523 GEE786514:GEE786523 GOA786514:GOA786523 GXW786514:GXW786523 HHS786514:HHS786523 HRO786514:HRO786523 IBK786514:IBK786523 ILG786514:ILG786523 IVC786514:IVC786523 JEY786514:JEY786523 JOU786514:JOU786523 JYQ786514:JYQ786523 KIM786514:KIM786523 KSI786514:KSI786523 LCE786514:LCE786523 LMA786514:LMA786523 LVW786514:LVW786523 MFS786514:MFS786523 MPO786514:MPO786523 MZK786514:MZK786523 NJG786514:NJG786523 NTC786514:NTC786523 OCY786514:OCY786523 OMU786514:OMU786523 OWQ786514:OWQ786523 PGM786514:PGM786523 PQI786514:PQI786523 QAE786514:QAE786523 QKA786514:QKA786523 QTW786514:QTW786523 RDS786514:RDS786523 RNO786514:RNO786523 RXK786514:RXK786523 SHG786514:SHG786523 SRC786514:SRC786523 TAY786514:TAY786523 TKU786514:TKU786523 TUQ786514:TUQ786523 UEM786514:UEM786523 UOI786514:UOI786523 UYE786514:UYE786523 VIA786514:VIA786523 VRW786514:VRW786523 WBS786514:WBS786523 WLO786514:WLO786523 WVK786514:WVK786523 C852050:C852059 IY852050:IY852059 SU852050:SU852059 ACQ852050:ACQ852059 AMM852050:AMM852059 AWI852050:AWI852059 BGE852050:BGE852059 BQA852050:BQA852059 BZW852050:BZW852059 CJS852050:CJS852059 CTO852050:CTO852059 DDK852050:DDK852059 DNG852050:DNG852059 DXC852050:DXC852059 EGY852050:EGY852059 EQU852050:EQU852059 FAQ852050:FAQ852059 FKM852050:FKM852059 FUI852050:FUI852059 GEE852050:GEE852059 GOA852050:GOA852059 GXW852050:GXW852059 HHS852050:HHS852059 HRO852050:HRO852059 IBK852050:IBK852059 ILG852050:ILG852059 IVC852050:IVC852059 JEY852050:JEY852059 JOU852050:JOU852059 JYQ852050:JYQ852059 KIM852050:KIM852059 KSI852050:KSI852059 LCE852050:LCE852059 LMA852050:LMA852059 LVW852050:LVW852059 MFS852050:MFS852059 MPO852050:MPO852059 MZK852050:MZK852059 NJG852050:NJG852059 NTC852050:NTC852059 OCY852050:OCY852059 OMU852050:OMU852059 OWQ852050:OWQ852059 PGM852050:PGM852059 PQI852050:PQI852059 QAE852050:QAE852059 QKA852050:QKA852059 QTW852050:QTW852059 RDS852050:RDS852059 RNO852050:RNO852059 RXK852050:RXK852059 SHG852050:SHG852059 SRC852050:SRC852059 TAY852050:TAY852059 TKU852050:TKU852059 TUQ852050:TUQ852059 UEM852050:UEM852059 UOI852050:UOI852059 UYE852050:UYE852059 VIA852050:VIA852059 VRW852050:VRW852059 WBS852050:WBS852059 WLO852050:WLO852059 WVK852050:WVK852059 C917586:C917595 IY917586:IY917595 SU917586:SU917595 ACQ917586:ACQ917595 AMM917586:AMM917595 AWI917586:AWI917595 BGE917586:BGE917595 BQA917586:BQA917595 BZW917586:BZW917595 CJS917586:CJS917595 CTO917586:CTO917595 DDK917586:DDK917595 DNG917586:DNG917595 DXC917586:DXC917595 EGY917586:EGY917595 EQU917586:EQU917595 FAQ917586:FAQ917595 FKM917586:FKM917595 FUI917586:FUI917595 GEE917586:GEE917595 GOA917586:GOA917595 GXW917586:GXW917595 HHS917586:HHS917595 HRO917586:HRO917595 IBK917586:IBK917595 ILG917586:ILG917595 IVC917586:IVC917595 JEY917586:JEY917595 JOU917586:JOU917595 JYQ917586:JYQ917595 KIM917586:KIM917595 KSI917586:KSI917595 LCE917586:LCE917595 LMA917586:LMA917595 LVW917586:LVW917595 MFS917586:MFS917595 MPO917586:MPO917595 MZK917586:MZK917595 NJG917586:NJG917595 NTC917586:NTC917595 OCY917586:OCY917595 OMU917586:OMU917595 OWQ917586:OWQ917595 PGM917586:PGM917595 PQI917586:PQI917595 QAE917586:QAE917595 QKA917586:QKA917595 QTW917586:QTW917595 RDS917586:RDS917595 RNO917586:RNO917595 RXK917586:RXK917595 SHG917586:SHG917595 SRC917586:SRC917595 TAY917586:TAY917595 TKU917586:TKU917595 TUQ917586:TUQ917595 UEM917586:UEM917595 UOI917586:UOI917595 UYE917586:UYE917595 VIA917586:VIA917595 VRW917586:VRW917595 WBS917586:WBS917595 WLO917586:WLO917595 WVK917586:WVK917595 C983122:C983131 IY983122:IY983131 SU983122:SU983131 ACQ983122:ACQ983131 AMM983122:AMM983131 AWI983122:AWI983131 BGE983122:BGE983131 BQA983122:BQA983131 BZW983122:BZW983131 CJS983122:CJS983131 CTO983122:CTO983131 DDK983122:DDK983131 DNG983122:DNG983131 DXC983122:DXC983131 EGY983122:EGY983131 EQU983122:EQU983131 FAQ983122:FAQ983131 FKM983122:FKM983131 FUI983122:FUI983131 GEE983122:GEE983131 GOA983122:GOA983131 GXW983122:GXW983131 HHS983122:HHS983131 HRO983122:HRO983131 IBK983122:IBK983131 ILG983122:ILG983131 IVC983122:IVC983131 JEY983122:JEY983131 JOU983122:JOU983131 JYQ983122:JYQ983131 KIM983122:KIM983131 KSI983122:KSI983131 LCE983122:LCE983131 LMA983122:LMA983131 LVW983122:LVW983131 MFS983122:MFS983131 MPO983122:MPO983131 MZK983122:MZK983131 NJG983122:NJG983131 NTC983122:NTC983131 OCY983122:OCY983131 OMU983122:OMU983131 OWQ983122:OWQ983131 PGM983122:PGM983131 PQI983122:PQI983131 QAE983122:QAE983131 QKA983122:QKA983131 QTW983122:QTW983131 RDS983122:RDS983131 RNO983122:RNO983131 RXK983122:RXK983131 SHG983122:SHG983131 SRC983122:SRC983131 TAY983122:TAY983131 TKU983122:TKU983131 TUQ983122:TUQ983131 UEM983122:UEM983131 UOI983122:UOI983131 UYE983122:UYE983131 VIA983122:VIA983131 VRW983122:VRW983131 WBS983122:WBS983131 WLO983122:WLO983131 WVK983122:WVK983131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C10:C36 IY10:IY36 SU10:SU36 ACQ10:ACQ36 AMM10:AMM36 AWI10:AWI36 BGE10:BGE36 BQA10:BQA36 BZW10:BZW36 CJS10:CJS36 CTO10:CTO36 DDK10:DDK36 DNG10:DNG36 DXC10:DXC36 EGY10:EGY36 EQU10:EQU36 FAQ10:FAQ36 FKM10:FKM36 FUI10:FUI36 GEE10:GEE36 GOA10:GOA36 GXW10:GXW36 HHS10:HHS36 HRO10:HRO36 IBK10:IBK36 ILG10:ILG36 IVC10:IVC36 JEY10:JEY36 JOU10:JOU36 JYQ10:JYQ36 KIM10:KIM36 KSI10:KSI36 LCE10:LCE36 LMA10:LMA36 LVW10:LVW36 MFS10:MFS36 MPO10:MPO36 MZK10:MZK36 NJG10:NJG36 NTC10:NTC36 OCY10:OCY36 OMU10:OMU36 OWQ10:OWQ36 PGM10:PGM36 PQI10:PQI36 QAE10:QAE36 QKA10:QKA36 QTW10:QTW36 RDS10:RDS36 RNO10:RNO36 RXK10:RXK36 SHG10:SHG36 SRC10:SRC36 TAY10:TAY36 TKU10:TKU36 TUQ10:TUQ36 UEM10:UEM36 UOI10:UOI36 UYE10:UYE36 VIA10:VIA36 VRW10:VRW36 WBS10:WBS36 WLO10:WLO36 WVK10:WVK36 C65515:C65541 IY65515:IY65541 SU65515:SU65541 ACQ65515:ACQ65541 AMM65515:AMM65541 AWI65515:AWI65541 BGE65515:BGE65541 BQA65515:BQA65541 BZW65515:BZW65541 CJS65515:CJS65541 CTO65515:CTO65541 DDK65515:DDK65541 DNG65515:DNG65541 DXC65515:DXC65541 EGY65515:EGY65541 EQU65515:EQU65541 FAQ65515:FAQ65541 FKM65515:FKM65541 FUI65515:FUI65541 GEE65515:GEE65541 GOA65515:GOA65541 GXW65515:GXW65541 HHS65515:HHS65541 HRO65515:HRO65541 IBK65515:IBK65541 ILG65515:ILG65541 IVC65515:IVC65541 JEY65515:JEY65541 JOU65515:JOU65541 JYQ65515:JYQ65541 KIM65515:KIM65541 KSI65515:KSI65541 LCE65515:LCE65541 LMA65515:LMA65541 LVW65515:LVW65541 MFS65515:MFS65541 MPO65515:MPO65541 MZK65515:MZK65541 NJG65515:NJG65541 NTC65515:NTC65541 OCY65515:OCY65541 OMU65515:OMU65541 OWQ65515:OWQ65541 PGM65515:PGM65541 PQI65515:PQI65541 QAE65515:QAE65541 QKA65515:QKA65541 QTW65515:QTW65541 RDS65515:RDS65541 RNO65515:RNO65541 RXK65515:RXK65541 SHG65515:SHG65541 SRC65515:SRC65541 TAY65515:TAY65541 TKU65515:TKU65541 TUQ65515:TUQ65541 UEM65515:UEM65541 UOI65515:UOI65541 UYE65515:UYE65541 VIA65515:VIA65541 VRW65515:VRW65541 WBS65515:WBS65541 WLO65515:WLO65541 WVK65515:WVK65541 C131051:C131077 IY131051:IY131077 SU131051:SU131077 ACQ131051:ACQ131077 AMM131051:AMM131077 AWI131051:AWI131077 BGE131051:BGE131077 BQA131051:BQA131077 BZW131051:BZW131077 CJS131051:CJS131077 CTO131051:CTO131077 DDK131051:DDK131077 DNG131051:DNG131077 DXC131051:DXC131077 EGY131051:EGY131077 EQU131051:EQU131077 FAQ131051:FAQ131077 FKM131051:FKM131077 FUI131051:FUI131077 GEE131051:GEE131077 GOA131051:GOA131077 GXW131051:GXW131077 HHS131051:HHS131077 HRO131051:HRO131077 IBK131051:IBK131077 ILG131051:ILG131077 IVC131051:IVC131077 JEY131051:JEY131077 JOU131051:JOU131077 JYQ131051:JYQ131077 KIM131051:KIM131077 KSI131051:KSI131077 LCE131051:LCE131077 LMA131051:LMA131077 LVW131051:LVW131077 MFS131051:MFS131077 MPO131051:MPO131077 MZK131051:MZK131077 NJG131051:NJG131077 NTC131051:NTC131077 OCY131051:OCY131077 OMU131051:OMU131077 OWQ131051:OWQ131077 PGM131051:PGM131077 PQI131051:PQI131077 QAE131051:QAE131077 QKA131051:QKA131077 QTW131051:QTW131077 RDS131051:RDS131077 RNO131051:RNO131077 RXK131051:RXK131077 SHG131051:SHG131077 SRC131051:SRC131077 TAY131051:TAY131077 TKU131051:TKU131077 TUQ131051:TUQ131077 UEM131051:UEM131077 UOI131051:UOI131077 UYE131051:UYE131077 VIA131051:VIA131077 VRW131051:VRW131077 WBS131051:WBS131077 WLO131051:WLO131077 WVK131051:WVK131077 C196587:C196613 IY196587:IY196613 SU196587:SU196613 ACQ196587:ACQ196613 AMM196587:AMM196613 AWI196587:AWI196613 BGE196587:BGE196613 BQA196587:BQA196613 BZW196587:BZW196613 CJS196587:CJS196613 CTO196587:CTO196613 DDK196587:DDK196613 DNG196587:DNG196613 DXC196587:DXC196613 EGY196587:EGY196613 EQU196587:EQU196613 FAQ196587:FAQ196613 FKM196587:FKM196613 FUI196587:FUI196613 GEE196587:GEE196613 GOA196587:GOA196613 GXW196587:GXW196613 HHS196587:HHS196613 HRO196587:HRO196613 IBK196587:IBK196613 ILG196587:ILG196613 IVC196587:IVC196613 JEY196587:JEY196613 JOU196587:JOU196613 JYQ196587:JYQ196613 KIM196587:KIM196613 KSI196587:KSI196613 LCE196587:LCE196613 LMA196587:LMA196613 LVW196587:LVW196613 MFS196587:MFS196613 MPO196587:MPO196613 MZK196587:MZK196613 NJG196587:NJG196613 NTC196587:NTC196613 OCY196587:OCY196613 OMU196587:OMU196613 OWQ196587:OWQ196613 PGM196587:PGM196613 PQI196587:PQI196613 QAE196587:QAE196613 QKA196587:QKA196613 QTW196587:QTW196613 RDS196587:RDS196613 RNO196587:RNO196613 RXK196587:RXK196613 SHG196587:SHG196613 SRC196587:SRC196613 TAY196587:TAY196613 TKU196587:TKU196613 TUQ196587:TUQ196613 UEM196587:UEM196613 UOI196587:UOI196613 UYE196587:UYE196613 VIA196587:VIA196613 VRW196587:VRW196613 WBS196587:WBS196613 WLO196587:WLO196613 WVK196587:WVK196613 C262123:C262149 IY262123:IY262149 SU262123:SU262149 ACQ262123:ACQ262149 AMM262123:AMM262149 AWI262123:AWI262149 BGE262123:BGE262149 BQA262123:BQA262149 BZW262123:BZW262149 CJS262123:CJS262149 CTO262123:CTO262149 DDK262123:DDK262149 DNG262123:DNG262149 DXC262123:DXC262149 EGY262123:EGY262149 EQU262123:EQU262149 FAQ262123:FAQ262149 FKM262123:FKM262149 FUI262123:FUI262149 GEE262123:GEE262149 GOA262123:GOA262149 GXW262123:GXW262149 HHS262123:HHS262149 HRO262123:HRO262149 IBK262123:IBK262149 ILG262123:ILG262149 IVC262123:IVC262149 JEY262123:JEY262149 JOU262123:JOU262149 JYQ262123:JYQ262149 KIM262123:KIM262149 KSI262123:KSI262149 LCE262123:LCE262149 LMA262123:LMA262149 LVW262123:LVW262149 MFS262123:MFS262149 MPO262123:MPO262149 MZK262123:MZK262149 NJG262123:NJG262149 NTC262123:NTC262149 OCY262123:OCY262149 OMU262123:OMU262149 OWQ262123:OWQ262149 PGM262123:PGM262149 PQI262123:PQI262149 QAE262123:QAE262149 QKA262123:QKA262149 QTW262123:QTW262149 RDS262123:RDS262149 RNO262123:RNO262149 RXK262123:RXK262149 SHG262123:SHG262149 SRC262123:SRC262149 TAY262123:TAY262149 TKU262123:TKU262149 TUQ262123:TUQ262149 UEM262123:UEM262149 UOI262123:UOI262149 UYE262123:UYE262149 VIA262123:VIA262149 VRW262123:VRW262149 WBS262123:WBS262149 WLO262123:WLO262149 WVK262123:WVK262149 C327659:C327685 IY327659:IY327685 SU327659:SU327685 ACQ327659:ACQ327685 AMM327659:AMM327685 AWI327659:AWI327685 BGE327659:BGE327685 BQA327659:BQA327685 BZW327659:BZW327685 CJS327659:CJS327685 CTO327659:CTO327685 DDK327659:DDK327685 DNG327659:DNG327685 DXC327659:DXC327685 EGY327659:EGY327685 EQU327659:EQU327685 FAQ327659:FAQ327685 FKM327659:FKM327685 FUI327659:FUI327685 GEE327659:GEE327685 GOA327659:GOA327685 GXW327659:GXW327685 HHS327659:HHS327685 HRO327659:HRO327685 IBK327659:IBK327685 ILG327659:ILG327685 IVC327659:IVC327685 JEY327659:JEY327685 JOU327659:JOU327685 JYQ327659:JYQ327685 KIM327659:KIM327685 KSI327659:KSI327685 LCE327659:LCE327685 LMA327659:LMA327685 LVW327659:LVW327685 MFS327659:MFS327685 MPO327659:MPO327685 MZK327659:MZK327685 NJG327659:NJG327685 NTC327659:NTC327685 OCY327659:OCY327685 OMU327659:OMU327685 OWQ327659:OWQ327685 PGM327659:PGM327685 PQI327659:PQI327685 QAE327659:QAE327685 QKA327659:QKA327685 QTW327659:QTW327685 RDS327659:RDS327685 RNO327659:RNO327685 RXK327659:RXK327685 SHG327659:SHG327685 SRC327659:SRC327685 TAY327659:TAY327685 TKU327659:TKU327685 TUQ327659:TUQ327685 UEM327659:UEM327685 UOI327659:UOI327685 UYE327659:UYE327685 VIA327659:VIA327685 VRW327659:VRW327685 WBS327659:WBS327685 WLO327659:WLO327685 WVK327659:WVK327685 C393195:C393221 IY393195:IY393221 SU393195:SU393221 ACQ393195:ACQ393221 AMM393195:AMM393221 AWI393195:AWI393221 BGE393195:BGE393221 BQA393195:BQA393221 BZW393195:BZW393221 CJS393195:CJS393221 CTO393195:CTO393221 DDK393195:DDK393221 DNG393195:DNG393221 DXC393195:DXC393221 EGY393195:EGY393221 EQU393195:EQU393221 FAQ393195:FAQ393221 FKM393195:FKM393221 FUI393195:FUI393221 GEE393195:GEE393221 GOA393195:GOA393221 GXW393195:GXW393221 HHS393195:HHS393221 HRO393195:HRO393221 IBK393195:IBK393221 ILG393195:ILG393221 IVC393195:IVC393221 JEY393195:JEY393221 JOU393195:JOU393221 JYQ393195:JYQ393221 KIM393195:KIM393221 KSI393195:KSI393221 LCE393195:LCE393221 LMA393195:LMA393221 LVW393195:LVW393221 MFS393195:MFS393221 MPO393195:MPO393221 MZK393195:MZK393221 NJG393195:NJG393221 NTC393195:NTC393221 OCY393195:OCY393221 OMU393195:OMU393221 OWQ393195:OWQ393221 PGM393195:PGM393221 PQI393195:PQI393221 QAE393195:QAE393221 QKA393195:QKA393221 QTW393195:QTW393221 RDS393195:RDS393221 RNO393195:RNO393221 RXK393195:RXK393221 SHG393195:SHG393221 SRC393195:SRC393221 TAY393195:TAY393221 TKU393195:TKU393221 TUQ393195:TUQ393221 UEM393195:UEM393221 UOI393195:UOI393221 UYE393195:UYE393221 VIA393195:VIA393221 VRW393195:VRW393221 WBS393195:WBS393221 WLO393195:WLO393221 WVK393195:WVK393221 C458731:C458757 IY458731:IY458757 SU458731:SU458757 ACQ458731:ACQ458757 AMM458731:AMM458757 AWI458731:AWI458757 BGE458731:BGE458757 BQA458731:BQA458757 BZW458731:BZW458757 CJS458731:CJS458757 CTO458731:CTO458757 DDK458731:DDK458757 DNG458731:DNG458757 DXC458731:DXC458757 EGY458731:EGY458757 EQU458731:EQU458757 FAQ458731:FAQ458757 FKM458731:FKM458757 FUI458731:FUI458757 GEE458731:GEE458757 GOA458731:GOA458757 GXW458731:GXW458757 HHS458731:HHS458757 HRO458731:HRO458757 IBK458731:IBK458757 ILG458731:ILG458757 IVC458731:IVC458757 JEY458731:JEY458757 JOU458731:JOU458757 JYQ458731:JYQ458757 KIM458731:KIM458757 KSI458731:KSI458757 LCE458731:LCE458757 LMA458731:LMA458757 LVW458731:LVW458757 MFS458731:MFS458757 MPO458731:MPO458757 MZK458731:MZK458757 NJG458731:NJG458757 NTC458731:NTC458757 OCY458731:OCY458757 OMU458731:OMU458757 OWQ458731:OWQ458757 PGM458731:PGM458757 PQI458731:PQI458757 QAE458731:QAE458757 QKA458731:QKA458757 QTW458731:QTW458757 RDS458731:RDS458757 RNO458731:RNO458757 RXK458731:RXK458757 SHG458731:SHG458757 SRC458731:SRC458757 TAY458731:TAY458757 TKU458731:TKU458757 TUQ458731:TUQ458757 UEM458731:UEM458757 UOI458731:UOI458757 UYE458731:UYE458757 VIA458731:VIA458757 VRW458731:VRW458757 WBS458731:WBS458757 WLO458731:WLO458757 WVK458731:WVK458757 C524267:C524293 IY524267:IY524293 SU524267:SU524293 ACQ524267:ACQ524293 AMM524267:AMM524293 AWI524267:AWI524293 BGE524267:BGE524293 BQA524267:BQA524293 BZW524267:BZW524293 CJS524267:CJS524293 CTO524267:CTO524293 DDK524267:DDK524293 DNG524267:DNG524293 DXC524267:DXC524293 EGY524267:EGY524293 EQU524267:EQU524293 FAQ524267:FAQ524293 FKM524267:FKM524293 FUI524267:FUI524293 GEE524267:GEE524293 GOA524267:GOA524293 GXW524267:GXW524293 HHS524267:HHS524293 HRO524267:HRO524293 IBK524267:IBK524293 ILG524267:ILG524293 IVC524267:IVC524293 JEY524267:JEY524293 JOU524267:JOU524293 JYQ524267:JYQ524293 KIM524267:KIM524293 KSI524267:KSI524293 LCE524267:LCE524293 LMA524267:LMA524293 LVW524267:LVW524293 MFS524267:MFS524293 MPO524267:MPO524293 MZK524267:MZK524293 NJG524267:NJG524293 NTC524267:NTC524293 OCY524267:OCY524293 OMU524267:OMU524293 OWQ524267:OWQ524293 PGM524267:PGM524293 PQI524267:PQI524293 QAE524267:QAE524293 QKA524267:QKA524293 QTW524267:QTW524293 RDS524267:RDS524293 RNO524267:RNO524293 RXK524267:RXK524293 SHG524267:SHG524293 SRC524267:SRC524293 TAY524267:TAY524293 TKU524267:TKU524293 TUQ524267:TUQ524293 UEM524267:UEM524293 UOI524267:UOI524293 UYE524267:UYE524293 VIA524267:VIA524293 VRW524267:VRW524293 WBS524267:WBS524293 WLO524267:WLO524293 WVK524267:WVK524293 C589803:C589829 IY589803:IY589829 SU589803:SU589829 ACQ589803:ACQ589829 AMM589803:AMM589829 AWI589803:AWI589829 BGE589803:BGE589829 BQA589803:BQA589829 BZW589803:BZW589829 CJS589803:CJS589829 CTO589803:CTO589829 DDK589803:DDK589829 DNG589803:DNG589829 DXC589803:DXC589829 EGY589803:EGY589829 EQU589803:EQU589829 FAQ589803:FAQ589829 FKM589803:FKM589829 FUI589803:FUI589829 GEE589803:GEE589829 GOA589803:GOA589829 GXW589803:GXW589829 HHS589803:HHS589829 HRO589803:HRO589829 IBK589803:IBK589829 ILG589803:ILG589829 IVC589803:IVC589829 JEY589803:JEY589829 JOU589803:JOU589829 JYQ589803:JYQ589829 KIM589803:KIM589829 KSI589803:KSI589829 LCE589803:LCE589829 LMA589803:LMA589829 LVW589803:LVW589829 MFS589803:MFS589829 MPO589803:MPO589829 MZK589803:MZK589829 NJG589803:NJG589829 NTC589803:NTC589829 OCY589803:OCY589829 OMU589803:OMU589829 OWQ589803:OWQ589829 PGM589803:PGM589829 PQI589803:PQI589829 QAE589803:QAE589829 QKA589803:QKA589829 QTW589803:QTW589829 RDS589803:RDS589829 RNO589803:RNO589829 RXK589803:RXK589829 SHG589803:SHG589829 SRC589803:SRC589829 TAY589803:TAY589829 TKU589803:TKU589829 TUQ589803:TUQ589829 UEM589803:UEM589829 UOI589803:UOI589829 UYE589803:UYE589829 VIA589803:VIA589829 VRW589803:VRW589829 WBS589803:WBS589829 WLO589803:WLO589829 WVK589803:WVK589829 C655339:C655365 IY655339:IY655365 SU655339:SU655365 ACQ655339:ACQ655365 AMM655339:AMM655365 AWI655339:AWI655365 BGE655339:BGE655365 BQA655339:BQA655365 BZW655339:BZW655365 CJS655339:CJS655365 CTO655339:CTO655365 DDK655339:DDK655365 DNG655339:DNG655365 DXC655339:DXC655365 EGY655339:EGY655365 EQU655339:EQU655365 FAQ655339:FAQ655365 FKM655339:FKM655365 FUI655339:FUI655365 GEE655339:GEE655365 GOA655339:GOA655365 GXW655339:GXW655365 HHS655339:HHS655365 HRO655339:HRO655365 IBK655339:IBK655365 ILG655339:ILG655365 IVC655339:IVC655365 JEY655339:JEY655365 JOU655339:JOU655365 JYQ655339:JYQ655365 KIM655339:KIM655365 KSI655339:KSI655365 LCE655339:LCE655365 LMA655339:LMA655365 LVW655339:LVW655365 MFS655339:MFS655365 MPO655339:MPO655365 MZK655339:MZK655365 NJG655339:NJG655365 NTC655339:NTC655365 OCY655339:OCY655365 OMU655339:OMU655365 OWQ655339:OWQ655365 PGM655339:PGM655365 PQI655339:PQI655365 QAE655339:QAE655365 QKA655339:QKA655365 QTW655339:QTW655365 RDS655339:RDS655365 RNO655339:RNO655365 RXK655339:RXK655365 SHG655339:SHG655365 SRC655339:SRC655365 TAY655339:TAY655365 TKU655339:TKU655365 TUQ655339:TUQ655365 UEM655339:UEM655365 UOI655339:UOI655365 UYE655339:UYE655365 VIA655339:VIA655365 VRW655339:VRW655365 WBS655339:WBS655365 WLO655339:WLO655365 WVK655339:WVK655365 C720875:C720901 IY720875:IY720901 SU720875:SU720901 ACQ720875:ACQ720901 AMM720875:AMM720901 AWI720875:AWI720901 BGE720875:BGE720901 BQA720875:BQA720901 BZW720875:BZW720901 CJS720875:CJS720901 CTO720875:CTO720901 DDK720875:DDK720901 DNG720875:DNG720901 DXC720875:DXC720901 EGY720875:EGY720901 EQU720875:EQU720901 FAQ720875:FAQ720901 FKM720875:FKM720901 FUI720875:FUI720901 GEE720875:GEE720901 GOA720875:GOA720901 GXW720875:GXW720901 HHS720875:HHS720901 HRO720875:HRO720901 IBK720875:IBK720901 ILG720875:ILG720901 IVC720875:IVC720901 JEY720875:JEY720901 JOU720875:JOU720901 JYQ720875:JYQ720901 KIM720875:KIM720901 KSI720875:KSI720901 LCE720875:LCE720901 LMA720875:LMA720901 LVW720875:LVW720901 MFS720875:MFS720901 MPO720875:MPO720901 MZK720875:MZK720901 NJG720875:NJG720901 NTC720875:NTC720901 OCY720875:OCY720901 OMU720875:OMU720901 OWQ720875:OWQ720901 PGM720875:PGM720901 PQI720875:PQI720901 QAE720875:QAE720901 QKA720875:QKA720901 QTW720875:QTW720901 RDS720875:RDS720901 RNO720875:RNO720901 RXK720875:RXK720901 SHG720875:SHG720901 SRC720875:SRC720901 TAY720875:TAY720901 TKU720875:TKU720901 TUQ720875:TUQ720901 UEM720875:UEM720901 UOI720875:UOI720901 UYE720875:UYE720901 VIA720875:VIA720901 VRW720875:VRW720901 WBS720875:WBS720901 WLO720875:WLO720901 WVK720875:WVK720901 C786411:C786437 IY786411:IY786437 SU786411:SU786437 ACQ786411:ACQ786437 AMM786411:AMM786437 AWI786411:AWI786437 BGE786411:BGE786437 BQA786411:BQA786437 BZW786411:BZW786437 CJS786411:CJS786437 CTO786411:CTO786437 DDK786411:DDK786437 DNG786411:DNG786437 DXC786411:DXC786437 EGY786411:EGY786437 EQU786411:EQU786437 FAQ786411:FAQ786437 FKM786411:FKM786437 FUI786411:FUI786437 GEE786411:GEE786437 GOA786411:GOA786437 GXW786411:GXW786437 HHS786411:HHS786437 HRO786411:HRO786437 IBK786411:IBK786437 ILG786411:ILG786437 IVC786411:IVC786437 JEY786411:JEY786437 JOU786411:JOU786437 JYQ786411:JYQ786437 KIM786411:KIM786437 KSI786411:KSI786437 LCE786411:LCE786437 LMA786411:LMA786437 LVW786411:LVW786437 MFS786411:MFS786437 MPO786411:MPO786437 MZK786411:MZK786437 NJG786411:NJG786437 NTC786411:NTC786437 OCY786411:OCY786437 OMU786411:OMU786437 OWQ786411:OWQ786437 PGM786411:PGM786437 PQI786411:PQI786437 QAE786411:QAE786437 QKA786411:QKA786437 QTW786411:QTW786437 RDS786411:RDS786437 RNO786411:RNO786437 RXK786411:RXK786437 SHG786411:SHG786437 SRC786411:SRC786437 TAY786411:TAY786437 TKU786411:TKU786437 TUQ786411:TUQ786437 UEM786411:UEM786437 UOI786411:UOI786437 UYE786411:UYE786437 VIA786411:VIA786437 VRW786411:VRW786437 WBS786411:WBS786437 WLO786411:WLO786437 WVK786411:WVK786437 C851947:C851973 IY851947:IY851973 SU851947:SU851973 ACQ851947:ACQ851973 AMM851947:AMM851973 AWI851947:AWI851973 BGE851947:BGE851973 BQA851947:BQA851973 BZW851947:BZW851973 CJS851947:CJS851973 CTO851947:CTO851973 DDK851947:DDK851973 DNG851947:DNG851973 DXC851947:DXC851973 EGY851947:EGY851973 EQU851947:EQU851973 FAQ851947:FAQ851973 FKM851947:FKM851973 FUI851947:FUI851973 GEE851947:GEE851973 GOA851947:GOA851973 GXW851947:GXW851973 HHS851947:HHS851973 HRO851947:HRO851973 IBK851947:IBK851973 ILG851947:ILG851973 IVC851947:IVC851973 JEY851947:JEY851973 JOU851947:JOU851973 JYQ851947:JYQ851973 KIM851947:KIM851973 KSI851947:KSI851973 LCE851947:LCE851973 LMA851947:LMA851973 LVW851947:LVW851973 MFS851947:MFS851973 MPO851947:MPO851973 MZK851947:MZK851973 NJG851947:NJG851973 NTC851947:NTC851973 OCY851947:OCY851973 OMU851947:OMU851973 OWQ851947:OWQ851973 PGM851947:PGM851973 PQI851947:PQI851973 QAE851947:QAE851973 QKA851947:QKA851973 QTW851947:QTW851973 RDS851947:RDS851973 RNO851947:RNO851973 RXK851947:RXK851973 SHG851947:SHG851973 SRC851947:SRC851973 TAY851947:TAY851973 TKU851947:TKU851973 TUQ851947:TUQ851973 UEM851947:UEM851973 UOI851947:UOI851973 UYE851947:UYE851973 VIA851947:VIA851973 VRW851947:VRW851973 WBS851947:WBS851973 WLO851947:WLO851973 WVK851947:WVK851973 C917483:C917509 IY917483:IY917509 SU917483:SU917509 ACQ917483:ACQ917509 AMM917483:AMM917509 AWI917483:AWI917509 BGE917483:BGE917509 BQA917483:BQA917509 BZW917483:BZW917509 CJS917483:CJS917509 CTO917483:CTO917509 DDK917483:DDK917509 DNG917483:DNG917509 DXC917483:DXC917509 EGY917483:EGY917509 EQU917483:EQU917509 FAQ917483:FAQ917509 FKM917483:FKM917509 FUI917483:FUI917509 GEE917483:GEE917509 GOA917483:GOA917509 GXW917483:GXW917509 HHS917483:HHS917509 HRO917483:HRO917509 IBK917483:IBK917509 ILG917483:ILG917509 IVC917483:IVC917509 JEY917483:JEY917509 JOU917483:JOU917509 JYQ917483:JYQ917509 KIM917483:KIM917509 KSI917483:KSI917509 LCE917483:LCE917509 LMA917483:LMA917509 LVW917483:LVW917509 MFS917483:MFS917509 MPO917483:MPO917509 MZK917483:MZK917509 NJG917483:NJG917509 NTC917483:NTC917509 OCY917483:OCY917509 OMU917483:OMU917509 OWQ917483:OWQ917509 PGM917483:PGM917509 PQI917483:PQI917509 QAE917483:QAE917509 QKA917483:QKA917509 QTW917483:QTW917509 RDS917483:RDS917509 RNO917483:RNO917509 RXK917483:RXK917509 SHG917483:SHG917509 SRC917483:SRC917509 TAY917483:TAY917509 TKU917483:TKU917509 TUQ917483:TUQ917509 UEM917483:UEM917509 UOI917483:UOI917509 UYE917483:UYE917509 VIA917483:VIA917509 VRW917483:VRW917509 WBS917483:WBS917509 WLO917483:WLO917509 WVK917483:WVK917509 C983019:C983045 IY983019:IY983045 SU983019:SU983045 ACQ983019:ACQ983045 AMM983019:AMM983045 AWI983019:AWI983045 BGE983019:BGE983045 BQA983019:BQA983045 BZW983019:BZW983045 CJS983019:CJS983045 CTO983019:CTO983045 DDK983019:DDK983045 DNG983019:DNG983045 DXC983019:DXC983045 EGY983019:EGY983045 EQU983019:EQU983045 FAQ983019:FAQ983045 FKM983019:FKM983045 FUI983019:FUI983045 GEE983019:GEE983045 GOA983019:GOA983045 GXW983019:GXW983045 HHS983019:HHS983045 HRO983019:HRO983045 IBK983019:IBK983045 ILG983019:ILG983045 IVC983019:IVC983045 JEY983019:JEY983045 JOU983019:JOU983045 JYQ983019:JYQ983045 KIM983019:KIM983045 KSI983019:KSI983045 LCE983019:LCE983045 LMA983019:LMA983045 LVW983019:LVW983045 MFS983019:MFS983045 MPO983019:MPO983045 MZK983019:MZK983045 NJG983019:NJG983045 NTC983019:NTC983045 OCY983019:OCY983045 OMU983019:OMU983045 OWQ983019:OWQ983045 PGM983019:PGM983045 PQI983019:PQI983045 QAE983019:QAE983045 QKA983019:QKA983045 QTW983019:QTW983045 RDS983019:RDS983045 RNO983019:RNO983045 RXK983019:RXK983045 SHG983019:SHG983045 SRC983019:SRC983045 TAY983019:TAY983045 TKU983019:TKU983045 TUQ983019:TUQ983045 UEM983019:UEM983045 UOI983019:UOI983045 UYE983019:UYE983045 VIA983019:VIA983045 VRW983019:VRW983045 WBS983019:WBS983045 WLO983019:WLO983045 WVK983019:WVK983045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C65510 IY65510 SU65510 ACQ65510 AMM65510 AWI65510 BGE65510 BQA65510 BZW65510 CJS65510 CTO65510 DDK65510 DNG65510 DXC65510 EGY65510 EQU65510 FAQ65510 FKM65510 FUI65510 GEE65510 GOA65510 GXW65510 HHS65510 HRO65510 IBK65510 ILG65510 IVC65510 JEY65510 JOU65510 JYQ65510 KIM65510 KSI65510 LCE65510 LMA65510 LVW65510 MFS65510 MPO65510 MZK65510 NJG65510 NTC65510 OCY65510 OMU65510 OWQ65510 PGM65510 PQI65510 QAE65510 QKA65510 QTW65510 RDS65510 RNO65510 RXK65510 SHG65510 SRC65510 TAY65510 TKU65510 TUQ65510 UEM65510 UOI65510 UYE65510 VIA65510 VRW65510 WBS65510 WLO65510 WVK65510 C131046 IY131046 SU131046 ACQ131046 AMM131046 AWI131046 BGE131046 BQA131046 BZW131046 CJS131046 CTO131046 DDK131046 DNG131046 DXC131046 EGY131046 EQU131046 FAQ131046 FKM131046 FUI131046 GEE131046 GOA131046 GXW131046 HHS131046 HRO131046 IBK131046 ILG131046 IVC131046 JEY131046 JOU131046 JYQ131046 KIM131046 KSI131046 LCE131046 LMA131046 LVW131046 MFS131046 MPO131046 MZK131046 NJG131046 NTC131046 OCY131046 OMU131046 OWQ131046 PGM131046 PQI131046 QAE131046 QKA131046 QTW131046 RDS131046 RNO131046 RXK131046 SHG131046 SRC131046 TAY131046 TKU131046 TUQ131046 UEM131046 UOI131046 UYE131046 VIA131046 VRW131046 WBS131046 WLO131046 WVK131046 C196582 IY196582 SU196582 ACQ196582 AMM196582 AWI196582 BGE196582 BQA196582 BZW196582 CJS196582 CTO196582 DDK196582 DNG196582 DXC196582 EGY196582 EQU196582 FAQ196582 FKM196582 FUI196582 GEE196582 GOA196582 GXW196582 HHS196582 HRO196582 IBK196582 ILG196582 IVC196582 JEY196582 JOU196582 JYQ196582 KIM196582 KSI196582 LCE196582 LMA196582 LVW196582 MFS196582 MPO196582 MZK196582 NJG196582 NTC196582 OCY196582 OMU196582 OWQ196582 PGM196582 PQI196582 QAE196582 QKA196582 QTW196582 RDS196582 RNO196582 RXK196582 SHG196582 SRC196582 TAY196582 TKU196582 TUQ196582 UEM196582 UOI196582 UYE196582 VIA196582 VRW196582 WBS196582 WLO196582 WVK196582 C262118 IY262118 SU262118 ACQ262118 AMM262118 AWI262118 BGE262118 BQA262118 BZW262118 CJS262118 CTO262118 DDK262118 DNG262118 DXC262118 EGY262118 EQU262118 FAQ262118 FKM262118 FUI262118 GEE262118 GOA262118 GXW262118 HHS262118 HRO262118 IBK262118 ILG262118 IVC262118 JEY262118 JOU262118 JYQ262118 KIM262118 KSI262118 LCE262118 LMA262118 LVW262118 MFS262118 MPO262118 MZK262118 NJG262118 NTC262118 OCY262118 OMU262118 OWQ262118 PGM262118 PQI262118 QAE262118 QKA262118 QTW262118 RDS262118 RNO262118 RXK262118 SHG262118 SRC262118 TAY262118 TKU262118 TUQ262118 UEM262118 UOI262118 UYE262118 VIA262118 VRW262118 WBS262118 WLO262118 WVK262118 C327654 IY327654 SU327654 ACQ327654 AMM327654 AWI327654 BGE327654 BQA327654 BZW327654 CJS327654 CTO327654 DDK327654 DNG327654 DXC327654 EGY327654 EQU327654 FAQ327654 FKM327654 FUI327654 GEE327654 GOA327654 GXW327654 HHS327654 HRO327654 IBK327654 ILG327654 IVC327654 JEY327654 JOU327654 JYQ327654 KIM327654 KSI327654 LCE327654 LMA327654 LVW327654 MFS327654 MPO327654 MZK327654 NJG327654 NTC327654 OCY327654 OMU327654 OWQ327654 PGM327654 PQI327654 QAE327654 QKA327654 QTW327654 RDS327654 RNO327654 RXK327654 SHG327654 SRC327654 TAY327654 TKU327654 TUQ327654 UEM327654 UOI327654 UYE327654 VIA327654 VRW327654 WBS327654 WLO327654 WVK327654 C393190 IY393190 SU393190 ACQ393190 AMM393190 AWI393190 BGE393190 BQA393190 BZW393190 CJS393190 CTO393190 DDK393190 DNG393190 DXC393190 EGY393190 EQU393190 FAQ393190 FKM393190 FUI393190 GEE393190 GOA393190 GXW393190 HHS393190 HRO393190 IBK393190 ILG393190 IVC393190 JEY393190 JOU393190 JYQ393190 KIM393190 KSI393190 LCE393190 LMA393190 LVW393190 MFS393190 MPO393190 MZK393190 NJG393190 NTC393190 OCY393190 OMU393190 OWQ393190 PGM393190 PQI393190 QAE393190 QKA393190 QTW393190 RDS393190 RNO393190 RXK393190 SHG393190 SRC393190 TAY393190 TKU393190 TUQ393190 UEM393190 UOI393190 UYE393190 VIA393190 VRW393190 WBS393190 WLO393190 WVK393190 C458726 IY458726 SU458726 ACQ458726 AMM458726 AWI458726 BGE458726 BQA458726 BZW458726 CJS458726 CTO458726 DDK458726 DNG458726 DXC458726 EGY458726 EQU458726 FAQ458726 FKM458726 FUI458726 GEE458726 GOA458726 GXW458726 HHS458726 HRO458726 IBK458726 ILG458726 IVC458726 JEY458726 JOU458726 JYQ458726 KIM458726 KSI458726 LCE458726 LMA458726 LVW458726 MFS458726 MPO458726 MZK458726 NJG458726 NTC458726 OCY458726 OMU458726 OWQ458726 PGM458726 PQI458726 QAE458726 QKA458726 QTW458726 RDS458726 RNO458726 RXK458726 SHG458726 SRC458726 TAY458726 TKU458726 TUQ458726 UEM458726 UOI458726 UYE458726 VIA458726 VRW458726 WBS458726 WLO458726 WVK458726 C524262 IY524262 SU524262 ACQ524262 AMM524262 AWI524262 BGE524262 BQA524262 BZW524262 CJS524262 CTO524262 DDK524262 DNG524262 DXC524262 EGY524262 EQU524262 FAQ524262 FKM524262 FUI524262 GEE524262 GOA524262 GXW524262 HHS524262 HRO524262 IBK524262 ILG524262 IVC524262 JEY524262 JOU524262 JYQ524262 KIM524262 KSI524262 LCE524262 LMA524262 LVW524262 MFS524262 MPO524262 MZK524262 NJG524262 NTC524262 OCY524262 OMU524262 OWQ524262 PGM524262 PQI524262 QAE524262 QKA524262 QTW524262 RDS524262 RNO524262 RXK524262 SHG524262 SRC524262 TAY524262 TKU524262 TUQ524262 UEM524262 UOI524262 UYE524262 VIA524262 VRW524262 WBS524262 WLO524262 WVK524262 C589798 IY589798 SU589798 ACQ589798 AMM589798 AWI589798 BGE589798 BQA589798 BZW589798 CJS589798 CTO589798 DDK589798 DNG589798 DXC589798 EGY589798 EQU589798 FAQ589798 FKM589798 FUI589798 GEE589798 GOA589798 GXW589798 HHS589798 HRO589798 IBK589798 ILG589798 IVC589798 JEY589798 JOU589798 JYQ589798 KIM589798 KSI589798 LCE589798 LMA589798 LVW589798 MFS589798 MPO589798 MZK589798 NJG589798 NTC589798 OCY589798 OMU589798 OWQ589798 PGM589798 PQI589798 QAE589798 QKA589798 QTW589798 RDS589798 RNO589798 RXK589798 SHG589798 SRC589798 TAY589798 TKU589798 TUQ589798 UEM589798 UOI589798 UYE589798 VIA589798 VRW589798 WBS589798 WLO589798 WVK589798 C655334 IY655334 SU655334 ACQ655334 AMM655334 AWI655334 BGE655334 BQA655334 BZW655334 CJS655334 CTO655334 DDK655334 DNG655334 DXC655334 EGY655334 EQU655334 FAQ655334 FKM655334 FUI655334 GEE655334 GOA655334 GXW655334 HHS655334 HRO655334 IBK655334 ILG655334 IVC655334 JEY655334 JOU655334 JYQ655334 KIM655334 KSI655334 LCE655334 LMA655334 LVW655334 MFS655334 MPO655334 MZK655334 NJG655334 NTC655334 OCY655334 OMU655334 OWQ655334 PGM655334 PQI655334 QAE655334 QKA655334 QTW655334 RDS655334 RNO655334 RXK655334 SHG655334 SRC655334 TAY655334 TKU655334 TUQ655334 UEM655334 UOI655334 UYE655334 VIA655334 VRW655334 WBS655334 WLO655334 WVK655334 C720870 IY720870 SU720870 ACQ720870 AMM720870 AWI720870 BGE720870 BQA720870 BZW720870 CJS720870 CTO720870 DDK720870 DNG720870 DXC720870 EGY720870 EQU720870 FAQ720870 FKM720870 FUI720870 GEE720870 GOA720870 GXW720870 HHS720870 HRO720870 IBK720870 ILG720870 IVC720870 JEY720870 JOU720870 JYQ720870 KIM720870 KSI720870 LCE720870 LMA720870 LVW720870 MFS720870 MPO720870 MZK720870 NJG720870 NTC720870 OCY720870 OMU720870 OWQ720870 PGM720870 PQI720870 QAE720870 QKA720870 QTW720870 RDS720870 RNO720870 RXK720870 SHG720870 SRC720870 TAY720870 TKU720870 TUQ720870 UEM720870 UOI720870 UYE720870 VIA720870 VRW720870 WBS720870 WLO720870 WVK720870 C786406 IY786406 SU786406 ACQ786406 AMM786406 AWI786406 BGE786406 BQA786406 BZW786406 CJS786406 CTO786406 DDK786406 DNG786406 DXC786406 EGY786406 EQU786406 FAQ786406 FKM786406 FUI786406 GEE786406 GOA786406 GXW786406 HHS786406 HRO786406 IBK786406 ILG786406 IVC786406 JEY786406 JOU786406 JYQ786406 KIM786406 KSI786406 LCE786406 LMA786406 LVW786406 MFS786406 MPO786406 MZK786406 NJG786406 NTC786406 OCY786406 OMU786406 OWQ786406 PGM786406 PQI786406 QAE786406 QKA786406 QTW786406 RDS786406 RNO786406 RXK786406 SHG786406 SRC786406 TAY786406 TKU786406 TUQ786406 UEM786406 UOI786406 UYE786406 VIA786406 VRW786406 WBS786406 WLO786406 WVK786406 C851942 IY851942 SU851942 ACQ851942 AMM851942 AWI851942 BGE851942 BQA851942 BZW851942 CJS851942 CTO851942 DDK851942 DNG851942 DXC851942 EGY851942 EQU851942 FAQ851942 FKM851942 FUI851942 GEE851942 GOA851942 GXW851942 HHS851942 HRO851942 IBK851942 ILG851942 IVC851942 JEY851942 JOU851942 JYQ851942 KIM851942 KSI851942 LCE851942 LMA851942 LVW851942 MFS851942 MPO851942 MZK851942 NJG851942 NTC851942 OCY851942 OMU851942 OWQ851942 PGM851942 PQI851942 QAE851942 QKA851942 QTW851942 RDS851942 RNO851942 RXK851942 SHG851942 SRC851942 TAY851942 TKU851942 TUQ851942 UEM851942 UOI851942 UYE851942 VIA851942 VRW851942 WBS851942 WLO851942 WVK851942 C917478 IY917478 SU917478 ACQ917478 AMM917478 AWI917478 BGE917478 BQA917478 BZW917478 CJS917478 CTO917478 DDK917478 DNG917478 DXC917478 EGY917478 EQU917478 FAQ917478 FKM917478 FUI917478 GEE917478 GOA917478 GXW917478 HHS917478 HRO917478 IBK917478 ILG917478 IVC917478 JEY917478 JOU917478 JYQ917478 KIM917478 KSI917478 LCE917478 LMA917478 LVW917478 MFS917478 MPO917478 MZK917478 NJG917478 NTC917478 OCY917478 OMU917478 OWQ917478 PGM917478 PQI917478 QAE917478 QKA917478 QTW917478 RDS917478 RNO917478 RXK917478 SHG917478 SRC917478 TAY917478 TKU917478 TUQ917478 UEM917478 UOI917478 UYE917478 VIA917478 VRW917478 WBS917478 WLO917478 WVK917478 C983014 IY983014 SU983014 ACQ983014 AMM983014 AWI983014 BGE983014 BQA983014 BZW983014 CJS983014 CTO983014 DDK983014 DNG983014 DXC983014 EGY983014 EQU983014 FAQ983014 FKM983014 FUI983014 GEE983014 GOA983014 GXW983014 HHS983014 HRO983014 IBK983014 ILG983014 IVC983014 JEY983014 JOU983014 JYQ983014 KIM983014 KSI983014 LCE983014 LMA983014 LVW983014 MFS983014 MPO983014 MZK983014 NJG983014 NTC983014 OCY983014 OMU983014 OWQ983014 PGM983014 PQI983014 QAE983014 QKA983014 QTW983014 RDS983014 RNO983014 RXK983014 SHG983014 SRC983014 TAY983014 TKU983014 TUQ983014 UEM983014 UOI983014 UYE983014 VIA983014 VRW983014 WBS983014 WLO983014 WVK983014 C38:C42 IY38:IY42 SU38:SU42 ACQ38:ACQ42 AMM38:AMM42 AWI38:AWI42 BGE38:BGE42 BQA38:BQA42 BZW38:BZW42 CJS38:CJS42 CTO38:CTO42 DDK38:DDK42 DNG38:DNG42 DXC38:DXC42 EGY38:EGY42 EQU38:EQU42 FAQ38:FAQ42 FKM38:FKM42 FUI38:FUI42 GEE38:GEE42 GOA38:GOA42 GXW38:GXW42 HHS38:HHS42 HRO38:HRO42 IBK38:IBK42 ILG38:ILG42 IVC38:IVC42 JEY38:JEY42 JOU38:JOU42 JYQ38:JYQ42 KIM38:KIM42 KSI38:KSI42 LCE38:LCE42 LMA38:LMA42 LVW38:LVW42 MFS38:MFS42 MPO38:MPO42 MZK38:MZK42 NJG38:NJG42 NTC38:NTC42 OCY38:OCY42 OMU38:OMU42 OWQ38:OWQ42 PGM38:PGM42 PQI38:PQI42 QAE38:QAE42 QKA38:QKA42 QTW38:QTW42 RDS38:RDS42 RNO38:RNO42 RXK38:RXK42 SHG38:SHG42 SRC38:SRC42 TAY38:TAY42 TKU38:TKU42 TUQ38:TUQ42 UEM38:UEM42 UOI38:UOI42 UYE38:UYE42 VIA38:VIA42 VRW38:VRW42 WBS38:WBS42 WLO38:WLO42 WVK38:WVK42 C65543:C65547 IY65543:IY65547 SU65543:SU65547 ACQ65543:ACQ65547 AMM65543:AMM65547 AWI65543:AWI65547 BGE65543:BGE65547 BQA65543:BQA65547 BZW65543:BZW65547 CJS65543:CJS65547 CTO65543:CTO65547 DDK65543:DDK65547 DNG65543:DNG65547 DXC65543:DXC65547 EGY65543:EGY65547 EQU65543:EQU65547 FAQ65543:FAQ65547 FKM65543:FKM65547 FUI65543:FUI65547 GEE65543:GEE65547 GOA65543:GOA65547 GXW65543:GXW65547 HHS65543:HHS65547 HRO65543:HRO65547 IBK65543:IBK65547 ILG65543:ILG65547 IVC65543:IVC65547 JEY65543:JEY65547 JOU65543:JOU65547 JYQ65543:JYQ65547 KIM65543:KIM65547 KSI65543:KSI65547 LCE65543:LCE65547 LMA65543:LMA65547 LVW65543:LVW65547 MFS65543:MFS65547 MPO65543:MPO65547 MZK65543:MZK65547 NJG65543:NJG65547 NTC65543:NTC65547 OCY65543:OCY65547 OMU65543:OMU65547 OWQ65543:OWQ65547 PGM65543:PGM65547 PQI65543:PQI65547 QAE65543:QAE65547 QKA65543:QKA65547 QTW65543:QTW65547 RDS65543:RDS65547 RNO65543:RNO65547 RXK65543:RXK65547 SHG65543:SHG65547 SRC65543:SRC65547 TAY65543:TAY65547 TKU65543:TKU65547 TUQ65543:TUQ65547 UEM65543:UEM65547 UOI65543:UOI65547 UYE65543:UYE65547 VIA65543:VIA65547 VRW65543:VRW65547 WBS65543:WBS65547 WLO65543:WLO65547 WVK65543:WVK65547 C131079:C131083 IY131079:IY131083 SU131079:SU131083 ACQ131079:ACQ131083 AMM131079:AMM131083 AWI131079:AWI131083 BGE131079:BGE131083 BQA131079:BQA131083 BZW131079:BZW131083 CJS131079:CJS131083 CTO131079:CTO131083 DDK131079:DDK131083 DNG131079:DNG131083 DXC131079:DXC131083 EGY131079:EGY131083 EQU131079:EQU131083 FAQ131079:FAQ131083 FKM131079:FKM131083 FUI131079:FUI131083 GEE131079:GEE131083 GOA131079:GOA131083 GXW131079:GXW131083 HHS131079:HHS131083 HRO131079:HRO131083 IBK131079:IBK131083 ILG131079:ILG131083 IVC131079:IVC131083 JEY131079:JEY131083 JOU131079:JOU131083 JYQ131079:JYQ131083 KIM131079:KIM131083 KSI131079:KSI131083 LCE131079:LCE131083 LMA131079:LMA131083 LVW131079:LVW131083 MFS131079:MFS131083 MPO131079:MPO131083 MZK131079:MZK131083 NJG131079:NJG131083 NTC131079:NTC131083 OCY131079:OCY131083 OMU131079:OMU131083 OWQ131079:OWQ131083 PGM131079:PGM131083 PQI131079:PQI131083 QAE131079:QAE131083 QKA131079:QKA131083 QTW131079:QTW131083 RDS131079:RDS131083 RNO131079:RNO131083 RXK131079:RXK131083 SHG131079:SHG131083 SRC131079:SRC131083 TAY131079:TAY131083 TKU131079:TKU131083 TUQ131079:TUQ131083 UEM131079:UEM131083 UOI131079:UOI131083 UYE131079:UYE131083 VIA131079:VIA131083 VRW131079:VRW131083 WBS131079:WBS131083 WLO131079:WLO131083 WVK131079:WVK131083 C196615:C196619 IY196615:IY196619 SU196615:SU196619 ACQ196615:ACQ196619 AMM196615:AMM196619 AWI196615:AWI196619 BGE196615:BGE196619 BQA196615:BQA196619 BZW196615:BZW196619 CJS196615:CJS196619 CTO196615:CTO196619 DDK196615:DDK196619 DNG196615:DNG196619 DXC196615:DXC196619 EGY196615:EGY196619 EQU196615:EQU196619 FAQ196615:FAQ196619 FKM196615:FKM196619 FUI196615:FUI196619 GEE196615:GEE196619 GOA196615:GOA196619 GXW196615:GXW196619 HHS196615:HHS196619 HRO196615:HRO196619 IBK196615:IBK196619 ILG196615:ILG196619 IVC196615:IVC196619 JEY196615:JEY196619 JOU196615:JOU196619 JYQ196615:JYQ196619 KIM196615:KIM196619 KSI196615:KSI196619 LCE196615:LCE196619 LMA196615:LMA196619 LVW196615:LVW196619 MFS196615:MFS196619 MPO196615:MPO196619 MZK196615:MZK196619 NJG196615:NJG196619 NTC196615:NTC196619 OCY196615:OCY196619 OMU196615:OMU196619 OWQ196615:OWQ196619 PGM196615:PGM196619 PQI196615:PQI196619 QAE196615:QAE196619 QKA196615:QKA196619 QTW196615:QTW196619 RDS196615:RDS196619 RNO196615:RNO196619 RXK196615:RXK196619 SHG196615:SHG196619 SRC196615:SRC196619 TAY196615:TAY196619 TKU196615:TKU196619 TUQ196615:TUQ196619 UEM196615:UEM196619 UOI196615:UOI196619 UYE196615:UYE196619 VIA196615:VIA196619 VRW196615:VRW196619 WBS196615:WBS196619 WLO196615:WLO196619 WVK196615:WVK196619 C262151:C262155 IY262151:IY262155 SU262151:SU262155 ACQ262151:ACQ262155 AMM262151:AMM262155 AWI262151:AWI262155 BGE262151:BGE262155 BQA262151:BQA262155 BZW262151:BZW262155 CJS262151:CJS262155 CTO262151:CTO262155 DDK262151:DDK262155 DNG262151:DNG262155 DXC262151:DXC262155 EGY262151:EGY262155 EQU262151:EQU262155 FAQ262151:FAQ262155 FKM262151:FKM262155 FUI262151:FUI262155 GEE262151:GEE262155 GOA262151:GOA262155 GXW262151:GXW262155 HHS262151:HHS262155 HRO262151:HRO262155 IBK262151:IBK262155 ILG262151:ILG262155 IVC262151:IVC262155 JEY262151:JEY262155 JOU262151:JOU262155 JYQ262151:JYQ262155 KIM262151:KIM262155 KSI262151:KSI262155 LCE262151:LCE262155 LMA262151:LMA262155 LVW262151:LVW262155 MFS262151:MFS262155 MPO262151:MPO262155 MZK262151:MZK262155 NJG262151:NJG262155 NTC262151:NTC262155 OCY262151:OCY262155 OMU262151:OMU262155 OWQ262151:OWQ262155 PGM262151:PGM262155 PQI262151:PQI262155 QAE262151:QAE262155 QKA262151:QKA262155 QTW262151:QTW262155 RDS262151:RDS262155 RNO262151:RNO262155 RXK262151:RXK262155 SHG262151:SHG262155 SRC262151:SRC262155 TAY262151:TAY262155 TKU262151:TKU262155 TUQ262151:TUQ262155 UEM262151:UEM262155 UOI262151:UOI262155 UYE262151:UYE262155 VIA262151:VIA262155 VRW262151:VRW262155 WBS262151:WBS262155 WLO262151:WLO262155 WVK262151:WVK262155 C327687:C327691 IY327687:IY327691 SU327687:SU327691 ACQ327687:ACQ327691 AMM327687:AMM327691 AWI327687:AWI327691 BGE327687:BGE327691 BQA327687:BQA327691 BZW327687:BZW327691 CJS327687:CJS327691 CTO327687:CTO327691 DDK327687:DDK327691 DNG327687:DNG327691 DXC327687:DXC327691 EGY327687:EGY327691 EQU327687:EQU327691 FAQ327687:FAQ327691 FKM327687:FKM327691 FUI327687:FUI327691 GEE327687:GEE327691 GOA327687:GOA327691 GXW327687:GXW327691 HHS327687:HHS327691 HRO327687:HRO327691 IBK327687:IBK327691 ILG327687:ILG327691 IVC327687:IVC327691 JEY327687:JEY327691 JOU327687:JOU327691 JYQ327687:JYQ327691 KIM327687:KIM327691 KSI327687:KSI327691 LCE327687:LCE327691 LMA327687:LMA327691 LVW327687:LVW327691 MFS327687:MFS327691 MPO327687:MPO327691 MZK327687:MZK327691 NJG327687:NJG327691 NTC327687:NTC327691 OCY327687:OCY327691 OMU327687:OMU327691 OWQ327687:OWQ327691 PGM327687:PGM327691 PQI327687:PQI327691 QAE327687:QAE327691 QKA327687:QKA327691 QTW327687:QTW327691 RDS327687:RDS327691 RNO327687:RNO327691 RXK327687:RXK327691 SHG327687:SHG327691 SRC327687:SRC327691 TAY327687:TAY327691 TKU327687:TKU327691 TUQ327687:TUQ327691 UEM327687:UEM327691 UOI327687:UOI327691 UYE327687:UYE327691 VIA327687:VIA327691 VRW327687:VRW327691 WBS327687:WBS327691 WLO327687:WLO327691 WVK327687:WVK327691 C393223:C393227 IY393223:IY393227 SU393223:SU393227 ACQ393223:ACQ393227 AMM393223:AMM393227 AWI393223:AWI393227 BGE393223:BGE393227 BQA393223:BQA393227 BZW393223:BZW393227 CJS393223:CJS393227 CTO393223:CTO393227 DDK393223:DDK393227 DNG393223:DNG393227 DXC393223:DXC393227 EGY393223:EGY393227 EQU393223:EQU393227 FAQ393223:FAQ393227 FKM393223:FKM393227 FUI393223:FUI393227 GEE393223:GEE393227 GOA393223:GOA393227 GXW393223:GXW393227 HHS393223:HHS393227 HRO393223:HRO393227 IBK393223:IBK393227 ILG393223:ILG393227 IVC393223:IVC393227 JEY393223:JEY393227 JOU393223:JOU393227 JYQ393223:JYQ393227 KIM393223:KIM393227 KSI393223:KSI393227 LCE393223:LCE393227 LMA393223:LMA393227 LVW393223:LVW393227 MFS393223:MFS393227 MPO393223:MPO393227 MZK393223:MZK393227 NJG393223:NJG393227 NTC393223:NTC393227 OCY393223:OCY393227 OMU393223:OMU393227 OWQ393223:OWQ393227 PGM393223:PGM393227 PQI393223:PQI393227 QAE393223:QAE393227 QKA393223:QKA393227 QTW393223:QTW393227 RDS393223:RDS393227 RNO393223:RNO393227 RXK393223:RXK393227 SHG393223:SHG393227 SRC393223:SRC393227 TAY393223:TAY393227 TKU393223:TKU393227 TUQ393223:TUQ393227 UEM393223:UEM393227 UOI393223:UOI393227 UYE393223:UYE393227 VIA393223:VIA393227 VRW393223:VRW393227 WBS393223:WBS393227 WLO393223:WLO393227 WVK393223:WVK393227 C458759:C458763 IY458759:IY458763 SU458759:SU458763 ACQ458759:ACQ458763 AMM458759:AMM458763 AWI458759:AWI458763 BGE458759:BGE458763 BQA458759:BQA458763 BZW458759:BZW458763 CJS458759:CJS458763 CTO458759:CTO458763 DDK458759:DDK458763 DNG458759:DNG458763 DXC458759:DXC458763 EGY458759:EGY458763 EQU458759:EQU458763 FAQ458759:FAQ458763 FKM458759:FKM458763 FUI458759:FUI458763 GEE458759:GEE458763 GOA458759:GOA458763 GXW458759:GXW458763 HHS458759:HHS458763 HRO458759:HRO458763 IBK458759:IBK458763 ILG458759:ILG458763 IVC458759:IVC458763 JEY458759:JEY458763 JOU458759:JOU458763 JYQ458759:JYQ458763 KIM458759:KIM458763 KSI458759:KSI458763 LCE458759:LCE458763 LMA458759:LMA458763 LVW458759:LVW458763 MFS458759:MFS458763 MPO458759:MPO458763 MZK458759:MZK458763 NJG458759:NJG458763 NTC458759:NTC458763 OCY458759:OCY458763 OMU458759:OMU458763 OWQ458759:OWQ458763 PGM458759:PGM458763 PQI458759:PQI458763 QAE458759:QAE458763 QKA458759:QKA458763 QTW458759:QTW458763 RDS458759:RDS458763 RNO458759:RNO458763 RXK458759:RXK458763 SHG458759:SHG458763 SRC458759:SRC458763 TAY458759:TAY458763 TKU458759:TKU458763 TUQ458759:TUQ458763 UEM458759:UEM458763 UOI458759:UOI458763 UYE458759:UYE458763 VIA458759:VIA458763 VRW458759:VRW458763 WBS458759:WBS458763 WLO458759:WLO458763 WVK458759:WVK458763 C524295:C524299 IY524295:IY524299 SU524295:SU524299 ACQ524295:ACQ524299 AMM524295:AMM524299 AWI524295:AWI524299 BGE524295:BGE524299 BQA524295:BQA524299 BZW524295:BZW524299 CJS524295:CJS524299 CTO524295:CTO524299 DDK524295:DDK524299 DNG524295:DNG524299 DXC524295:DXC524299 EGY524295:EGY524299 EQU524295:EQU524299 FAQ524295:FAQ524299 FKM524295:FKM524299 FUI524295:FUI524299 GEE524295:GEE524299 GOA524295:GOA524299 GXW524295:GXW524299 HHS524295:HHS524299 HRO524295:HRO524299 IBK524295:IBK524299 ILG524295:ILG524299 IVC524295:IVC524299 JEY524295:JEY524299 JOU524295:JOU524299 JYQ524295:JYQ524299 KIM524295:KIM524299 KSI524295:KSI524299 LCE524295:LCE524299 LMA524295:LMA524299 LVW524295:LVW524299 MFS524295:MFS524299 MPO524295:MPO524299 MZK524295:MZK524299 NJG524295:NJG524299 NTC524295:NTC524299 OCY524295:OCY524299 OMU524295:OMU524299 OWQ524295:OWQ524299 PGM524295:PGM524299 PQI524295:PQI524299 QAE524295:QAE524299 QKA524295:QKA524299 QTW524295:QTW524299 RDS524295:RDS524299 RNO524295:RNO524299 RXK524295:RXK524299 SHG524295:SHG524299 SRC524295:SRC524299 TAY524295:TAY524299 TKU524295:TKU524299 TUQ524295:TUQ524299 UEM524295:UEM524299 UOI524295:UOI524299 UYE524295:UYE524299 VIA524295:VIA524299 VRW524295:VRW524299 WBS524295:WBS524299 WLO524295:WLO524299 WVK524295:WVK524299 C589831:C589835 IY589831:IY589835 SU589831:SU589835 ACQ589831:ACQ589835 AMM589831:AMM589835 AWI589831:AWI589835 BGE589831:BGE589835 BQA589831:BQA589835 BZW589831:BZW589835 CJS589831:CJS589835 CTO589831:CTO589835 DDK589831:DDK589835 DNG589831:DNG589835 DXC589831:DXC589835 EGY589831:EGY589835 EQU589831:EQU589835 FAQ589831:FAQ589835 FKM589831:FKM589835 FUI589831:FUI589835 GEE589831:GEE589835 GOA589831:GOA589835 GXW589831:GXW589835 HHS589831:HHS589835 HRO589831:HRO589835 IBK589831:IBK589835 ILG589831:ILG589835 IVC589831:IVC589835 JEY589831:JEY589835 JOU589831:JOU589835 JYQ589831:JYQ589835 KIM589831:KIM589835 KSI589831:KSI589835 LCE589831:LCE589835 LMA589831:LMA589835 LVW589831:LVW589835 MFS589831:MFS589835 MPO589831:MPO589835 MZK589831:MZK589835 NJG589831:NJG589835 NTC589831:NTC589835 OCY589831:OCY589835 OMU589831:OMU589835 OWQ589831:OWQ589835 PGM589831:PGM589835 PQI589831:PQI589835 QAE589831:QAE589835 QKA589831:QKA589835 QTW589831:QTW589835 RDS589831:RDS589835 RNO589831:RNO589835 RXK589831:RXK589835 SHG589831:SHG589835 SRC589831:SRC589835 TAY589831:TAY589835 TKU589831:TKU589835 TUQ589831:TUQ589835 UEM589831:UEM589835 UOI589831:UOI589835 UYE589831:UYE589835 VIA589831:VIA589835 VRW589831:VRW589835 WBS589831:WBS589835 WLO589831:WLO589835 WVK589831:WVK589835 C655367:C655371 IY655367:IY655371 SU655367:SU655371 ACQ655367:ACQ655371 AMM655367:AMM655371 AWI655367:AWI655371 BGE655367:BGE655371 BQA655367:BQA655371 BZW655367:BZW655371 CJS655367:CJS655371 CTO655367:CTO655371 DDK655367:DDK655371 DNG655367:DNG655371 DXC655367:DXC655371 EGY655367:EGY655371 EQU655367:EQU655371 FAQ655367:FAQ655371 FKM655367:FKM655371 FUI655367:FUI655371 GEE655367:GEE655371 GOA655367:GOA655371 GXW655367:GXW655371 HHS655367:HHS655371 HRO655367:HRO655371 IBK655367:IBK655371 ILG655367:ILG655371 IVC655367:IVC655371 JEY655367:JEY655371 JOU655367:JOU655371 JYQ655367:JYQ655371 KIM655367:KIM655371 KSI655367:KSI655371 LCE655367:LCE655371 LMA655367:LMA655371 LVW655367:LVW655371 MFS655367:MFS655371 MPO655367:MPO655371 MZK655367:MZK655371 NJG655367:NJG655371 NTC655367:NTC655371 OCY655367:OCY655371 OMU655367:OMU655371 OWQ655367:OWQ655371 PGM655367:PGM655371 PQI655367:PQI655371 QAE655367:QAE655371 QKA655367:QKA655371 QTW655367:QTW655371 RDS655367:RDS655371 RNO655367:RNO655371 RXK655367:RXK655371 SHG655367:SHG655371 SRC655367:SRC655371 TAY655367:TAY655371 TKU655367:TKU655371 TUQ655367:TUQ655371 UEM655367:UEM655371 UOI655367:UOI655371 UYE655367:UYE655371 VIA655367:VIA655371 VRW655367:VRW655371 WBS655367:WBS655371 WLO655367:WLO655371 WVK655367:WVK655371 C720903:C720907 IY720903:IY720907 SU720903:SU720907 ACQ720903:ACQ720907 AMM720903:AMM720907 AWI720903:AWI720907 BGE720903:BGE720907 BQA720903:BQA720907 BZW720903:BZW720907 CJS720903:CJS720907 CTO720903:CTO720907 DDK720903:DDK720907 DNG720903:DNG720907 DXC720903:DXC720907 EGY720903:EGY720907 EQU720903:EQU720907 FAQ720903:FAQ720907 FKM720903:FKM720907 FUI720903:FUI720907 GEE720903:GEE720907 GOA720903:GOA720907 GXW720903:GXW720907 HHS720903:HHS720907 HRO720903:HRO720907 IBK720903:IBK720907 ILG720903:ILG720907 IVC720903:IVC720907 JEY720903:JEY720907 JOU720903:JOU720907 JYQ720903:JYQ720907 KIM720903:KIM720907 KSI720903:KSI720907 LCE720903:LCE720907 LMA720903:LMA720907 LVW720903:LVW720907 MFS720903:MFS720907 MPO720903:MPO720907 MZK720903:MZK720907 NJG720903:NJG720907 NTC720903:NTC720907 OCY720903:OCY720907 OMU720903:OMU720907 OWQ720903:OWQ720907 PGM720903:PGM720907 PQI720903:PQI720907 QAE720903:QAE720907 QKA720903:QKA720907 QTW720903:QTW720907 RDS720903:RDS720907 RNO720903:RNO720907 RXK720903:RXK720907 SHG720903:SHG720907 SRC720903:SRC720907 TAY720903:TAY720907 TKU720903:TKU720907 TUQ720903:TUQ720907 UEM720903:UEM720907 UOI720903:UOI720907 UYE720903:UYE720907 VIA720903:VIA720907 VRW720903:VRW720907 WBS720903:WBS720907 WLO720903:WLO720907 WVK720903:WVK720907 C786439:C786443 IY786439:IY786443 SU786439:SU786443 ACQ786439:ACQ786443 AMM786439:AMM786443 AWI786439:AWI786443 BGE786439:BGE786443 BQA786439:BQA786443 BZW786439:BZW786443 CJS786439:CJS786443 CTO786439:CTO786443 DDK786439:DDK786443 DNG786439:DNG786443 DXC786439:DXC786443 EGY786439:EGY786443 EQU786439:EQU786443 FAQ786439:FAQ786443 FKM786439:FKM786443 FUI786439:FUI786443 GEE786439:GEE786443 GOA786439:GOA786443 GXW786439:GXW786443 HHS786439:HHS786443 HRO786439:HRO786443 IBK786439:IBK786443 ILG786439:ILG786443 IVC786439:IVC786443 JEY786439:JEY786443 JOU786439:JOU786443 JYQ786439:JYQ786443 KIM786439:KIM786443 KSI786439:KSI786443 LCE786439:LCE786443 LMA786439:LMA786443 LVW786439:LVW786443 MFS786439:MFS786443 MPO786439:MPO786443 MZK786439:MZK786443 NJG786439:NJG786443 NTC786439:NTC786443 OCY786439:OCY786443 OMU786439:OMU786443 OWQ786439:OWQ786443 PGM786439:PGM786443 PQI786439:PQI786443 QAE786439:QAE786443 QKA786439:QKA786443 QTW786439:QTW786443 RDS786439:RDS786443 RNO786439:RNO786443 RXK786439:RXK786443 SHG786439:SHG786443 SRC786439:SRC786443 TAY786439:TAY786443 TKU786439:TKU786443 TUQ786439:TUQ786443 UEM786439:UEM786443 UOI786439:UOI786443 UYE786439:UYE786443 VIA786439:VIA786443 VRW786439:VRW786443 WBS786439:WBS786443 WLO786439:WLO786443 WVK786439:WVK786443 C851975:C851979 IY851975:IY851979 SU851975:SU851979 ACQ851975:ACQ851979 AMM851975:AMM851979 AWI851975:AWI851979 BGE851975:BGE851979 BQA851975:BQA851979 BZW851975:BZW851979 CJS851975:CJS851979 CTO851975:CTO851979 DDK851975:DDK851979 DNG851975:DNG851979 DXC851975:DXC851979 EGY851975:EGY851979 EQU851975:EQU851979 FAQ851975:FAQ851979 FKM851975:FKM851979 FUI851975:FUI851979 GEE851975:GEE851979 GOA851975:GOA851979 GXW851975:GXW851979 HHS851975:HHS851979 HRO851975:HRO851979 IBK851975:IBK851979 ILG851975:ILG851979 IVC851975:IVC851979 JEY851975:JEY851979 JOU851975:JOU851979 JYQ851975:JYQ851979 KIM851975:KIM851979 KSI851975:KSI851979 LCE851975:LCE851979 LMA851975:LMA851979 LVW851975:LVW851979 MFS851975:MFS851979 MPO851975:MPO851979 MZK851975:MZK851979 NJG851975:NJG851979 NTC851975:NTC851979 OCY851975:OCY851979 OMU851975:OMU851979 OWQ851975:OWQ851979 PGM851975:PGM851979 PQI851975:PQI851979 QAE851975:QAE851979 QKA851975:QKA851979 QTW851975:QTW851979 RDS851975:RDS851979 RNO851975:RNO851979 RXK851975:RXK851979 SHG851975:SHG851979 SRC851975:SRC851979 TAY851975:TAY851979 TKU851975:TKU851979 TUQ851975:TUQ851979 UEM851975:UEM851979 UOI851975:UOI851979 UYE851975:UYE851979 VIA851975:VIA851979 VRW851975:VRW851979 WBS851975:WBS851979 WLO851975:WLO851979 WVK851975:WVK851979 C917511:C917515 IY917511:IY917515 SU917511:SU917515 ACQ917511:ACQ917515 AMM917511:AMM917515 AWI917511:AWI917515 BGE917511:BGE917515 BQA917511:BQA917515 BZW917511:BZW917515 CJS917511:CJS917515 CTO917511:CTO917515 DDK917511:DDK917515 DNG917511:DNG917515 DXC917511:DXC917515 EGY917511:EGY917515 EQU917511:EQU917515 FAQ917511:FAQ917515 FKM917511:FKM917515 FUI917511:FUI917515 GEE917511:GEE917515 GOA917511:GOA917515 GXW917511:GXW917515 HHS917511:HHS917515 HRO917511:HRO917515 IBK917511:IBK917515 ILG917511:ILG917515 IVC917511:IVC917515 JEY917511:JEY917515 JOU917511:JOU917515 JYQ917511:JYQ917515 KIM917511:KIM917515 KSI917511:KSI917515 LCE917511:LCE917515 LMA917511:LMA917515 LVW917511:LVW917515 MFS917511:MFS917515 MPO917511:MPO917515 MZK917511:MZK917515 NJG917511:NJG917515 NTC917511:NTC917515 OCY917511:OCY917515 OMU917511:OMU917515 OWQ917511:OWQ917515 PGM917511:PGM917515 PQI917511:PQI917515 QAE917511:QAE917515 QKA917511:QKA917515 QTW917511:QTW917515 RDS917511:RDS917515 RNO917511:RNO917515 RXK917511:RXK917515 SHG917511:SHG917515 SRC917511:SRC917515 TAY917511:TAY917515 TKU917511:TKU917515 TUQ917511:TUQ917515 UEM917511:UEM917515 UOI917511:UOI917515 UYE917511:UYE917515 VIA917511:VIA917515 VRW917511:VRW917515 WBS917511:WBS917515 WLO917511:WLO917515 WVK917511:WVK917515 C983047:C983051 IY983047:IY983051 SU983047:SU983051 ACQ983047:ACQ983051 AMM983047:AMM983051 AWI983047:AWI983051 BGE983047:BGE983051 BQA983047:BQA983051 BZW983047:BZW983051 CJS983047:CJS983051 CTO983047:CTO983051 DDK983047:DDK983051 DNG983047:DNG983051 DXC983047:DXC983051 EGY983047:EGY983051 EQU983047:EQU983051 FAQ983047:FAQ983051 FKM983047:FKM983051 FUI983047:FUI983051 GEE983047:GEE983051 GOA983047:GOA983051 GXW983047:GXW983051 HHS983047:HHS983051 HRO983047:HRO983051 IBK983047:IBK983051 ILG983047:ILG983051 IVC983047:IVC983051 JEY983047:JEY983051 JOU983047:JOU983051 JYQ983047:JYQ983051 KIM983047:KIM983051 KSI983047:KSI983051 LCE983047:LCE983051 LMA983047:LMA983051 LVW983047:LVW983051 MFS983047:MFS983051 MPO983047:MPO983051 MZK983047:MZK983051 NJG983047:NJG983051 NTC983047:NTC983051 OCY983047:OCY983051 OMU983047:OMU983051 OWQ983047:OWQ983051 PGM983047:PGM983051 PQI983047:PQI983051 QAE983047:QAE983051 QKA983047:QKA983051 QTW983047:QTW983051 RDS983047:RDS983051 RNO983047:RNO983051 RXK983047:RXK983051 SHG983047:SHG983051 SRC983047:SRC983051 TAY983047:TAY983051 TKU983047:TKU983051 TUQ983047:TUQ983051 UEM983047:UEM983051 UOI983047:UOI983051 UYE983047:UYE983051 VIA983047:VIA983051 VRW983047:VRW983051 WBS983047:WBS983051 WLO983047:WLO983051 WVK983047:WVK983051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C66:C67 IY66:IY67 SU66:SU67 ACQ66:ACQ67 AMM66:AMM67 AWI66:AWI67 BGE66:BGE67 BQA66:BQA67 BZW66:BZW67 CJS66:CJS67 CTO66:CTO67 DDK66:DDK67 DNG66:DNG67 DXC66:DXC67 EGY66:EGY67 EQU66:EQU67 FAQ66:FAQ67 FKM66:FKM67 FUI66:FUI67 GEE66:GEE67 GOA66:GOA67 GXW66:GXW67 HHS66:HHS67 HRO66:HRO67 IBK66:IBK67 ILG66:ILG67 IVC66:IVC67 JEY66:JEY67 JOU66:JOU67 JYQ66:JYQ67 KIM66:KIM67 KSI66:KSI67 LCE66:LCE67 LMA66:LMA67 LVW66:LVW67 MFS66:MFS67 MPO66:MPO67 MZK66:MZK67 NJG66:NJG67 NTC66:NTC67 OCY66:OCY67 OMU66:OMU67 OWQ66:OWQ67 PGM66:PGM67 PQI66:PQI67 QAE66:QAE67 QKA66:QKA67 QTW66:QTW67 RDS66:RDS67 RNO66:RNO67 RXK66:RXK67 SHG66:SHG67 SRC66:SRC67 TAY66:TAY67 TKU66:TKU67 TUQ66:TUQ67 UEM66:UEM67 UOI66:UOI67 UYE66:UYE67 VIA66:VIA67 VRW66:VRW67 WBS66:WBS67 WLO66:WLO67 WVK66:WVK67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C76:C77 IY76:IY77 SU76:SU77 ACQ76:ACQ77 AMM76:AMM77 AWI76:AWI77 BGE76:BGE77 BQA76:BQA77 BZW76:BZW77 CJS76:CJS77 CTO76:CTO77 DDK76:DDK77 DNG76:DNG77 DXC76:DXC77 EGY76:EGY77 EQU76:EQU77 FAQ76:FAQ77 FKM76:FKM77 FUI76:FUI77 GEE76:GEE77 GOA76:GOA77 GXW76:GXW77 HHS76:HHS77 HRO76:HRO77 IBK76:IBK77 ILG76:ILG77 IVC76:IVC77 JEY76:JEY77 JOU76:JOU77 JYQ76:JYQ77 KIM76:KIM77 KSI76:KSI77 LCE76:LCE77 LMA76:LMA77 LVW76:LVW77 MFS76:MFS77 MPO76:MPO77 MZK76:MZK77 NJG76:NJG77 NTC76:NTC77 OCY76:OCY77 OMU76:OMU77 OWQ76:OWQ77 PGM76:PGM77 PQI76:PQI77 QAE76:QAE77 QKA76:QKA77 QTW76:QTW77 RDS76:RDS77 RNO76:RNO77 RXK76:RXK77 SHG76:SHG77 SRC76:SRC77 TAY76:TAY77 TKU76:TKU77 TUQ76:TUQ77 UEM76:UEM77 UOI76:UOI77 UYE76:UYE77 VIA76:VIA77 VRW76:VRW77 WBS76:WBS77 WLO76:WLO77 WVK76:WVK77 C65605:C65606 IY65605:IY65606 SU65605:SU65606 ACQ65605:ACQ65606 AMM65605:AMM65606 AWI65605:AWI65606 BGE65605:BGE65606 BQA65605:BQA65606 BZW65605:BZW65606 CJS65605:CJS65606 CTO65605:CTO65606 DDK65605:DDK65606 DNG65605:DNG65606 DXC65605:DXC65606 EGY65605:EGY65606 EQU65605:EQU65606 FAQ65605:FAQ65606 FKM65605:FKM65606 FUI65605:FUI65606 GEE65605:GEE65606 GOA65605:GOA65606 GXW65605:GXW65606 HHS65605:HHS65606 HRO65605:HRO65606 IBK65605:IBK65606 ILG65605:ILG65606 IVC65605:IVC65606 JEY65605:JEY65606 JOU65605:JOU65606 JYQ65605:JYQ65606 KIM65605:KIM65606 KSI65605:KSI65606 LCE65605:LCE65606 LMA65605:LMA65606 LVW65605:LVW65606 MFS65605:MFS65606 MPO65605:MPO65606 MZK65605:MZK65606 NJG65605:NJG65606 NTC65605:NTC65606 OCY65605:OCY65606 OMU65605:OMU65606 OWQ65605:OWQ65606 PGM65605:PGM65606 PQI65605:PQI65606 QAE65605:QAE65606 QKA65605:QKA65606 QTW65605:QTW65606 RDS65605:RDS65606 RNO65605:RNO65606 RXK65605:RXK65606 SHG65605:SHG65606 SRC65605:SRC65606 TAY65605:TAY65606 TKU65605:TKU65606 TUQ65605:TUQ65606 UEM65605:UEM65606 UOI65605:UOI65606 UYE65605:UYE65606 VIA65605:VIA65606 VRW65605:VRW65606 WBS65605:WBS65606 WLO65605:WLO65606 WVK65605:WVK65606 C131141:C131142 IY131141:IY131142 SU131141:SU131142 ACQ131141:ACQ131142 AMM131141:AMM131142 AWI131141:AWI131142 BGE131141:BGE131142 BQA131141:BQA131142 BZW131141:BZW131142 CJS131141:CJS131142 CTO131141:CTO131142 DDK131141:DDK131142 DNG131141:DNG131142 DXC131141:DXC131142 EGY131141:EGY131142 EQU131141:EQU131142 FAQ131141:FAQ131142 FKM131141:FKM131142 FUI131141:FUI131142 GEE131141:GEE131142 GOA131141:GOA131142 GXW131141:GXW131142 HHS131141:HHS131142 HRO131141:HRO131142 IBK131141:IBK131142 ILG131141:ILG131142 IVC131141:IVC131142 JEY131141:JEY131142 JOU131141:JOU131142 JYQ131141:JYQ131142 KIM131141:KIM131142 KSI131141:KSI131142 LCE131141:LCE131142 LMA131141:LMA131142 LVW131141:LVW131142 MFS131141:MFS131142 MPO131141:MPO131142 MZK131141:MZK131142 NJG131141:NJG131142 NTC131141:NTC131142 OCY131141:OCY131142 OMU131141:OMU131142 OWQ131141:OWQ131142 PGM131141:PGM131142 PQI131141:PQI131142 QAE131141:QAE131142 QKA131141:QKA131142 QTW131141:QTW131142 RDS131141:RDS131142 RNO131141:RNO131142 RXK131141:RXK131142 SHG131141:SHG131142 SRC131141:SRC131142 TAY131141:TAY131142 TKU131141:TKU131142 TUQ131141:TUQ131142 UEM131141:UEM131142 UOI131141:UOI131142 UYE131141:UYE131142 VIA131141:VIA131142 VRW131141:VRW131142 WBS131141:WBS131142 WLO131141:WLO131142 WVK131141:WVK131142 C196677:C196678 IY196677:IY196678 SU196677:SU196678 ACQ196677:ACQ196678 AMM196677:AMM196678 AWI196677:AWI196678 BGE196677:BGE196678 BQA196677:BQA196678 BZW196677:BZW196678 CJS196677:CJS196678 CTO196677:CTO196678 DDK196677:DDK196678 DNG196677:DNG196678 DXC196677:DXC196678 EGY196677:EGY196678 EQU196677:EQU196678 FAQ196677:FAQ196678 FKM196677:FKM196678 FUI196677:FUI196678 GEE196677:GEE196678 GOA196677:GOA196678 GXW196677:GXW196678 HHS196677:HHS196678 HRO196677:HRO196678 IBK196677:IBK196678 ILG196677:ILG196678 IVC196677:IVC196678 JEY196677:JEY196678 JOU196677:JOU196678 JYQ196677:JYQ196678 KIM196677:KIM196678 KSI196677:KSI196678 LCE196677:LCE196678 LMA196677:LMA196678 LVW196677:LVW196678 MFS196677:MFS196678 MPO196677:MPO196678 MZK196677:MZK196678 NJG196677:NJG196678 NTC196677:NTC196678 OCY196677:OCY196678 OMU196677:OMU196678 OWQ196677:OWQ196678 PGM196677:PGM196678 PQI196677:PQI196678 QAE196677:QAE196678 QKA196677:QKA196678 QTW196677:QTW196678 RDS196677:RDS196678 RNO196677:RNO196678 RXK196677:RXK196678 SHG196677:SHG196678 SRC196677:SRC196678 TAY196677:TAY196678 TKU196677:TKU196678 TUQ196677:TUQ196678 UEM196677:UEM196678 UOI196677:UOI196678 UYE196677:UYE196678 VIA196677:VIA196678 VRW196677:VRW196678 WBS196677:WBS196678 WLO196677:WLO196678 WVK196677:WVK196678 C262213:C262214 IY262213:IY262214 SU262213:SU262214 ACQ262213:ACQ262214 AMM262213:AMM262214 AWI262213:AWI262214 BGE262213:BGE262214 BQA262213:BQA262214 BZW262213:BZW262214 CJS262213:CJS262214 CTO262213:CTO262214 DDK262213:DDK262214 DNG262213:DNG262214 DXC262213:DXC262214 EGY262213:EGY262214 EQU262213:EQU262214 FAQ262213:FAQ262214 FKM262213:FKM262214 FUI262213:FUI262214 GEE262213:GEE262214 GOA262213:GOA262214 GXW262213:GXW262214 HHS262213:HHS262214 HRO262213:HRO262214 IBK262213:IBK262214 ILG262213:ILG262214 IVC262213:IVC262214 JEY262213:JEY262214 JOU262213:JOU262214 JYQ262213:JYQ262214 KIM262213:KIM262214 KSI262213:KSI262214 LCE262213:LCE262214 LMA262213:LMA262214 LVW262213:LVW262214 MFS262213:MFS262214 MPO262213:MPO262214 MZK262213:MZK262214 NJG262213:NJG262214 NTC262213:NTC262214 OCY262213:OCY262214 OMU262213:OMU262214 OWQ262213:OWQ262214 PGM262213:PGM262214 PQI262213:PQI262214 QAE262213:QAE262214 QKA262213:QKA262214 QTW262213:QTW262214 RDS262213:RDS262214 RNO262213:RNO262214 RXK262213:RXK262214 SHG262213:SHG262214 SRC262213:SRC262214 TAY262213:TAY262214 TKU262213:TKU262214 TUQ262213:TUQ262214 UEM262213:UEM262214 UOI262213:UOI262214 UYE262213:UYE262214 VIA262213:VIA262214 VRW262213:VRW262214 WBS262213:WBS262214 WLO262213:WLO262214 WVK262213:WVK262214 C327749:C327750 IY327749:IY327750 SU327749:SU327750 ACQ327749:ACQ327750 AMM327749:AMM327750 AWI327749:AWI327750 BGE327749:BGE327750 BQA327749:BQA327750 BZW327749:BZW327750 CJS327749:CJS327750 CTO327749:CTO327750 DDK327749:DDK327750 DNG327749:DNG327750 DXC327749:DXC327750 EGY327749:EGY327750 EQU327749:EQU327750 FAQ327749:FAQ327750 FKM327749:FKM327750 FUI327749:FUI327750 GEE327749:GEE327750 GOA327749:GOA327750 GXW327749:GXW327750 HHS327749:HHS327750 HRO327749:HRO327750 IBK327749:IBK327750 ILG327749:ILG327750 IVC327749:IVC327750 JEY327749:JEY327750 JOU327749:JOU327750 JYQ327749:JYQ327750 KIM327749:KIM327750 KSI327749:KSI327750 LCE327749:LCE327750 LMA327749:LMA327750 LVW327749:LVW327750 MFS327749:MFS327750 MPO327749:MPO327750 MZK327749:MZK327750 NJG327749:NJG327750 NTC327749:NTC327750 OCY327749:OCY327750 OMU327749:OMU327750 OWQ327749:OWQ327750 PGM327749:PGM327750 PQI327749:PQI327750 QAE327749:QAE327750 QKA327749:QKA327750 QTW327749:QTW327750 RDS327749:RDS327750 RNO327749:RNO327750 RXK327749:RXK327750 SHG327749:SHG327750 SRC327749:SRC327750 TAY327749:TAY327750 TKU327749:TKU327750 TUQ327749:TUQ327750 UEM327749:UEM327750 UOI327749:UOI327750 UYE327749:UYE327750 VIA327749:VIA327750 VRW327749:VRW327750 WBS327749:WBS327750 WLO327749:WLO327750 WVK327749:WVK327750 C393285:C393286 IY393285:IY393286 SU393285:SU393286 ACQ393285:ACQ393286 AMM393285:AMM393286 AWI393285:AWI393286 BGE393285:BGE393286 BQA393285:BQA393286 BZW393285:BZW393286 CJS393285:CJS393286 CTO393285:CTO393286 DDK393285:DDK393286 DNG393285:DNG393286 DXC393285:DXC393286 EGY393285:EGY393286 EQU393285:EQU393286 FAQ393285:FAQ393286 FKM393285:FKM393286 FUI393285:FUI393286 GEE393285:GEE393286 GOA393285:GOA393286 GXW393285:GXW393286 HHS393285:HHS393286 HRO393285:HRO393286 IBK393285:IBK393286 ILG393285:ILG393286 IVC393285:IVC393286 JEY393285:JEY393286 JOU393285:JOU393286 JYQ393285:JYQ393286 KIM393285:KIM393286 KSI393285:KSI393286 LCE393285:LCE393286 LMA393285:LMA393286 LVW393285:LVW393286 MFS393285:MFS393286 MPO393285:MPO393286 MZK393285:MZK393286 NJG393285:NJG393286 NTC393285:NTC393286 OCY393285:OCY393286 OMU393285:OMU393286 OWQ393285:OWQ393286 PGM393285:PGM393286 PQI393285:PQI393286 QAE393285:QAE393286 QKA393285:QKA393286 QTW393285:QTW393286 RDS393285:RDS393286 RNO393285:RNO393286 RXK393285:RXK393286 SHG393285:SHG393286 SRC393285:SRC393286 TAY393285:TAY393286 TKU393285:TKU393286 TUQ393285:TUQ393286 UEM393285:UEM393286 UOI393285:UOI393286 UYE393285:UYE393286 VIA393285:VIA393286 VRW393285:VRW393286 WBS393285:WBS393286 WLO393285:WLO393286 WVK393285:WVK393286 C458821:C458822 IY458821:IY458822 SU458821:SU458822 ACQ458821:ACQ458822 AMM458821:AMM458822 AWI458821:AWI458822 BGE458821:BGE458822 BQA458821:BQA458822 BZW458821:BZW458822 CJS458821:CJS458822 CTO458821:CTO458822 DDK458821:DDK458822 DNG458821:DNG458822 DXC458821:DXC458822 EGY458821:EGY458822 EQU458821:EQU458822 FAQ458821:FAQ458822 FKM458821:FKM458822 FUI458821:FUI458822 GEE458821:GEE458822 GOA458821:GOA458822 GXW458821:GXW458822 HHS458821:HHS458822 HRO458821:HRO458822 IBK458821:IBK458822 ILG458821:ILG458822 IVC458821:IVC458822 JEY458821:JEY458822 JOU458821:JOU458822 JYQ458821:JYQ458822 KIM458821:KIM458822 KSI458821:KSI458822 LCE458821:LCE458822 LMA458821:LMA458822 LVW458821:LVW458822 MFS458821:MFS458822 MPO458821:MPO458822 MZK458821:MZK458822 NJG458821:NJG458822 NTC458821:NTC458822 OCY458821:OCY458822 OMU458821:OMU458822 OWQ458821:OWQ458822 PGM458821:PGM458822 PQI458821:PQI458822 QAE458821:QAE458822 QKA458821:QKA458822 QTW458821:QTW458822 RDS458821:RDS458822 RNO458821:RNO458822 RXK458821:RXK458822 SHG458821:SHG458822 SRC458821:SRC458822 TAY458821:TAY458822 TKU458821:TKU458822 TUQ458821:TUQ458822 UEM458821:UEM458822 UOI458821:UOI458822 UYE458821:UYE458822 VIA458821:VIA458822 VRW458821:VRW458822 WBS458821:WBS458822 WLO458821:WLO458822 WVK458821:WVK458822 C524357:C524358 IY524357:IY524358 SU524357:SU524358 ACQ524357:ACQ524358 AMM524357:AMM524358 AWI524357:AWI524358 BGE524357:BGE524358 BQA524357:BQA524358 BZW524357:BZW524358 CJS524357:CJS524358 CTO524357:CTO524358 DDK524357:DDK524358 DNG524357:DNG524358 DXC524357:DXC524358 EGY524357:EGY524358 EQU524357:EQU524358 FAQ524357:FAQ524358 FKM524357:FKM524358 FUI524357:FUI524358 GEE524357:GEE524358 GOA524357:GOA524358 GXW524357:GXW524358 HHS524357:HHS524358 HRO524357:HRO524358 IBK524357:IBK524358 ILG524357:ILG524358 IVC524357:IVC524358 JEY524357:JEY524358 JOU524357:JOU524358 JYQ524357:JYQ524358 KIM524357:KIM524358 KSI524357:KSI524358 LCE524357:LCE524358 LMA524357:LMA524358 LVW524357:LVW524358 MFS524357:MFS524358 MPO524357:MPO524358 MZK524357:MZK524358 NJG524357:NJG524358 NTC524357:NTC524358 OCY524357:OCY524358 OMU524357:OMU524358 OWQ524357:OWQ524358 PGM524357:PGM524358 PQI524357:PQI524358 QAE524357:QAE524358 QKA524357:QKA524358 QTW524357:QTW524358 RDS524357:RDS524358 RNO524357:RNO524358 RXK524357:RXK524358 SHG524357:SHG524358 SRC524357:SRC524358 TAY524357:TAY524358 TKU524357:TKU524358 TUQ524357:TUQ524358 UEM524357:UEM524358 UOI524357:UOI524358 UYE524357:UYE524358 VIA524357:VIA524358 VRW524357:VRW524358 WBS524357:WBS524358 WLO524357:WLO524358 WVK524357:WVK524358 C589893:C589894 IY589893:IY589894 SU589893:SU589894 ACQ589893:ACQ589894 AMM589893:AMM589894 AWI589893:AWI589894 BGE589893:BGE589894 BQA589893:BQA589894 BZW589893:BZW589894 CJS589893:CJS589894 CTO589893:CTO589894 DDK589893:DDK589894 DNG589893:DNG589894 DXC589893:DXC589894 EGY589893:EGY589894 EQU589893:EQU589894 FAQ589893:FAQ589894 FKM589893:FKM589894 FUI589893:FUI589894 GEE589893:GEE589894 GOA589893:GOA589894 GXW589893:GXW589894 HHS589893:HHS589894 HRO589893:HRO589894 IBK589893:IBK589894 ILG589893:ILG589894 IVC589893:IVC589894 JEY589893:JEY589894 JOU589893:JOU589894 JYQ589893:JYQ589894 KIM589893:KIM589894 KSI589893:KSI589894 LCE589893:LCE589894 LMA589893:LMA589894 LVW589893:LVW589894 MFS589893:MFS589894 MPO589893:MPO589894 MZK589893:MZK589894 NJG589893:NJG589894 NTC589893:NTC589894 OCY589893:OCY589894 OMU589893:OMU589894 OWQ589893:OWQ589894 PGM589893:PGM589894 PQI589893:PQI589894 QAE589893:QAE589894 QKA589893:QKA589894 QTW589893:QTW589894 RDS589893:RDS589894 RNO589893:RNO589894 RXK589893:RXK589894 SHG589893:SHG589894 SRC589893:SRC589894 TAY589893:TAY589894 TKU589893:TKU589894 TUQ589893:TUQ589894 UEM589893:UEM589894 UOI589893:UOI589894 UYE589893:UYE589894 VIA589893:VIA589894 VRW589893:VRW589894 WBS589893:WBS589894 WLO589893:WLO589894 WVK589893:WVK589894 C655429:C655430 IY655429:IY655430 SU655429:SU655430 ACQ655429:ACQ655430 AMM655429:AMM655430 AWI655429:AWI655430 BGE655429:BGE655430 BQA655429:BQA655430 BZW655429:BZW655430 CJS655429:CJS655430 CTO655429:CTO655430 DDK655429:DDK655430 DNG655429:DNG655430 DXC655429:DXC655430 EGY655429:EGY655430 EQU655429:EQU655430 FAQ655429:FAQ655430 FKM655429:FKM655430 FUI655429:FUI655430 GEE655429:GEE655430 GOA655429:GOA655430 GXW655429:GXW655430 HHS655429:HHS655430 HRO655429:HRO655430 IBK655429:IBK655430 ILG655429:ILG655430 IVC655429:IVC655430 JEY655429:JEY655430 JOU655429:JOU655430 JYQ655429:JYQ655430 KIM655429:KIM655430 KSI655429:KSI655430 LCE655429:LCE655430 LMA655429:LMA655430 LVW655429:LVW655430 MFS655429:MFS655430 MPO655429:MPO655430 MZK655429:MZK655430 NJG655429:NJG655430 NTC655429:NTC655430 OCY655429:OCY655430 OMU655429:OMU655430 OWQ655429:OWQ655430 PGM655429:PGM655430 PQI655429:PQI655430 QAE655429:QAE655430 QKA655429:QKA655430 QTW655429:QTW655430 RDS655429:RDS655430 RNO655429:RNO655430 RXK655429:RXK655430 SHG655429:SHG655430 SRC655429:SRC655430 TAY655429:TAY655430 TKU655429:TKU655430 TUQ655429:TUQ655430 UEM655429:UEM655430 UOI655429:UOI655430 UYE655429:UYE655430 VIA655429:VIA655430 VRW655429:VRW655430 WBS655429:WBS655430 WLO655429:WLO655430 WVK655429:WVK655430 C720965:C720966 IY720965:IY720966 SU720965:SU720966 ACQ720965:ACQ720966 AMM720965:AMM720966 AWI720965:AWI720966 BGE720965:BGE720966 BQA720965:BQA720966 BZW720965:BZW720966 CJS720965:CJS720966 CTO720965:CTO720966 DDK720965:DDK720966 DNG720965:DNG720966 DXC720965:DXC720966 EGY720965:EGY720966 EQU720965:EQU720966 FAQ720965:FAQ720966 FKM720965:FKM720966 FUI720965:FUI720966 GEE720965:GEE720966 GOA720965:GOA720966 GXW720965:GXW720966 HHS720965:HHS720966 HRO720965:HRO720966 IBK720965:IBK720966 ILG720965:ILG720966 IVC720965:IVC720966 JEY720965:JEY720966 JOU720965:JOU720966 JYQ720965:JYQ720966 KIM720965:KIM720966 KSI720965:KSI720966 LCE720965:LCE720966 LMA720965:LMA720966 LVW720965:LVW720966 MFS720965:MFS720966 MPO720965:MPO720966 MZK720965:MZK720966 NJG720965:NJG720966 NTC720965:NTC720966 OCY720965:OCY720966 OMU720965:OMU720966 OWQ720965:OWQ720966 PGM720965:PGM720966 PQI720965:PQI720966 QAE720965:QAE720966 QKA720965:QKA720966 QTW720965:QTW720966 RDS720965:RDS720966 RNO720965:RNO720966 RXK720965:RXK720966 SHG720965:SHG720966 SRC720965:SRC720966 TAY720965:TAY720966 TKU720965:TKU720966 TUQ720965:TUQ720966 UEM720965:UEM720966 UOI720965:UOI720966 UYE720965:UYE720966 VIA720965:VIA720966 VRW720965:VRW720966 WBS720965:WBS720966 WLO720965:WLO720966 WVK720965:WVK720966 C786501:C786502 IY786501:IY786502 SU786501:SU786502 ACQ786501:ACQ786502 AMM786501:AMM786502 AWI786501:AWI786502 BGE786501:BGE786502 BQA786501:BQA786502 BZW786501:BZW786502 CJS786501:CJS786502 CTO786501:CTO786502 DDK786501:DDK786502 DNG786501:DNG786502 DXC786501:DXC786502 EGY786501:EGY786502 EQU786501:EQU786502 FAQ786501:FAQ786502 FKM786501:FKM786502 FUI786501:FUI786502 GEE786501:GEE786502 GOA786501:GOA786502 GXW786501:GXW786502 HHS786501:HHS786502 HRO786501:HRO786502 IBK786501:IBK786502 ILG786501:ILG786502 IVC786501:IVC786502 JEY786501:JEY786502 JOU786501:JOU786502 JYQ786501:JYQ786502 KIM786501:KIM786502 KSI786501:KSI786502 LCE786501:LCE786502 LMA786501:LMA786502 LVW786501:LVW786502 MFS786501:MFS786502 MPO786501:MPO786502 MZK786501:MZK786502 NJG786501:NJG786502 NTC786501:NTC786502 OCY786501:OCY786502 OMU786501:OMU786502 OWQ786501:OWQ786502 PGM786501:PGM786502 PQI786501:PQI786502 QAE786501:QAE786502 QKA786501:QKA786502 QTW786501:QTW786502 RDS786501:RDS786502 RNO786501:RNO786502 RXK786501:RXK786502 SHG786501:SHG786502 SRC786501:SRC786502 TAY786501:TAY786502 TKU786501:TKU786502 TUQ786501:TUQ786502 UEM786501:UEM786502 UOI786501:UOI786502 UYE786501:UYE786502 VIA786501:VIA786502 VRW786501:VRW786502 WBS786501:WBS786502 WLO786501:WLO786502 WVK786501:WVK786502 C852037:C852038 IY852037:IY852038 SU852037:SU852038 ACQ852037:ACQ852038 AMM852037:AMM852038 AWI852037:AWI852038 BGE852037:BGE852038 BQA852037:BQA852038 BZW852037:BZW852038 CJS852037:CJS852038 CTO852037:CTO852038 DDK852037:DDK852038 DNG852037:DNG852038 DXC852037:DXC852038 EGY852037:EGY852038 EQU852037:EQU852038 FAQ852037:FAQ852038 FKM852037:FKM852038 FUI852037:FUI852038 GEE852037:GEE852038 GOA852037:GOA852038 GXW852037:GXW852038 HHS852037:HHS852038 HRO852037:HRO852038 IBK852037:IBK852038 ILG852037:ILG852038 IVC852037:IVC852038 JEY852037:JEY852038 JOU852037:JOU852038 JYQ852037:JYQ852038 KIM852037:KIM852038 KSI852037:KSI852038 LCE852037:LCE852038 LMA852037:LMA852038 LVW852037:LVW852038 MFS852037:MFS852038 MPO852037:MPO852038 MZK852037:MZK852038 NJG852037:NJG852038 NTC852037:NTC852038 OCY852037:OCY852038 OMU852037:OMU852038 OWQ852037:OWQ852038 PGM852037:PGM852038 PQI852037:PQI852038 QAE852037:QAE852038 QKA852037:QKA852038 QTW852037:QTW852038 RDS852037:RDS852038 RNO852037:RNO852038 RXK852037:RXK852038 SHG852037:SHG852038 SRC852037:SRC852038 TAY852037:TAY852038 TKU852037:TKU852038 TUQ852037:TUQ852038 UEM852037:UEM852038 UOI852037:UOI852038 UYE852037:UYE852038 VIA852037:VIA852038 VRW852037:VRW852038 WBS852037:WBS852038 WLO852037:WLO852038 WVK852037:WVK852038 C917573:C917574 IY917573:IY917574 SU917573:SU917574 ACQ917573:ACQ917574 AMM917573:AMM917574 AWI917573:AWI917574 BGE917573:BGE917574 BQA917573:BQA917574 BZW917573:BZW917574 CJS917573:CJS917574 CTO917573:CTO917574 DDK917573:DDK917574 DNG917573:DNG917574 DXC917573:DXC917574 EGY917573:EGY917574 EQU917573:EQU917574 FAQ917573:FAQ917574 FKM917573:FKM917574 FUI917573:FUI917574 GEE917573:GEE917574 GOA917573:GOA917574 GXW917573:GXW917574 HHS917573:HHS917574 HRO917573:HRO917574 IBK917573:IBK917574 ILG917573:ILG917574 IVC917573:IVC917574 JEY917573:JEY917574 JOU917573:JOU917574 JYQ917573:JYQ917574 KIM917573:KIM917574 KSI917573:KSI917574 LCE917573:LCE917574 LMA917573:LMA917574 LVW917573:LVW917574 MFS917573:MFS917574 MPO917573:MPO917574 MZK917573:MZK917574 NJG917573:NJG917574 NTC917573:NTC917574 OCY917573:OCY917574 OMU917573:OMU917574 OWQ917573:OWQ917574 PGM917573:PGM917574 PQI917573:PQI917574 QAE917573:QAE917574 QKA917573:QKA917574 QTW917573:QTW917574 RDS917573:RDS917574 RNO917573:RNO917574 RXK917573:RXK917574 SHG917573:SHG917574 SRC917573:SRC917574 TAY917573:TAY917574 TKU917573:TKU917574 TUQ917573:TUQ917574 UEM917573:UEM917574 UOI917573:UOI917574 UYE917573:UYE917574 VIA917573:VIA917574 VRW917573:VRW917574 WBS917573:WBS917574 WLO917573:WLO917574 WVK917573:WVK917574 C983109:C983110 IY983109:IY983110 SU983109:SU983110 ACQ983109:ACQ983110 AMM983109:AMM983110 AWI983109:AWI983110 BGE983109:BGE983110 BQA983109:BQA983110 BZW983109:BZW983110 CJS983109:CJS983110 CTO983109:CTO983110 DDK983109:DDK983110 DNG983109:DNG983110 DXC983109:DXC983110 EGY983109:EGY983110 EQU983109:EQU983110 FAQ983109:FAQ983110 FKM983109:FKM983110 FUI983109:FUI983110 GEE983109:GEE983110 GOA983109:GOA983110 GXW983109:GXW983110 HHS983109:HHS983110 HRO983109:HRO983110 IBK983109:IBK983110 ILG983109:ILG983110 IVC983109:IVC983110 JEY983109:JEY983110 JOU983109:JOU983110 JYQ983109:JYQ983110 KIM983109:KIM983110 KSI983109:KSI983110 LCE983109:LCE983110 LMA983109:LMA983110 LVW983109:LVW983110 MFS983109:MFS983110 MPO983109:MPO983110 MZK983109:MZK983110 NJG983109:NJG983110 NTC983109:NTC983110 OCY983109:OCY983110 OMU983109:OMU983110 OWQ983109:OWQ983110 PGM983109:PGM983110 PQI983109:PQI983110 QAE983109:QAE983110 QKA983109:QKA983110 QTW983109:QTW983110 RDS983109:RDS983110 RNO983109:RNO983110 RXK983109:RXK983110 SHG983109:SHG983110 SRC983109:SRC983110 TAY983109:TAY983110 TKU983109:TKU983110 TUQ983109:TUQ983110 UEM983109:UEM983110 UOI983109:UOI983110 UYE983109:UYE983110 VIA983109:VIA983110 VRW983109:VRW983110 WBS983109:WBS983110 WLO983109:WLO983110 WVK89:WVK92 WLO89:WLO92 WBS89:WBS92 VRW89:VRW92 VIA89:VIA92 UYE89:UYE92 UOI89:UOI92 UEM89:UEM92 TUQ89:TUQ92 TKU89:TKU92 TAY89:TAY92 SRC89:SRC92 SHG89:SHG92 RXK89:RXK92 RNO89:RNO92 RDS89:RDS92 QTW89:QTW92 QKA89:QKA92 QAE89:QAE92 PQI89:PQI92 PGM89:PGM92 OWQ89:OWQ92 OMU89:OMU92 OCY89:OCY92 NTC89:NTC92 NJG89:NJG92 MZK89:MZK92 MPO89:MPO92 MFS89:MFS92 LVW89:LVW92 LMA89:LMA92 LCE89:LCE92 KSI89:KSI92 KIM89:KIM92 JYQ89:JYQ92 JOU89:JOU92 JEY89:JEY92 IVC89:IVC92 ILG89:ILG92 IBK89:IBK92 HRO89:HRO92 HHS89:HHS92 GXW89:GXW92 GOA89:GOA92 GEE89:GEE92 FUI89:FUI92 FKM89:FKM92 FAQ89:FAQ92 EQU89:EQU92 EGY89:EGY92 DXC89:DXC92 DNG89:DNG92 DDK89:DDK92 CTO89:CTO92 CJS89:CJS92 BZW89:BZW92 BQA89:BQA92 BGE89:BGE92 AWI89:AWI92 AMM89:AMM92 ACQ89:ACQ92 SU89:SU92 IY89:IY92 IY85:IY86 SU85:SU86 ACQ85:ACQ86 AMM85:AMM86 AWI85:AWI86 BGE85:BGE86 BQA85:BQA86 BZW85:BZW86 CJS85:CJS86 CTO85:CTO86 DDK85:DDK86 DNG85:DNG86 DXC85:DXC86 EGY85:EGY86 EQU85:EQU86 FAQ85:FAQ86 FKM85:FKM86 FUI85:FUI86 GEE85:GEE86 GOA85:GOA86 GXW85:GXW86 HHS85:HHS86 HRO85:HRO86 IBK85:IBK86 ILG85:ILG86 IVC85:IVC86 JEY85:JEY86 JOU85:JOU86 JYQ85:JYQ86 KIM85:KIM86 KSI85:KSI86 LCE85:LCE86 LMA85:LMA86 LVW85:LVW86 MFS85:MFS86 MPO85:MPO86 MZK85:MZK86 NJG85:NJG86 NTC85:NTC86 OCY85:OCY86 OMU85:OMU86 OWQ85:OWQ86 PGM85:PGM86 PQI85:PQI86 QAE85:QAE86 QKA85:QKA86 QTW85:QTW86 RDS85:RDS86 RNO85:RNO86 RXK85:RXK86 SHG85:SHG86 SRC85:SRC86 TAY85:TAY86 TKU85:TKU86 TUQ85:TUQ86 UEM85:UEM86 UOI85:UOI86 UYE85:UYE86 VIA85:VIA86 VRW85:VRW86 WBS85:WBS86 WLO85:WLO86 WVK85:WVK86 C85:C86 C89:C92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（別表）</vt:lpstr>
      <vt:lpstr>（別紙１） </vt:lpstr>
      <vt:lpstr>（別紙2）整備区分 </vt:lpstr>
      <vt:lpstr>（表1）設置主体等 </vt:lpstr>
      <vt:lpstr>（表2）対象経費</vt:lpstr>
      <vt:lpstr>（表3）社施設 </vt:lpstr>
      <vt:lpstr>（表3-2）社施設 (耐震化) </vt:lpstr>
      <vt:lpstr>（表４）障施設</vt:lpstr>
      <vt:lpstr>（表５）児施設</vt:lpstr>
      <vt:lpstr>様別紙３（申・保）</vt:lpstr>
      <vt:lpstr>様別紙３（申・障）</vt:lpstr>
      <vt:lpstr>様別紙３（申・児）</vt:lpstr>
      <vt:lpstr>様式別紙４（申）</vt:lpstr>
      <vt:lpstr>様別紙５ (実・保)</vt:lpstr>
      <vt:lpstr>様別紙５(実・障)</vt:lpstr>
      <vt:lpstr>様別紙５（実・児）</vt:lpstr>
      <vt:lpstr>様式別紙６（実）</vt:lpstr>
      <vt:lpstr>工事契約金額報告書</vt:lpstr>
      <vt:lpstr>出来高報告書</vt:lpstr>
      <vt:lpstr>出来高検認書</vt:lpstr>
      <vt:lpstr>Sheet1</vt:lpstr>
      <vt:lpstr>'（表1）設置主体等 '!Print_Area</vt:lpstr>
      <vt:lpstr>'（表2）対象経費'!Print_Area</vt:lpstr>
      <vt:lpstr>'（表3）社施設 '!Print_Area</vt:lpstr>
      <vt:lpstr>'（表3-2）社施設 (耐震化) '!Print_Area</vt:lpstr>
      <vt:lpstr>'（表４）障施設'!Print_Area</vt:lpstr>
      <vt:lpstr>'（表５）児施設'!Print_Area</vt:lpstr>
      <vt:lpstr>'（別紙１） '!Print_Area</vt:lpstr>
      <vt:lpstr>'（別紙2）整備区分 '!Print_Area</vt:lpstr>
      <vt:lpstr>'（別表）'!Print_Area</vt:lpstr>
      <vt:lpstr>工事契約金額報告書!Print_Area</vt:lpstr>
      <vt:lpstr>'様式別紙４（申）'!Print_Area</vt:lpstr>
      <vt:lpstr>'様式別紙６（実）'!Print_Area</vt:lpstr>
      <vt:lpstr>'様別紙５（実・児）'!Print_Area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平成２０年度補助要綱別表</dc:title>
  <dc:creator>兵庫県</dc:creator>
  <cp:lastModifiedBy>兵庫県</cp:lastModifiedBy>
  <cp:lastPrinted>2019-08-01T04:53:07Z</cp:lastPrinted>
  <dcterms:created xsi:type="dcterms:W3CDTF">2003-03-20T11:43:40Z</dcterms:created>
  <dcterms:modified xsi:type="dcterms:W3CDTF">2019-08-01T05:02:56Z</dcterms:modified>
</cp:coreProperties>
</file>