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-15" yWindow="-15" windowWidth="19230" windowHeight="1206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K86" i="4"/>
  <c r="J86" i="4"/>
  <c r="I86" i="4"/>
  <c r="G86" i="4"/>
  <c r="F86" i="4"/>
  <c r="E86" i="4"/>
  <c r="AT10" i="4"/>
  <c r="AL10" i="4"/>
  <c r="AD10" i="4"/>
  <c r="I10" i="4"/>
  <c r="B10" i="4"/>
  <c r="AL8" i="4"/>
  <c r="P8" i="4"/>
  <c r="I8" i="4"/>
  <c r="B8" i="4"/>
  <c r="D10" i="5" l="1"/>
  <c r="E10" i="5"/>
  <c r="C10" i="5"/>
  <c r="B10" i="5"/>
</calcChain>
</file>

<file path=xl/sharedStrings.xml><?xml version="1.0" encoding="utf-8"?>
<sst xmlns="http://schemas.openxmlformats.org/spreadsheetml/2006/main" count="262" uniqueCount="123">
  <si>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</si>
  <si>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</si>
  <si>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</si>
  <si>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</si>
  <si>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</si>
  <si>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</si>
  <si>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</si>
  <si>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</si>
  <si>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</si>
  <si>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</si>
  <si>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</si>
  <si>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</si>
  <si>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</si>
  <si>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</si>
  <si>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</si>
  <si>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</si>
  <si>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</si>
  <si>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</si>
  <si>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</si>
  <si>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</si>
  <si>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</si>
  <si>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</si>
  <si>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</si>
  <si>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</si>
  <si>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</si>
  <si>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</si>
  <si>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</si>
  <si>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</si>
  <si>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</si>
  <si>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</si>
  <si>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</si>
  <si>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</si>
  <si>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</si>
  <si>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</si>
  <si>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</si>
  <si>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</si>
  <si>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</si>
  <si>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</si>
  <si>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</si>
  <si>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</si>
  <si>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</si>
  <si>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</si>
  <si>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</si>
  <si>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</si>
  <si>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</si>
  <si>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</si>
  <si>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</si>
  <si>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</si>
  <si>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</si>
  <si>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</si>
  <si>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</si>
  <si>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</si>
  <si>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</si>
  <si>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</si>
  <si>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</si>
  <si>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</si>
  <si>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</si>
  <si>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</si>
  <si>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</si>
  <si>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</si>
  <si>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</si>
  <si>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</si>
  <si>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</si>
  <si>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</si>
  <si>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</si>
  <si>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</si>
  <si>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</si>
  <si>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</si>
  <si>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</si>
  <si>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</si>
  <si>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</si>
  <si>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</si>
  <si>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</si>
  <si>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</si>
  <si>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</si>
  <si>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</si>
  <si>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</si>
  <si>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</si>
  <si>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</si>
  <si>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</si>
  <si>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</si>
  <si>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</si>
  <si>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</si>
  <si>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</si>
  <si>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</si>
  <si>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</si>
  <si>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</si>
  <si>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</si>
  <si>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</si>
  <si>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</si>
  <si>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</si>
  <si>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</si>
  <si>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</si>
  <si>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</si>
  <si>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</si>
  <si>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</si>
  <si>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</si>
  <si>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</si>
  <si>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</si>
  <si>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</si>
  <si>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</si>
  <si>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</si>
  <si>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</si>
  <si>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</si>
  <si>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</si>
  <si>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</si>
  <si>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</si>
  <si>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</si>
  <si>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豊岡市</t>
  </si>
  <si>
    <t>法適用</t>
  </si>
  <si>
    <t>下水道事業</t>
  </si>
  <si>
    <t>個別排水処理</t>
  </si>
  <si>
    <t>L2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</si>
  <si>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</si>
  <si>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</si>
  <si>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</si>
  <si>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</si>
  <si>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</si>
  <si>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</si>
  <si>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使用料改定を行い使用料収入が増えたことで、着実に改善されつつあるものの、使用料収入だけでは経費を賄うことができておらず、依然として一般会計からの繰入金に依存しており、独立採算による経営ができていない。
　また、汚水処理に係る費用が高いまま推移しているため、経営努力に勤しみ、引き続き営業費用の削減に取り組む必要がある。
　処理区の統廃合、施設の長寿命化を合理的、計画的に進めていき、効率的な業務を行うことが必要である。</t>
    <rPh sb="1" eb="4">
      <t>シヨウリョウ</t>
    </rPh>
    <rPh sb="4" eb="6">
      <t>カイテイ</t>
    </rPh>
    <rPh sb="7" eb="8">
      <t>オコナ</t>
    </rPh>
    <rPh sb="9" eb="11">
      <t>シヨウ</t>
    </rPh>
    <rPh sb="11" eb="12">
      <t>リョウ</t>
    </rPh>
    <rPh sb="12" eb="14">
      <t>シュウニュウ</t>
    </rPh>
    <rPh sb="15" eb="16">
      <t>フ</t>
    </rPh>
    <rPh sb="22" eb="24">
      <t>チャクジツ</t>
    </rPh>
    <rPh sb="25" eb="27">
      <t>カイゼン</t>
    </rPh>
    <rPh sb="37" eb="39">
      <t>シヨウ</t>
    </rPh>
    <rPh sb="39" eb="40">
      <t>リョウ</t>
    </rPh>
    <rPh sb="40" eb="42">
      <t>シュウニュウ</t>
    </rPh>
    <rPh sb="46" eb="48">
      <t>ケイヒ</t>
    </rPh>
    <rPh sb="49" eb="50">
      <t>マカナ</t>
    </rPh>
    <rPh sb="66" eb="68">
      <t>イッパン</t>
    </rPh>
    <rPh sb="68" eb="70">
      <t>カイケイ</t>
    </rPh>
    <rPh sb="73" eb="75">
      <t>クリイレ</t>
    </rPh>
    <rPh sb="75" eb="76">
      <t>キン</t>
    </rPh>
    <rPh sb="77" eb="79">
      <t>イゾン</t>
    </rPh>
    <rPh sb="84" eb="86">
      <t>ドクリツ</t>
    </rPh>
    <rPh sb="86" eb="88">
      <t>サイサン</t>
    </rPh>
    <rPh sb="91" eb="93">
      <t>ケイエイ</t>
    </rPh>
    <rPh sb="106" eb="108">
      <t>オスイ</t>
    </rPh>
    <rPh sb="108" eb="110">
      <t>ショリ</t>
    </rPh>
    <rPh sb="111" eb="112">
      <t>カカ</t>
    </rPh>
    <rPh sb="113" eb="115">
      <t>ヒヨウ</t>
    </rPh>
    <rPh sb="116" eb="117">
      <t>タカ</t>
    </rPh>
    <rPh sb="120" eb="122">
      <t>スイイ</t>
    </rPh>
    <rPh sb="129" eb="131">
      <t>ケイエイ</t>
    </rPh>
    <rPh sb="131" eb="133">
      <t>ドリョク</t>
    </rPh>
    <rPh sb="134" eb="135">
      <t>イソ</t>
    </rPh>
    <rPh sb="138" eb="139">
      <t>ヒ</t>
    </rPh>
    <rPh sb="140" eb="141">
      <t>ツヅ</t>
    </rPh>
    <rPh sb="142" eb="144">
      <t>エイギョウ</t>
    </rPh>
    <rPh sb="144" eb="146">
      <t>ヒヨウ</t>
    </rPh>
    <rPh sb="147" eb="149">
      <t>サクゲン</t>
    </rPh>
    <rPh sb="150" eb="151">
      <t>ト</t>
    </rPh>
    <rPh sb="152" eb="153">
      <t>ク</t>
    </rPh>
    <rPh sb="154" eb="156">
      <t>ヒツヨウ</t>
    </rPh>
    <rPh sb="162" eb="164">
      <t>ショリ</t>
    </rPh>
    <rPh sb="164" eb="165">
      <t>ク</t>
    </rPh>
    <rPh sb="166" eb="169">
      <t>トウハイゴウ</t>
    </rPh>
    <rPh sb="170" eb="172">
      <t>シセツ</t>
    </rPh>
    <rPh sb="173" eb="174">
      <t>チョウ</t>
    </rPh>
    <rPh sb="174" eb="176">
      <t>ジュミョウ</t>
    </rPh>
    <rPh sb="176" eb="177">
      <t>カ</t>
    </rPh>
    <rPh sb="178" eb="181">
      <t>ゴウリテキ</t>
    </rPh>
    <rPh sb="182" eb="185">
      <t>ケイカクテキ</t>
    </rPh>
    <rPh sb="186" eb="187">
      <t>スス</t>
    </rPh>
    <rPh sb="192" eb="195">
      <t>コウリツテキ</t>
    </rPh>
    <rPh sb="196" eb="198">
      <t>ギョウム</t>
    </rPh>
    <rPh sb="199" eb="200">
      <t>オコナ</t>
    </rPh>
    <rPh sb="204" eb="206">
      <t>ヒツヨウ</t>
    </rPh>
    <phoneticPr fontId="4"/>
  </si>
  <si>
    <t>　類似団体よりも償却率が高く、施設の老朽化が着実に進んでいる。
　今後は、将来の運営状況を考慮しつつ、合理的な投資をしていかなかればならない。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タカ</t>
    </rPh>
    <rPh sb="15" eb="17">
      <t>シセツ</t>
    </rPh>
    <rPh sb="18" eb="21">
      <t>ロウキュウカ</t>
    </rPh>
    <rPh sb="22" eb="24">
      <t>チャクジツ</t>
    </rPh>
    <rPh sb="25" eb="26">
      <t>スス</t>
    </rPh>
    <rPh sb="33" eb="35">
      <t>コンゴ</t>
    </rPh>
    <rPh sb="37" eb="39">
      <t>ショウライ</t>
    </rPh>
    <rPh sb="40" eb="42">
      <t>ウンエイ</t>
    </rPh>
    <rPh sb="42" eb="44">
      <t>ジョウキョウ</t>
    </rPh>
    <rPh sb="45" eb="47">
      <t>コウリョ</t>
    </rPh>
    <rPh sb="51" eb="54">
      <t>ゴウリテキ</t>
    </rPh>
    <rPh sb="55" eb="57">
      <t>トウシ</t>
    </rPh>
    <phoneticPr fontId="4"/>
  </si>
  <si>
    <t xml:space="preserve">　H28年度に使用料改定を行い、①経常収支比率は高水準を維持できている。使用料収入が増加したにも関わらず⑤経費回収率が低いのは、収益が一般会計からの繰入金に依存していることと、汚水処理費が高いことが理由である。汚水処理費については、⑥汚水処理原価についても同じことが言え、⑧水洗化率は増加傾向にあるが、有収水量は、人口減少に伴い減少傾向にあるため、結果、類似団体に比べ高い傾向にある。
　③流動比率が低い理由は、流動負債のうち企業債が占める割合が多いためである。関連して④企業債残高対事業規模比率についても多くなり、類似団体と比べても高くなっているが、使用料収入が増加したことで、改善が見られ、着実に企業債残高は減少している。
</t>
    <rPh sb="4" eb="6">
      <t>ネンド</t>
    </rPh>
    <rPh sb="7" eb="9">
      <t>シヨウ</t>
    </rPh>
    <rPh sb="9" eb="10">
      <t>リョウ</t>
    </rPh>
    <rPh sb="10" eb="12">
      <t>カイテイ</t>
    </rPh>
    <rPh sb="13" eb="14">
      <t>オコナ</t>
    </rPh>
    <rPh sb="17" eb="19">
      <t>ケイジョウ</t>
    </rPh>
    <rPh sb="19" eb="21">
      <t>シュウシ</t>
    </rPh>
    <rPh sb="21" eb="23">
      <t>ヒリツ</t>
    </rPh>
    <rPh sb="24" eb="27">
      <t>コウスイジュン</t>
    </rPh>
    <rPh sb="28" eb="30">
      <t>イジ</t>
    </rPh>
    <rPh sb="36" eb="38">
      <t>シヨウ</t>
    </rPh>
    <rPh sb="38" eb="39">
      <t>リョウ</t>
    </rPh>
    <rPh sb="39" eb="41">
      <t>シュウニュウ</t>
    </rPh>
    <rPh sb="42" eb="44">
      <t>ゾウカ</t>
    </rPh>
    <rPh sb="48" eb="49">
      <t>カカ</t>
    </rPh>
    <rPh sb="53" eb="55">
      <t>ケイヒ</t>
    </rPh>
    <rPh sb="55" eb="57">
      <t>カイシュウ</t>
    </rPh>
    <rPh sb="57" eb="58">
      <t>リツ</t>
    </rPh>
    <rPh sb="59" eb="60">
      <t>ヒク</t>
    </rPh>
    <rPh sb="64" eb="66">
      <t>シュウエキ</t>
    </rPh>
    <rPh sb="94" eb="95">
      <t>タカ</t>
    </rPh>
    <rPh sb="117" eb="119">
      <t>オスイ</t>
    </rPh>
    <rPh sb="119" eb="121">
      <t>ショリ</t>
    </rPh>
    <rPh sb="121" eb="123">
      <t>ゲンカ</t>
    </rPh>
    <rPh sb="137" eb="140">
      <t>スイセンカ</t>
    </rPh>
    <rPh sb="140" eb="141">
      <t>リツ</t>
    </rPh>
    <rPh sb="174" eb="176">
      <t>ケッカ</t>
    </rPh>
    <rPh sb="195" eb="197">
      <t>リュウドウ</t>
    </rPh>
    <rPh sb="197" eb="199">
      <t>ヒリツ</t>
    </rPh>
    <rPh sb="200" eb="201">
      <t>ヒク</t>
    </rPh>
    <rPh sb="202" eb="204">
      <t>リユウ</t>
    </rPh>
    <rPh sb="206" eb="208">
      <t>リュウドウ</t>
    </rPh>
    <rPh sb="208" eb="210">
      <t>フサイ</t>
    </rPh>
    <rPh sb="213" eb="215">
      <t>キギョウ</t>
    </rPh>
    <rPh sb="215" eb="216">
      <t>サイ</t>
    </rPh>
    <rPh sb="217" eb="218">
      <t>シ</t>
    </rPh>
    <rPh sb="220" eb="222">
      <t>ワリアイ</t>
    </rPh>
    <rPh sb="223" eb="224">
      <t>オオ</t>
    </rPh>
    <rPh sb="231" eb="233">
      <t>カンレン</t>
    </rPh>
    <rPh sb="236" eb="238">
      <t>キギョウ</t>
    </rPh>
    <rPh sb="238" eb="239">
      <t>サイ</t>
    </rPh>
    <rPh sb="239" eb="241">
      <t>ザンダカ</t>
    </rPh>
    <rPh sb="241" eb="242">
      <t>タイ</t>
    </rPh>
    <rPh sb="242" eb="244">
      <t>ジギョウ</t>
    </rPh>
    <rPh sb="244" eb="246">
      <t>キボ</t>
    </rPh>
    <rPh sb="246" eb="248">
      <t>ヒリツ</t>
    </rPh>
    <rPh sb="253" eb="254">
      <t>オオ</t>
    </rPh>
    <rPh sb="258" eb="260">
      <t>ルイジ</t>
    </rPh>
    <rPh sb="260" eb="262">
      <t>ダンタイ</t>
    </rPh>
    <rPh sb="263" eb="264">
      <t>クラ</t>
    </rPh>
    <rPh sb="267" eb="268">
      <t>タカ</t>
    </rPh>
    <rPh sb="276" eb="278">
      <t>シヨウ</t>
    </rPh>
    <rPh sb="278" eb="279">
      <t>リョウ</t>
    </rPh>
    <rPh sb="279" eb="281">
      <t>シュウニュウ</t>
    </rPh>
    <rPh sb="282" eb="284">
      <t>ゾウカ</t>
    </rPh>
    <rPh sb="290" eb="292">
      <t>カイゼン</t>
    </rPh>
    <rPh sb="293" eb="294">
      <t>ミ</t>
    </rPh>
    <rPh sb="297" eb="299">
      <t>チャクジツ</t>
    </rPh>
    <rPh sb="300" eb="302">
      <t>キギョウ</t>
    </rPh>
    <rPh sb="302" eb="303">
      <t>サイ</t>
    </rPh>
    <rPh sb="303" eb="305">
      <t>ザンダカ</t>
    </rPh>
    <rPh sb="306" eb="308">
      <t>ゲンショウ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</si>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</sst>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64608"/>
        <c:axId val="4617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4608"/>
        <c:axId val="46175744"/>
      </c:lineChart>
      <c:dateAx>
        <c:axId val="46164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175744"/>
        <c:crosses val="autoZero"/>
        <c:auto val="1"/>
        <c:lblOffset val="100"/>
        <c:baseTimeUnit val="years"/>
      </c:dateAx>
      <c:valAx>
        <c:axId val="4617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164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55808"/>
        <c:axId val="46057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58.58</c:v>
                </c:pt>
                <c:pt idx="1">
                  <c:v>48.69</c:v>
                </c:pt>
                <c:pt idx="2">
                  <c:v>52.52</c:v>
                </c:pt>
                <c:pt idx="3">
                  <c:v>54.14</c:v>
                </c:pt>
                <c:pt idx="4">
                  <c:v>132.99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55808"/>
        <c:axId val="46057728"/>
      </c:lineChart>
      <c:dateAx>
        <c:axId val="46055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57728"/>
        <c:crosses val="autoZero"/>
        <c:auto val="1"/>
        <c:lblOffset val="100"/>
        <c:baseTimeUnit val="years"/>
      </c:dateAx>
      <c:valAx>
        <c:axId val="4605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055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83.48</c:v>
                </c:pt>
                <c:pt idx="1">
                  <c:v>85.27</c:v>
                </c:pt>
                <c:pt idx="2">
                  <c:v>87.72</c:v>
                </c:pt>
                <c:pt idx="3">
                  <c:v>87.96</c:v>
                </c:pt>
                <c:pt idx="4">
                  <c:v>91.28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37344"/>
        <c:axId val="4613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72.31</c:v>
                </c:pt>
                <c:pt idx="1">
                  <c:v>87.42</c:v>
                </c:pt>
                <c:pt idx="2">
                  <c:v>84.94</c:v>
                </c:pt>
                <c:pt idx="3">
                  <c:v>84.69</c:v>
                </c:pt>
                <c:pt idx="4">
                  <c:v>82.94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7344"/>
        <c:axId val="46139264"/>
      </c:lineChart>
      <c:dateAx>
        <c:axId val="4613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139264"/>
        <c:crosses val="autoZero"/>
        <c:auto val="1"/>
        <c:lblOffset val="100"/>
        <c:baseTimeUnit val="years"/>
      </c:dateAx>
      <c:valAx>
        <c:axId val="4613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137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100.22</c:v>
                </c:pt>
                <c:pt idx="1">
                  <c:v>100</c:v>
                </c:pt>
                <c:pt idx="2">
                  <c:v>100.46</c:v>
                </c:pt>
                <c:pt idx="3">
                  <c:v>100</c:v>
                </c:pt>
                <c:pt idx="4">
                  <c:v>100.06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24288"/>
        <c:axId val="5172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96.73</c:v>
                </c:pt>
                <c:pt idx="1">
                  <c:v>94.73</c:v>
                </c:pt>
                <c:pt idx="2">
                  <c:v>93.93</c:v>
                </c:pt>
                <c:pt idx="3">
                  <c:v>93.17</c:v>
                </c:pt>
                <c:pt idx="4">
                  <c:v>91.08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4288"/>
        <c:axId val="51726592"/>
      </c:lineChart>
      <c:dateAx>
        <c:axId val="5172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726592"/>
        <c:crosses val="autoZero"/>
        <c:auto val="1"/>
        <c:lblOffset val="100"/>
        <c:baseTimeUnit val="years"/>
      </c:dateAx>
      <c:valAx>
        <c:axId val="5172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172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28.08</c:v>
                </c:pt>
                <c:pt idx="1">
                  <c:v>31.64</c:v>
                </c:pt>
                <c:pt idx="2">
                  <c:v>36.82</c:v>
                </c:pt>
                <c:pt idx="3">
                  <c:v>40.54</c:v>
                </c:pt>
                <c:pt idx="4">
                  <c:v>44.27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28672"/>
        <c:axId val="11739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20.309999999999999</c:v>
                </c:pt>
                <c:pt idx="1">
                  <c:v>34.69</c:v>
                </c:pt>
                <c:pt idx="2">
                  <c:v>40.35</c:v>
                </c:pt>
                <c:pt idx="3">
                  <c:v>38.32</c:v>
                </c:pt>
                <c:pt idx="4">
                  <c:v>40.67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8672"/>
        <c:axId val="117399552"/>
      </c:lineChart>
      <c:dateAx>
        <c:axId val="1172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399552"/>
        <c:crosses val="autoZero"/>
        <c:auto val="1"/>
        <c:lblOffset val="100"/>
        <c:baseTimeUnit val="years"/>
      </c:dateAx>
      <c:valAx>
        <c:axId val="11739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09888"/>
        <c:axId val="119140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9888"/>
        <c:axId val="119140736"/>
      </c:lineChart>
      <c:dateAx>
        <c:axId val="11910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140736"/>
        <c:crosses val="autoZero"/>
        <c:auto val="1"/>
        <c:lblOffset val="100"/>
        <c:baseTimeUnit val="years"/>
      </c:dateAx>
      <c:valAx>
        <c:axId val="119140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10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868.71</c:v>
                </c:pt>
                <c:pt idx="1">
                  <c:v>1087.81</c:v>
                </c:pt>
                <c:pt idx="2">
                  <c:v>1381.23</c:v>
                </c:pt>
                <c:pt idx="3">
                  <c:v>1400.07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11776"/>
        <c:axId val="13038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274.44</c:v>
                </c:pt>
                <c:pt idx="1">
                  <c:v>180.41</c:v>
                </c:pt>
                <c:pt idx="2">
                  <c:v>244.76</c:v>
                </c:pt>
                <c:pt idx="3">
                  <c:v>244.23</c:v>
                </c:pt>
                <c:pt idx="4">
                  <c:v>213.24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11776"/>
        <c:axId val="130386176"/>
      </c:lineChart>
      <c:dateAx>
        <c:axId val="12921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386176"/>
        <c:crosses val="autoZero"/>
        <c:auto val="1"/>
        <c:lblOffset val="100"/>
        <c:baseTimeUnit val="years"/>
      </c:dateAx>
      <c:valAx>
        <c:axId val="13038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921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133.87</c:v>
                </c:pt>
                <c:pt idx="1">
                  <c:v>198.35</c:v>
                </c:pt>
                <c:pt idx="2">
                  <c:v>30.34</c:v>
                </c:pt>
                <c:pt idx="3">
                  <c:v>35.380000000000003</c:v>
                </c:pt>
                <c:pt idx="4">
                  <c:v>253.72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71712"/>
        <c:axId val="4598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327.42</c:v>
                </c:pt>
                <c:pt idx="1">
                  <c:v>749.23</c:v>
                </c:pt>
                <c:pt idx="2">
                  <c:v>418.55</c:v>
                </c:pt>
                <c:pt idx="3">
                  <c:v>381.4</c:v>
                </c:pt>
                <c:pt idx="4">
                  <c:v>380.85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1712"/>
        <c:axId val="45982080"/>
      </c:lineChart>
      <c:dateAx>
        <c:axId val="4597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982080"/>
        <c:crosses val="autoZero"/>
        <c:auto val="1"/>
        <c:lblOffset val="100"/>
        <c:baseTimeUnit val="years"/>
      </c:dateAx>
      <c:valAx>
        <c:axId val="4598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97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2954.35</c:v>
                </c:pt>
                <c:pt idx="1">
                  <c:v>1436.12</c:v>
                </c:pt>
                <c:pt idx="2" formatCode="#,##0.00;&quot;△&quot;#,##0.00">
                  <c:v>0</c:v>
                </c:pt>
                <c:pt idx="3">
                  <c:v>1272.9000000000001</c:v>
                </c:pt>
                <c:pt idx="4">
                  <c:v>936.9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5904"/>
        <c:axId val="45998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862.78</c:v>
                </c:pt>
                <c:pt idx="1">
                  <c:v>799.41</c:v>
                </c:pt>
                <c:pt idx="2">
                  <c:v>701.33</c:v>
                </c:pt>
                <c:pt idx="3">
                  <c:v>663.76</c:v>
                </c:pt>
                <c:pt idx="4">
                  <c:v>566.35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904"/>
        <c:axId val="45998080"/>
      </c:lineChart>
      <c:dateAx>
        <c:axId val="4599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998080"/>
        <c:crosses val="autoZero"/>
        <c:auto val="1"/>
        <c:lblOffset val="100"/>
        <c:baseTimeUnit val="years"/>
      </c:dateAx>
      <c:valAx>
        <c:axId val="45998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99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33.840000000000003</c:v>
                </c:pt>
                <c:pt idx="1">
                  <c:v>33.47</c:v>
                </c:pt>
                <c:pt idx="2">
                  <c:v>25.04</c:v>
                </c:pt>
                <c:pt idx="3">
                  <c:v>30.19</c:v>
                </c:pt>
                <c:pt idx="4">
                  <c:v>34.35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11904"/>
        <c:axId val="4601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54.55</c:v>
                </c:pt>
                <c:pt idx="1">
                  <c:v>51.57</c:v>
                </c:pt>
                <c:pt idx="2">
                  <c:v>53.48</c:v>
                </c:pt>
                <c:pt idx="3">
                  <c:v>53.76</c:v>
                </c:pt>
                <c:pt idx="4">
                  <c:v>52.27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1904"/>
        <c:axId val="46013824"/>
      </c:lineChart>
      <c:dateAx>
        <c:axId val="4601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13824"/>
        <c:crosses val="autoZero"/>
        <c:auto val="1"/>
        <c:lblOffset val="100"/>
        <c:baseTimeUnit val="years"/>
      </c:dateAx>
      <c:valAx>
        <c:axId val="4601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01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439.59</c:v>
                </c:pt>
                <c:pt idx="1">
                  <c:v>440.76</c:v>
                </c:pt>
                <c:pt idx="2">
                  <c:v>590.79</c:v>
                </c:pt>
                <c:pt idx="3">
                  <c:v>491.09</c:v>
                </c:pt>
                <c:pt idx="4">
                  <c:v>484.36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39808"/>
        <c:axId val="46041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275.64999999999998</c:v>
                </c:pt>
                <c:pt idx="1">
                  <c:v>282.5</c:v>
                </c:pt>
                <c:pt idx="2">
                  <c:v>277.29000000000002</c:v>
                </c:pt>
                <c:pt idx="3">
                  <c:v>275.25</c:v>
                </c:pt>
                <c:pt idx="4">
                  <c:v>291.01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9808"/>
        <c:axId val="46041728"/>
      </c:lineChart>
      <c:dateAx>
        <c:axId val="4603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41728"/>
        <c:crosses val="autoZero"/>
        <c:auto val="1"/>
        <c:lblOffset val="100"/>
        <c:baseTimeUnit val="years"/>
      </c:dateAx>
      <c:valAx>
        <c:axId val="46041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03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【359.96】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兵庫県　豊岡市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4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データ!I6</f>
        <v>法適用</v>
      </c>
      <c r="C8" s="73"/>
      <c r="D8" s="73"/>
      <c r="E8" s="73"/>
      <c r="F8" s="73"/>
      <c r="G8" s="73"/>
      <c r="H8" s="73"/>
      <c r="I8" s="73" t="str">
        <f>データ!J6</f>
        <v>下水道事業</v>
      </c>
      <c r="J8" s="73"/>
      <c r="K8" s="73"/>
      <c r="L8" s="73"/>
      <c r="M8" s="73"/>
      <c r="N8" s="73"/>
      <c r="O8" s="73"/>
      <c r="P8" s="73" t="str">
        <f>データ!K6</f>
        <v>個別排水処理</v>
      </c>
      <c r="Q8" s="73"/>
      <c r="R8" s="73"/>
      <c r="S8" s="73"/>
      <c r="T8" s="73"/>
      <c r="U8" s="73"/>
      <c r="V8" s="73"/>
      <c r="W8" s="73" t="str">
        <f>データ!L6</f>
        <v>L2</v>
      </c>
      <c r="X8" s="73"/>
      <c r="Y8" s="73"/>
      <c r="Z8" s="73"/>
      <c r="AA8" s="73"/>
      <c r="AB8" s="73"/>
      <c r="AC8" s="73"/>
      <c r="AD8" s="74" t="s">
        <v>122</v>
      </c>
      <c r="AE8" s="74"/>
      <c r="AF8" s="74"/>
      <c r="AG8" s="74"/>
      <c r="AH8" s="74"/>
      <c r="AI8" s="74"/>
      <c r="AJ8" s="74"/>
      <c r="AK8" s="4"/>
      <c r="AL8" s="68">
        <f>データ!S6</f>
        <v>83936</v>
      </c>
      <c r="AM8" s="68"/>
      <c r="AN8" s="68"/>
      <c r="AO8" s="68"/>
      <c r="AP8" s="68"/>
      <c r="AQ8" s="68"/>
      <c r="AR8" s="68"/>
      <c r="AS8" s="68"/>
      <c r="AT8" s="67">
        <f>データ!T6</f>
        <v>697.55</v>
      </c>
      <c r="AU8" s="67"/>
      <c r="AV8" s="67"/>
      <c r="AW8" s="67"/>
      <c r="AX8" s="67"/>
      <c r="AY8" s="67"/>
      <c r="AZ8" s="67"/>
      <c r="BA8" s="67"/>
      <c r="BB8" s="67">
        <f>データ!U6</f>
        <v>120.33</v>
      </c>
      <c r="BC8" s="67"/>
      <c r="BD8" s="67"/>
      <c r="BE8" s="67"/>
      <c r="BF8" s="67"/>
      <c r="BG8" s="67"/>
      <c r="BH8" s="67"/>
      <c r="BI8" s="67"/>
      <c r="BJ8" s="4"/>
      <c r="BK8" s="4"/>
      <c r="BL8" s="71" t="s">
        <v>10</v>
      </c>
      <c r="BM8" s="72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4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4"/>
      <c r="BK9" s="4"/>
      <c r="BL9" s="65" t="s">
        <v>20</v>
      </c>
      <c r="BM9" s="66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12.26</v>
      </c>
      <c r="J10" s="67"/>
      <c r="K10" s="67"/>
      <c r="L10" s="67"/>
      <c r="M10" s="67"/>
      <c r="N10" s="67"/>
      <c r="O10" s="67"/>
      <c r="P10" s="67">
        <f>データ!P6</f>
        <v>0.26</v>
      </c>
      <c r="Q10" s="67"/>
      <c r="R10" s="67"/>
      <c r="S10" s="67"/>
      <c r="T10" s="67"/>
      <c r="U10" s="67"/>
      <c r="V10" s="67"/>
      <c r="W10" s="67">
        <f>データ!Q6</f>
        <v>100</v>
      </c>
      <c r="X10" s="67"/>
      <c r="Y10" s="67"/>
      <c r="Z10" s="67"/>
      <c r="AA10" s="67"/>
      <c r="AB10" s="67"/>
      <c r="AC10" s="67"/>
      <c r="AD10" s="68">
        <f>データ!R6</f>
        <v>3348</v>
      </c>
      <c r="AE10" s="68"/>
      <c r="AF10" s="68"/>
      <c r="AG10" s="68"/>
      <c r="AH10" s="68"/>
      <c r="AI10" s="68"/>
      <c r="AJ10" s="68"/>
      <c r="AK10" s="2"/>
      <c r="AL10" s="68">
        <f>データ!V6</f>
        <v>218</v>
      </c>
      <c r="AM10" s="68"/>
      <c r="AN10" s="68"/>
      <c r="AO10" s="68"/>
      <c r="AP10" s="68"/>
      <c r="AQ10" s="68"/>
      <c r="AR10" s="68"/>
      <c r="AS10" s="68"/>
      <c r="AT10" s="67">
        <f>データ!W6</f>
        <v>0.18</v>
      </c>
      <c r="AU10" s="67"/>
      <c r="AV10" s="67"/>
      <c r="AW10" s="67"/>
      <c r="AX10" s="67"/>
      <c r="AY10" s="67"/>
      <c r="AZ10" s="67"/>
      <c r="BA10" s="67"/>
      <c r="BB10" s="67">
        <f>データ!X6</f>
        <v>1211.1099999999999</v>
      </c>
      <c r="BC10" s="67"/>
      <c r="BD10" s="67"/>
      <c r="BE10" s="67"/>
      <c r="BF10" s="67"/>
      <c r="BG10" s="67"/>
      <c r="BH10" s="67"/>
      <c r="BI10" s="67"/>
      <c r="BJ10" s="2"/>
      <c r="BK10" s="2"/>
      <c r="BL10" s="69" t="s">
        <v>22</v>
      </c>
      <c r="BM10" s="7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28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29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30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33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34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35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38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39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40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【92.43】</v>
      </c>
      <c r="F86" s="27" t="str">
        <f>データ!AT6</f>
        <v>【175.10】</v>
      </c>
      <c r="G86" s="27" t="str">
        <f>データ!BE6</f>
        <v>【359.96】</v>
      </c>
      <c r="H86" s="27" t="str">
        <f>データ!BP6</f>
        <v>【559.52】</v>
      </c>
      <c r="I86" s="27" t="str">
        <f>データ!CA6</f>
        <v>【52.20】</v>
      </c>
      <c r="J86" s="27" t="str">
        <f>データ!CL6</f>
        <v>【295.20】</v>
      </c>
      <c r="K86" s="27" t="str">
        <f>データ!CW6</f>
        <v>【122.90】</v>
      </c>
      <c r="L86" s="27" t="str">
        <f>データ!DH6</f>
        <v>【81.31】</v>
      </c>
      <c r="M86" s="27" t="str">
        <f>データ!DS6</f>
        <v>【37.57】</v>
      </c>
      <c r="N86" s="27" t="str">
        <f>データ!ED6</f>
        <v>【-】</v>
      </c>
      <c r="O86" s="27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282090</v>
      </c>
      <c r="D6" s="34">
        <f t="shared" si="3"/>
        <v>46</v>
      </c>
      <c r="E6" s="34">
        <f t="shared" si="3"/>
        <v>18</v>
      </c>
      <c r="F6" s="34">
        <f t="shared" si="3"/>
        <v>1</v>
      </c>
      <c r="G6" s="34">
        <f t="shared" si="3"/>
        <v>0</v>
      </c>
      <c r="H6" s="34" t="str">
        <f t="shared" si="3"/>
        <v>兵庫県　豊岡市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個別排水処理</v>
      </c>
      <c r="L6" s="34" t="str">
        <f t="shared" si="3"/>
        <v>L2</v>
      </c>
      <c r="M6" s="34">
        <f t="shared" si="3"/>
        <v>0</v>
      </c>
      <c r="N6" s="35" t="str">
        <f t="shared" si="3"/>
        <v>-</v>
      </c>
      <c r="O6" s="35">
        <f t="shared" si="3"/>
        <v>12.26</v>
      </c>
      <c r="P6" s="35">
        <f t="shared" si="3"/>
        <v>0.26</v>
      </c>
      <c r="Q6" s="35">
        <f t="shared" si="3"/>
        <v>100</v>
      </c>
      <c r="R6" s="35">
        <f t="shared" si="3"/>
        <v>3348</v>
      </c>
      <c r="S6" s="35">
        <f t="shared" si="3"/>
        <v>83936</v>
      </c>
      <c r="T6" s="35">
        <f t="shared" si="3"/>
        <v>697.55</v>
      </c>
      <c r="U6" s="35">
        <f t="shared" si="3"/>
        <v>120.33</v>
      </c>
      <c r="V6" s="35">
        <f t="shared" si="3"/>
        <v>218</v>
      </c>
      <c r="W6" s="35">
        <f t="shared" si="3"/>
        <v>0.18</v>
      </c>
      <c r="X6" s="35">
        <f t="shared" si="3"/>
        <v>1211.1099999999999</v>
      </c>
      <c r="Y6" s="36">
        <f>IF(Y7="",NA(),Y7)</f>
        <v>100.22</v>
      </c>
      <c r="Z6" s="36">
        <f t="shared" ref="Z6:AH6" si="4">IF(Z7="",NA(),Z7)</f>
        <v>100</v>
      </c>
      <c r="AA6" s="36">
        <f t="shared" si="4"/>
        <v>100.46</v>
      </c>
      <c r="AB6" s="36">
        <f t="shared" si="4"/>
        <v>100</v>
      </c>
      <c r="AC6" s="36">
        <f t="shared" si="4"/>
        <v>100.06</v>
      </c>
      <c r="AD6" s="36">
        <f t="shared" si="4"/>
        <v>96.73</v>
      </c>
      <c r="AE6" s="36">
        <f t="shared" si="4"/>
        <v>94.73</v>
      </c>
      <c r="AF6" s="36">
        <f t="shared" si="4"/>
        <v>93.93</v>
      </c>
      <c r="AG6" s="36">
        <f t="shared" si="4"/>
        <v>93.17</v>
      </c>
      <c r="AH6" s="36">
        <f t="shared" si="4"/>
        <v>91.08</v>
      </c>
      <c r="AI6" s="35" t="str">
        <f>IF(AI7="","",IF(AI7="-","【-】","【"&amp;SUBSTITUTE(TEXT(AI7,"#,##0.00"),"-","△")&amp;"】"))</f>
        <v>【92.43】</v>
      </c>
      <c r="AJ6" s="36">
        <f>IF(AJ7="",NA(),AJ7)</f>
        <v>868.71</v>
      </c>
      <c r="AK6" s="36">
        <f t="shared" ref="AK6:AS6" si="5">IF(AK7="",NA(),AK7)</f>
        <v>1087.81</v>
      </c>
      <c r="AL6" s="36">
        <f t="shared" si="5"/>
        <v>1381.23</v>
      </c>
      <c r="AM6" s="36">
        <f t="shared" si="5"/>
        <v>1400.07</v>
      </c>
      <c r="AN6" s="35">
        <f t="shared" si="5"/>
        <v>0</v>
      </c>
      <c r="AO6" s="36">
        <f t="shared" si="5"/>
        <v>274.44</v>
      </c>
      <c r="AP6" s="36">
        <f t="shared" si="5"/>
        <v>180.41</v>
      </c>
      <c r="AQ6" s="36">
        <f t="shared" si="5"/>
        <v>244.76</v>
      </c>
      <c r="AR6" s="36">
        <f t="shared" si="5"/>
        <v>244.23</v>
      </c>
      <c r="AS6" s="36">
        <f t="shared" si="5"/>
        <v>213.24</v>
      </c>
      <c r="AT6" s="35" t="str">
        <f>IF(AT7="","",IF(AT7="-","【-】","【"&amp;SUBSTITUTE(TEXT(AT7,"#,##0.00"),"-","△")&amp;"】"))</f>
        <v>【175.10】</v>
      </c>
      <c r="AU6" s="36">
        <f>IF(AU7="",NA(),AU7)</f>
        <v>133.87</v>
      </c>
      <c r="AV6" s="36">
        <f t="shared" ref="AV6:BD6" si="6">IF(AV7="",NA(),AV7)</f>
        <v>198.35</v>
      </c>
      <c r="AW6" s="36">
        <f t="shared" si="6"/>
        <v>30.34</v>
      </c>
      <c r="AX6" s="36">
        <f t="shared" si="6"/>
        <v>35.380000000000003</v>
      </c>
      <c r="AY6" s="36">
        <f t="shared" si="6"/>
        <v>253.72</v>
      </c>
      <c r="AZ6" s="36">
        <f t="shared" si="6"/>
        <v>327.42</v>
      </c>
      <c r="BA6" s="36">
        <f t="shared" si="6"/>
        <v>749.23</v>
      </c>
      <c r="BB6" s="36">
        <f t="shared" si="6"/>
        <v>418.55</v>
      </c>
      <c r="BC6" s="36">
        <f t="shared" si="6"/>
        <v>381.4</v>
      </c>
      <c r="BD6" s="36">
        <f t="shared" si="6"/>
        <v>380.85</v>
      </c>
      <c r="BE6" s="35" t="str">
        <f>IF(BE7="","",IF(BE7="-","【-】","【"&amp;SUBSTITUTE(TEXT(BE7,"#,##0.00"),"-","△")&amp;"】"))</f>
        <v>【359.96】</v>
      </c>
      <c r="BF6" s="36">
        <f>IF(BF7="",NA(),BF7)</f>
        <v>2954.35</v>
      </c>
      <c r="BG6" s="36">
        <f t="shared" ref="BG6:BO6" si="7">IF(BG7="",NA(),BG7)</f>
        <v>1436.12</v>
      </c>
      <c r="BH6" s="35">
        <f t="shared" si="7"/>
        <v>0</v>
      </c>
      <c r="BI6" s="36">
        <f t="shared" si="7"/>
        <v>1272.9000000000001</v>
      </c>
      <c r="BJ6" s="36">
        <f t="shared" si="7"/>
        <v>936.9</v>
      </c>
      <c r="BK6" s="36">
        <f t="shared" si="7"/>
        <v>862.78</v>
      </c>
      <c r="BL6" s="36">
        <f t="shared" si="7"/>
        <v>799.41</v>
      </c>
      <c r="BM6" s="36">
        <f t="shared" si="7"/>
        <v>701.33</v>
      </c>
      <c r="BN6" s="36">
        <f t="shared" si="7"/>
        <v>663.76</v>
      </c>
      <c r="BO6" s="36">
        <f t="shared" si="7"/>
        <v>566.35</v>
      </c>
      <c r="BP6" s="35" t="str">
        <f>IF(BP7="","",IF(BP7="-","【-】","【"&amp;SUBSTITUTE(TEXT(BP7,"#,##0.00"),"-","△")&amp;"】"))</f>
        <v>【559.52】</v>
      </c>
      <c r="BQ6" s="36">
        <f>IF(BQ7="",NA(),BQ7)</f>
        <v>33.840000000000003</v>
      </c>
      <c r="BR6" s="36">
        <f t="shared" ref="BR6:BZ6" si="8">IF(BR7="",NA(),BR7)</f>
        <v>33.47</v>
      </c>
      <c r="BS6" s="36">
        <f t="shared" si="8"/>
        <v>25.04</v>
      </c>
      <c r="BT6" s="36">
        <f t="shared" si="8"/>
        <v>30.19</v>
      </c>
      <c r="BU6" s="36">
        <f t="shared" si="8"/>
        <v>34.35</v>
      </c>
      <c r="BV6" s="36">
        <f t="shared" si="8"/>
        <v>54.55</v>
      </c>
      <c r="BW6" s="36">
        <f t="shared" si="8"/>
        <v>51.57</v>
      </c>
      <c r="BX6" s="36">
        <f t="shared" si="8"/>
        <v>53.48</v>
      </c>
      <c r="BY6" s="36">
        <f t="shared" si="8"/>
        <v>53.76</v>
      </c>
      <c r="BZ6" s="36">
        <f t="shared" si="8"/>
        <v>52.27</v>
      </c>
      <c r="CA6" s="35" t="str">
        <f>IF(CA7="","",IF(CA7="-","【-】","【"&amp;SUBSTITUTE(TEXT(CA7,"#,##0.00"),"-","△")&amp;"】"))</f>
        <v>【52.20】</v>
      </c>
      <c r="CB6" s="36">
        <f>IF(CB7="",NA(),CB7)</f>
        <v>439.59</v>
      </c>
      <c r="CC6" s="36">
        <f t="shared" ref="CC6:CK6" si="9">IF(CC7="",NA(),CC7)</f>
        <v>440.76</v>
      </c>
      <c r="CD6" s="36">
        <f t="shared" si="9"/>
        <v>590.79</v>
      </c>
      <c r="CE6" s="36">
        <f t="shared" si="9"/>
        <v>491.09</v>
      </c>
      <c r="CF6" s="36">
        <f t="shared" si="9"/>
        <v>484.36</v>
      </c>
      <c r="CG6" s="36">
        <f t="shared" si="9"/>
        <v>275.64999999999998</v>
      </c>
      <c r="CH6" s="36">
        <f t="shared" si="9"/>
        <v>282.5</v>
      </c>
      <c r="CI6" s="36">
        <f t="shared" si="9"/>
        <v>277.29000000000002</v>
      </c>
      <c r="CJ6" s="36">
        <f t="shared" si="9"/>
        <v>275.25</v>
      </c>
      <c r="CK6" s="36">
        <f t="shared" si="9"/>
        <v>291.01</v>
      </c>
      <c r="CL6" s="35" t="str">
        <f>IF(CL7="","",IF(CL7="-","【-】","【"&amp;SUBSTITUTE(TEXT(CL7,"#,##0.00"),"-","△")&amp;"】"))</f>
        <v>【295.20】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 t="str">
        <f t="shared" si="10"/>
        <v>-</v>
      </c>
      <c r="CR6" s="36">
        <f t="shared" si="10"/>
        <v>58.58</v>
      </c>
      <c r="CS6" s="36">
        <f t="shared" si="10"/>
        <v>48.69</v>
      </c>
      <c r="CT6" s="36">
        <f t="shared" si="10"/>
        <v>52.52</v>
      </c>
      <c r="CU6" s="36">
        <f t="shared" si="10"/>
        <v>54.14</v>
      </c>
      <c r="CV6" s="36">
        <f t="shared" si="10"/>
        <v>132.99</v>
      </c>
      <c r="CW6" s="35" t="str">
        <f>IF(CW7="","",IF(CW7="-","【-】","【"&amp;SUBSTITUTE(TEXT(CW7,"#,##0.00"),"-","△")&amp;"】"))</f>
        <v>【122.90】</v>
      </c>
      <c r="CX6" s="36">
        <f>IF(CX7="",NA(),CX7)</f>
        <v>83.48</v>
      </c>
      <c r="CY6" s="36">
        <f t="shared" ref="CY6:DG6" si="11">IF(CY7="",NA(),CY7)</f>
        <v>85.27</v>
      </c>
      <c r="CZ6" s="36">
        <f t="shared" si="11"/>
        <v>87.72</v>
      </c>
      <c r="DA6" s="36">
        <f t="shared" si="11"/>
        <v>87.96</v>
      </c>
      <c r="DB6" s="36">
        <f t="shared" si="11"/>
        <v>91.28</v>
      </c>
      <c r="DC6" s="36">
        <f t="shared" si="11"/>
        <v>72.31</v>
      </c>
      <c r="DD6" s="36">
        <f t="shared" si="11"/>
        <v>87.42</v>
      </c>
      <c r="DE6" s="36">
        <f t="shared" si="11"/>
        <v>84.94</v>
      </c>
      <c r="DF6" s="36">
        <f t="shared" si="11"/>
        <v>84.69</v>
      </c>
      <c r="DG6" s="36">
        <f t="shared" si="11"/>
        <v>82.94</v>
      </c>
      <c r="DH6" s="35" t="str">
        <f>IF(DH7="","",IF(DH7="-","【-】","【"&amp;SUBSTITUTE(TEXT(DH7,"#,##0.00"),"-","△")&amp;"】"))</f>
        <v>【81.31】</v>
      </c>
      <c r="DI6" s="36">
        <f>IF(DI7="",NA(),DI7)</f>
        <v>28.08</v>
      </c>
      <c r="DJ6" s="36">
        <f t="shared" ref="DJ6:DR6" si="12">IF(DJ7="",NA(),DJ7)</f>
        <v>31.64</v>
      </c>
      <c r="DK6" s="36">
        <f t="shared" si="12"/>
        <v>36.82</v>
      </c>
      <c r="DL6" s="36">
        <f t="shared" si="12"/>
        <v>40.54</v>
      </c>
      <c r="DM6" s="36">
        <f t="shared" si="12"/>
        <v>44.27</v>
      </c>
      <c r="DN6" s="36">
        <f t="shared" si="12"/>
        <v>20.309999999999999</v>
      </c>
      <c r="DO6" s="36">
        <f t="shared" si="12"/>
        <v>34.69</v>
      </c>
      <c r="DP6" s="36">
        <f t="shared" si="12"/>
        <v>40.35</v>
      </c>
      <c r="DQ6" s="36">
        <f t="shared" si="12"/>
        <v>38.32</v>
      </c>
      <c r="DR6" s="36">
        <f t="shared" si="12"/>
        <v>40.67</v>
      </c>
      <c r="DS6" s="35" t="str">
        <f>IF(DS7="","",IF(DS7="-","【-】","【"&amp;SUBSTITUTE(TEXT(DS7,"#,##0.00"),"-","△")&amp;"】"))</f>
        <v>【37.57】</v>
      </c>
      <c r="DT6" s="36" t="str">
        <f>IF(DT7="",NA(),DT7)</f>
        <v>-</v>
      </c>
      <c r="DU6" s="36" t="str">
        <f t="shared" ref="DU6:EC6" si="13">IF(DU7="",NA(),DU7)</f>
        <v>-</v>
      </c>
      <c r="DV6" s="36" t="str">
        <f t="shared" si="13"/>
        <v>-</v>
      </c>
      <c r="DW6" s="36" t="str">
        <f t="shared" si="13"/>
        <v>-</v>
      </c>
      <c r="DX6" s="36" t="str">
        <f t="shared" si="13"/>
        <v>-</v>
      </c>
      <c r="DY6" s="36" t="str">
        <f t="shared" si="13"/>
        <v>-</v>
      </c>
      <c r="DZ6" s="36" t="str">
        <f t="shared" si="13"/>
        <v>-</v>
      </c>
      <c r="EA6" s="36" t="str">
        <f t="shared" si="13"/>
        <v>-</v>
      </c>
      <c r="EB6" s="36" t="str">
        <f t="shared" si="13"/>
        <v>-</v>
      </c>
      <c r="EC6" s="36" t="str">
        <f t="shared" si="13"/>
        <v>-</v>
      </c>
      <c r="ED6" s="35" t="str">
        <f>IF(ED7="","",IF(ED7="-","【-】","【"&amp;SUBSTITUTE(TEXT(ED7,"#,##0.00"),"-","△")&amp;"】"))</f>
        <v>【-】</v>
      </c>
      <c r="EE6" s="36" t="str">
        <f>IF(EE7="",NA(),EE7)</f>
        <v>-</v>
      </c>
      <c r="EF6" s="36" t="str">
        <f t="shared" ref="EF6:EN6" si="14">IF(EF7="",NA(),EF7)</f>
        <v>-</v>
      </c>
      <c r="EG6" s="36" t="str">
        <f t="shared" si="14"/>
        <v>-</v>
      </c>
      <c r="EH6" s="36" t="str">
        <f t="shared" si="14"/>
        <v>-</v>
      </c>
      <c r="EI6" s="36" t="str">
        <f t="shared" si="14"/>
        <v>-</v>
      </c>
      <c r="EJ6" s="36" t="str">
        <f t="shared" si="14"/>
        <v>-</v>
      </c>
      <c r="EK6" s="36" t="str">
        <f t="shared" si="14"/>
        <v>-</v>
      </c>
      <c r="EL6" s="36" t="str">
        <f t="shared" si="14"/>
        <v>-</v>
      </c>
      <c r="EM6" s="36" t="str">
        <f t="shared" si="14"/>
        <v>-</v>
      </c>
      <c r="EN6" s="36" t="str">
        <f t="shared" si="14"/>
        <v>-</v>
      </c>
      <c r="EO6" s="35" t="str">
        <f>IF(EO7="","",IF(EO7="-","【-】","【"&amp;SUBSTITUTE(TEXT(EO7,"#,##0.00"),"-","△")&amp;"】"))</f>
        <v>【-】</v>
      </c>
    </row>
    <row r="7" spans="1:148" s="37" customFormat="1">
      <c r="A7" s="29"/>
      <c r="B7" s="38">
        <v>2016</v>
      </c>
      <c r="C7" s="38">
        <v>282090</v>
      </c>
      <c r="D7" s="38">
        <v>46</v>
      </c>
      <c r="E7" s="38">
        <v>18</v>
      </c>
      <c r="F7" s="38">
        <v>1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12.26</v>
      </c>
      <c r="P7" s="39">
        <v>0.26</v>
      </c>
      <c r="Q7" s="39">
        <v>100</v>
      </c>
      <c r="R7" s="39">
        <v>3348</v>
      </c>
      <c r="S7" s="39">
        <v>83936</v>
      </c>
      <c r="T7" s="39">
        <v>697.55</v>
      </c>
      <c r="U7" s="39">
        <v>120.33</v>
      </c>
      <c r="V7" s="39">
        <v>218</v>
      </c>
      <c r="W7" s="39">
        <v>0.18</v>
      </c>
      <c r="X7" s="39">
        <v>1211.1099999999999</v>
      </c>
      <c r="Y7" s="39">
        <v>100.22</v>
      </c>
      <c r="Z7" s="39">
        <v>100</v>
      </c>
      <c r="AA7" s="39">
        <v>100.46</v>
      </c>
      <c r="AB7" s="39">
        <v>100</v>
      </c>
      <c r="AC7" s="39">
        <v>100.06</v>
      </c>
      <c r="AD7" s="39">
        <v>96.73</v>
      </c>
      <c r="AE7" s="39">
        <v>94.73</v>
      </c>
      <c r="AF7" s="39">
        <v>93.93</v>
      </c>
      <c r="AG7" s="39">
        <v>93.17</v>
      </c>
      <c r="AH7" s="39">
        <v>91.08</v>
      </c>
      <c r="AI7" s="39">
        <v>92.43</v>
      </c>
      <c r="AJ7" s="39">
        <v>868.71</v>
      </c>
      <c r="AK7" s="39">
        <v>1087.81</v>
      </c>
      <c r="AL7" s="39">
        <v>1381.23</v>
      </c>
      <c r="AM7" s="39">
        <v>1400.07</v>
      </c>
      <c r="AN7" s="39">
        <v>0</v>
      </c>
      <c r="AO7" s="39">
        <v>274.44</v>
      </c>
      <c r="AP7" s="39">
        <v>180.41</v>
      </c>
      <c r="AQ7" s="39">
        <v>244.76</v>
      </c>
      <c r="AR7" s="39">
        <v>244.23</v>
      </c>
      <c r="AS7" s="39">
        <v>213.24</v>
      </c>
      <c r="AT7" s="39">
        <v>175.1</v>
      </c>
      <c r="AU7" s="39">
        <v>133.87</v>
      </c>
      <c r="AV7" s="39">
        <v>198.35</v>
      </c>
      <c r="AW7" s="39">
        <v>30.34</v>
      </c>
      <c r="AX7" s="39">
        <v>35.380000000000003</v>
      </c>
      <c r="AY7" s="39">
        <v>253.72</v>
      </c>
      <c r="AZ7" s="39">
        <v>327.42</v>
      </c>
      <c r="BA7" s="39">
        <v>749.23</v>
      </c>
      <c r="BB7" s="39">
        <v>418.55</v>
      </c>
      <c r="BC7" s="39">
        <v>381.4</v>
      </c>
      <c r="BD7" s="39">
        <v>380.85</v>
      </c>
      <c r="BE7" s="39">
        <v>359.96</v>
      </c>
      <c r="BF7" s="39">
        <v>2954.35</v>
      </c>
      <c r="BG7" s="39">
        <v>1436.12</v>
      </c>
      <c r="BH7" s="39">
        <v>0</v>
      </c>
      <c r="BI7" s="39">
        <v>1272.9000000000001</v>
      </c>
      <c r="BJ7" s="39">
        <v>936.9</v>
      </c>
      <c r="BK7" s="39">
        <v>862.78</v>
      </c>
      <c r="BL7" s="39">
        <v>799.41</v>
      </c>
      <c r="BM7" s="39">
        <v>701.33</v>
      </c>
      <c r="BN7" s="39">
        <v>663.76</v>
      </c>
      <c r="BO7" s="39">
        <v>566.35</v>
      </c>
      <c r="BP7" s="39">
        <v>559.52</v>
      </c>
      <c r="BQ7" s="39">
        <v>33.840000000000003</v>
      </c>
      <c r="BR7" s="39">
        <v>33.47</v>
      </c>
      <c r="BS7" s="39">
        <v>25.04</v>
      </c>
      <c r="BT7" s="39">
        <v>30.19</v>
      </c>
      <c r="BU7" s="39">
        <v>34.35</v>
      </c>
      <c r="BV7" s="39">
        <v>54.55</v>
      </c>
      <c r="BW7" s="39">
        <v>51.57</v>
      </c>
      <c r="BX7" s="39">
        <v>53.48</v>
      </c>
      <c r="BY7" s="39">
        <v>53.76</v>
      </c>
      <c r="BZ7" s="39">
        <v>52.27</v>
      </c>
      <c r="CA7" s="39">
        <v>52.2</v>
      </c>
      <c r="CB7" s="39">
        <v>439.59</v>
      </c>
      <c r="CC7" s="39">
        <v>440.76</v>
      </c>
      <c r="CD7" s="39">
        <v>590.79</v>
      </c>
      <c r="CE7" s="39">
        <v>491.09</v>
      </c>
      <c r="CF7" s="39">
        <v>484.36</v>
      </c>
      <c r="CG7" s="39">
        <v>275.64999999999998</v>
      </c>
      <c r="CH7" s="39">
        <v>282.5</v>
      </c>
      <c r="CI7" s="39">
        <v>277.29000000000002</v>
      </c>
      <c r="CJ7" s="39">
        <v>275.25</v>
      </c>
      <c r="CK7" s="39">
        <v>291.01</v>
      </c>
      <c r="CL7" s="39">
        <v>295.2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 t="s">
        <v>113</v>
      </c>
      <c r="CR7" s="39">
        <v>58.58</v>
      </c>
      <c r="CS7" s="39">
        <v>48.69</v>
      </c>
      <c r="CT7" s="39">
        <v>52.52</v>
      </c>
      <c r="CU7" s="39">
        <v>54.14</v>
      </c>
      <c r="CV7" s="39">
        <v>132.99</v>
      </c>
      <c r="CW7" s="39">
        <v>122.9</v>
      </c>
      <c r="CX7" s="39">
        <v>83.48</v>
      </c>
      <c r="CY7" s="39">
        <v>85.27</v>
      </c>
      <c r="CZ7" s="39">
        <v>87.72</v>
      </c>
      <c r="DA7" s="39">
        <v>87.96</v>
      </c>
      <c r="DB7" s="39">
        <v>91.28</v>
      </c>
      <c r="DC7" s="39">
        <v>72.31</v>
      </c>
      <c r="DD7" s="39">
        <v>87.42</v>
      </c>
      <c r="DE7" s="39">
        <v>84.94</v>
      </c>
      <c r="DF7" s="39">
        <v>84.69</v>
      </c>
      <c r="DG7" s="39">
        <v>82.94</v>
      </c>
      <c r="DH7" s="39">
        <v>81.31</v>
      </c>
      <c r="DI7" s="39">
        <v>28.08</v>
      </c>
      <c r="DJ7" s="39">
        <v>31.64</v>
      </c>
      <c r="DK7" s="39">
        <v>36.82</v>
      </c>
      <c r="DL7" s="39">
        <v>40.54</v>
      </c>
      <c r="DM7" s="39">
        <v>44.27</v>
      </c>
      <c r="DN7" s="39">
        <v>20.309999999999999</v>
      </c>
      <c r="DO7" s="39">
        <v>34.69</v>
      </c>
      <c r="DP7" s="39">
        <v>40.35</v>
      </c>
      <c r="DQ7" s="39">
        <v>38.32</v>
      </c>
      <c r="DR7" s="39">
        <v>40.67</v>
      </c>
      <c r="DS7" s="39">
        <v>37.57</v>
      </c>
      <c r="DT7" s="39" t="s">
        <v>113</v>
      </c>
      <c r="DU7" s="39" t="s">
        <v>113</v>
      </c>
      <c r="DV7" s="39" t="s">
        <v>113</v>
      </c>
      <c r="DW7" s="39" t="s">
        <v>113</v>
      </c>
      <c r="DX7" s="39" t="s">
        <v>113</v>
      </c>
      <c r="DY7" s="39" t="s">
        <v>113</v>
      </c>
      <c r="DZ7" s="39" t="s">
        <v>113</v>
      </c>
      <c r="EA7" s="39" t="s">
        <v>113</v>
      </c>
      <c r="EB7" s="39" t="s">
        <v>113</v>
      </c>
      <c r="EC7" s="39" t="s">
        <v>113</v>
      </c>
      <c r="ED7" s="39" t="s">
        <v>113</v>
      </c>
      <c r="EE7" s="39" t="s">
        <v>113</v>
      </c>
      <c r="EF7" s="39" t="s">
        <v>113</v>
      </c>
      <c r="EG7" s="39" t="s">
        <v>113</v>
      </c>
      <c r="EH7" s="39" t="s">
        <v>113</v>
      </c>
      <c r="EI7" s="39" t="s">
        <v>113</v>
      </c>
      <c r="EJ7" s="39" t="s">
        <v>113</v>
      </c>
      <c r="EK7" s="39" t="s">
        <v>113</v>
      </c>
      <c r="EL7" s="39" t="s">
        <v>113</v>
      </c>
      <c r="EM7" s="39" t="s">
        <v>113</v>
      </c>
      <c r="EN7" s="39" t="s">
        <v>113</v>
      </c>
      <c r="EO7" s="39" t="s">
        <v>113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2017-12-25T02:00:38Z</dcterms:created>
  <dcterms:modified xsi:type="dcterms:W3CDTF">2018-03-14T02:16:42Z</dcterms:modified>
  <cp:category/>
</cp:coreProperties>
</file>