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120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<sst xmlns="http://schemas.openxmlformats.org/spreadsheetml/2006/main" count="235" uniqueCount="123">
  <si>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</si>
  <si>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</si>
  <si>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</si>
  <si>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</si>
  <si>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</si>
  <si>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</si>
  <si>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</si>
  <si>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</si>
  <si>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</si>
  <si>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</si>
  <si>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</si>
  <si>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</si>
  <si>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</si>
  <si>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</si>
  <si>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</si>
  <si>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</si>
  <si>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</si>
  <si>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</si>
  <si>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</si>
  <si>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</si>
  <si>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</si>
  <si>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</si>
  <si>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</si>
  <si>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</si>
  <si>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</si>
  <si>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</si>
  <si>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</si>
  <si>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</si>
  <si>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</si>
  <si>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</si>
  <si>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</si>
  <si>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</si>
  <si>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</si>
  <si>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</si>
  <si>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</si>
  <si>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</si>
  <si>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</si>
  <si>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</si>
  <si>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</si>
  <si>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</si>
  <si>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</si>
  <si>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</si>
  <si>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</si>
  <si>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</si>
  <si>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</si>
  <si>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</si>
  <si>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</si>
  <si>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</si>
  <si>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</si>
  <si>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</si>
  <si>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</si>
  <si>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</si>
  <si>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</si>
  <si>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</si>
  <si>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</si>
  <si>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</si>
  <si>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</si>
  <si>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</si>
  <si>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</si>
  <si>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</si>
  <si>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</si>
  <si>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</si>
  <si>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</si>
  <si>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</si>
  <si>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</si>
  <si>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</si>
  <si>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</si>
  <si>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</si>
  <si>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</si>
  <si>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</si>
  <si>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</si>
  <si>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</si>
  <si>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</si>
  <si>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</si>
  <si>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</si>
  <si>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</si>
  <si>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</si>
  <si>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</si>
  <si>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</si>
  <si>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</si>
  <si>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</si>
  <si>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</si>
  <si>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</si>
  <si>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</si>
  <si>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</si>
  <si>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</si>
  <si>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</si>
  <si>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</si>
  <si>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</si>
  <si>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</si>
  <si>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</si>
  <si>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</si>
  <si>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</si>
  <si>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</si>
  <si>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</si>
  <si>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</si>
  <si>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</si>
  <si>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</si>
  <si>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</si>
  <si>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</si>
  <si>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</si>
  <si>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</si>
  <si>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</si>
  <si>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</si>
  <si>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</si>
  <si>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</si>
  <si>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</si>
  <si>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</si>
  <si>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</si>
  <si>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</si>
  <si>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</si>
  <si>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</si>
  <si>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</si>
  <si>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</si>
  <si>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</si>
  <si>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</si>
  <si>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</si>
  <si>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</si>
  <si>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</si>
  <si>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類似団体よりも償却率が高く、施設の老朽化が着実に進んでいる。
　既存施設が年々老朽化していくなかで、下水道処理区の統廃合、処理場の長寿命化対策等を計画的に進めている。
　特定環境保全公共下水道は統合する側であり、今後、施設の維持管理費の増加、下水道使用料の収入の減少が予想される状況において、経営の健全化・安定化のためにさらなる財源確保に努め、合理的な改築・更新により耐用年数を延伸するための投資を行っていかなければならない。</t>
    <rPh sb="1" eb="3">
      <t>ルイジ</t>
    </rPh>
    <rPh sb="3" eb="5">
      <t>ダンタイ</t>
    </rPh>
    <rPh sb="8" eb="10">
      <t>ショウキャク</t>
    </rPh>
    <rPh sb="10" eb="11">
      <t>リツ</t>
    </rPh>
    <rPh sb="12" eb="13">
      <t>タカ</t>
    </rPh>
    <rPh sb="15" eb="17">
      <t>シセツ</t>
    </rPh>
    <rPh sb="18" eb="21">
      <t>ロウキュウカ</t>
    </rPh>
    <rPh sb="22" eb="24">
      <t>チャクジツ</t>
    </rPh>
    <rPh sb="25" eb="26">
      <t>スス</t>
    </rPh>
    <rPh sb="33" eb="35">
      <t>キゾン</t>
    </rPh>
    <rPh sb="35" eb="37">
      <t>シセツ</t>
    </rPh>
    <rPh sb="38" eb="40">
      <t>ネンネン</t>
    </rPh>
    <rPh sb="40" eb="43">
      <t>ロウキュウカ</t>
    </rPh>
    <rPh sb="51" eb="54">
      <t>ゲスイドウ</t>
    </rPh>
    <rPh sb="54" eb="56">
      <t>ショリ</t>
    </rPh>
    <rPh sb="56" eb="57">
      <t>ク</t>
    </rPh>
    <rPh sb="58" eb="61">
      <t>トウハイゴウ</t>
    </rPh>
    <rPh sb="62" eb="65">
      <t>ショリジョウ</t>
    </rPh>
    <rPh sb="66" eb="68">
      <t>チョウジュ</t>
    </rPh>
    <rPh sb="68" eb="69">
      <t>メイ</t>
    </rPh>
    <rPh sb="69" eb="70">
      <t>カ</t>
    </rPh>
    <rPh sb="70" eb="72">
      <t>タイサク</t>
    </rPh>
    <rPh sb="72" eb="73">
      <t>トウ</t>
    </rPh>
    <rPh sb="74" eb="76">
      <t>ケイカク</t>
    </rPh>
    <rPh sb="76" eb="77">
      <t>テキ</t>
    </rPh>
    <rPh sb="78" eb="79">
      <t>スス</t>
    </rPh>
    <rPh sb="86" eb="88">
      <t>トクテイ</t>
    </rPh>
    <rPh sb="88" eb="90">
      <t>カンキョウ</t>
    </rPh>
    <rPh sb="90" eb="92">
      <t>ホゼン</t>
    </rPh>
    <rPh sb="92" eb="94">
      <t>コウキョウ</t>
    </rPh>
    <rPh sb="94" eb="97">
      <t>ゲスイドウ</t>
    </rPh>
    <rPh sb="98" eb="100">
      <t>トウゴウ</t>
    </rPh>
    <rPh sb="102" eb="103">
      <t>ガワ</t>
    </rPh>
    <rPh sb="107" eb="109">
      <t>コンゴ</t>
    </rPh>
    <rPh sb="110" eb="112">
      <t>シセツ</t>
    </rPh>
    <rPh sb="113" eb="115">
      <t>イジ</t>
    </rPh>
    <rPh sb="115" eb="117">
      <t>カンリ</t>
    </rPh>
    <rPh sb="117" eb="118">
      <t>ヒ</t>
    </rPh>
    <rPh sb="119" eb="121">
      <t>ゾウカ</t>
    </rPh>
    <rPh sb="122" eb="125">
      <t>ゲスイドウ</t>
    </rPh>
    <rPh sb="125" eb="128">
      <t>シヨウリョウ</t>
    </rPh>
    <rPh sb="129" eb="131">
      <t>シュウニュウ</t>
    </rPh>
    <rPh sb="132" eb="134">
      <t>ゲンショウ</t>
    </rPh>
    <rPh sb="135" eb="137">
      <t>ヨソウ</t>
    </rPh>
    <rPh sb="140" eb="142">
      <t>ジョウキョウ</t>
    </rPh>
    <rPh sb="147" eb="149">
      <t>ケイエイ</t>
    </rPh>
    <rPh sb="150" eb="153">
      <t>ケンゼンカ</t>
    </rPh>
    <rPh sb="154" eb="157">
      <t>アンテイカ</t>
    </rPh>
    <rPh sb="165" eb="167">
      <t>ザイゲン</t>
    </rPh>
    <rPh sb="167" eb="169">
      <t>カクホ</t>
    </rPh>
    <rPh sb="170" eb="171">
      <t>ツト</t>
    </rPh>
    <rPh sb="173" eb="176">
      <t>ゴウリテキ</t>
    </rPh>
    <rPh sb="177" eb="179">
      <t>カイチク</t>
    </rPh>
    <rPh sb="180" eb="182">
      <t>コウシン</t>
    </rPh>
    <rPh sb="185" eb="187">
      <t>タイヨウ</t>
    </rPh>
    <rPh sb="187" eb="189">
      <t>ネンスウ</t>
    </rPh>
    <rPh sb="190" eb="192">
      <t>エンシン</t>
    </rPh>
    <rPh sb="197" eb="199">
      <t>トウシ</t>
    </rPh>
    <rPh sb="200" eb="201">
      <t>オコナ</t>
    </rPh>
    <phoneticPr fontId="4"/>
  </si>
  <si>
    <t>　使用料改定を行い使用料収入が増えたことで、着実に改善されつつあるものの、使用料収入だけでは経費を賄うことができておらず、依然として一般会計からの繰入金に依存しており、独立採算による経営ができていない。
　処理区の統廃合、施設の長寿命化を合理的、計画的に進めていき、効率的な業務を行うことが必要である。</t>
    <rPh sb="1" eb="4">
      <t>シヨウリョウ</t>
    </rPh>
    <rPh sb="4" eb="6">
      <t>カイテイ</t>
    </rPh>
    <rPh sb="7" eb="8">
      <t>オコナ</t>
    </rPh>
    <rPh sb="9" eb="11">
      <t>シヨウ</t>
    </rPh>
    <rPh sb="11" eb="12">
      <t>リョウ</t>
    </rPh>
    <rPh sb="12" eb="14">
      <t>シュウニュウ</t>
    </rPh>
    <rPh sb="15" eb="16">
      <t>フ</t>
    </rPh>
    <rPh sb="22" eb="24">
      <t>チャクジツ</t>
    </rPh>
    <rPh sb="25" eb="27">
      <t>カイゼン</t>
    </rPh>
    <rPh sb="37" eb="39">
      <t>シヨウ</t>
    </rPh>
    <rPh sb="39" eb="40">
      <t>リョウ</t>
    </rPh>
    <rPh sb="40" eb="42">
      <t>シュウニュウ</t>
    </rPh>
    <rPh sb="46" eb="48">
      <t>ケイヒ</t>
    </rPh>
    <rPh sb="49" eb="50">
      <t>マカナ</t>
    </rPh>
    <rPh sb="66" eb="68">
      <t>イッパン</t>
    </rPh>
    <rPh sb="68" eb="70">
      <t>カイケイ</t>
    </rPh>
    <rPh sb="73" eb="75">
      <t>クリイレ</t>
    </rPh>
    <rPh sb="75" eb="76">
      <t>キン</t>
    </rPh>
    <rPh sb="77" eb="79">
      <t>イゾン</t>
    </rPh>
    <rPh sb="84" eb="86">
      <t>ドクリツ</t>
    </rPh>
    <rPh sb="86" eb="88">
      <t>サイサン</t>
    </rPh>
    <rPh sb="91" eb="93">
      <t>ケイエイ</t>
    </rPh>
    <rPh sb="103" eb="105">
      <t>ショリ</t>
    </rPh>
    <rPh sb="105" eb="106">
      <t>ク</t>
    </rPh>
    <rPh sb="107" eb="110">
      <t>トウハイゴウ</t>
    </rPh>
    <rPh sb="111" eb="113">
      <t>シセツ</t>
    </rPh>
    <rPh sb="114" eb="115">
      <t>チョウ</t>
    </rPh>
    <rPh sb="115" eb="117">
      <t>ジュミョウ</t>
    </rPh>
    <rPh sb="117" eb="118">
      <t>カ</t>
    </rPh>
    <rPh sb="119" eb="122">
      <t>ゴウリテキ</t>
    </rPh>
    <rPh sb="123" eb="126">
      <t>ケイカクテキ</t>
    </rPh>
    <rPh sb="127" eb="128">
      <t>スス</t>
    </rPh>
    <rPh sb="133" eb="136">
      <t>コウリツテキ</t>
    </rPh>
    <rPh sb="137" eb="139">
      <t>ギョウム</t>
    </rPh>
    <rPh sb="140" eb="141">
      <t>オコナ</t>
    </rPh>
    <rPh sb="145" eb="147">
      <t>ヒツヨウ</t>
    </rPh>
    <phoneticPr fontId="4"/>
  </si>
  <si>
    <t xml:space="preserve">　H28年度に使用料改定を行い、①経常収支比率、⑤経費回収率ともに改善されている。⑥汚水処理原価についても同じことが言え、類似団体と比較しても低い水準で推移している。
　③流動比率が低い理由は、流動負債のうち企業債が占める割合が多いためである。関連して④企業債残高対事業規模比率についても多くなるが、使用料収入が増加したことで改善が見られ、着実に企業債残高は減少している。
</t>
    <rPh sb="4" eb="6">
      <t>ネンド</t>
    </rPh>
    <rPh sb="7" eb="9">
      <t>シヨウ</t>
    </rPh>
    <rPh sb="9" eb="10">
      <t>リョウ</t>
    </rPh>
    <rPh sb="10" eb="12">
      <t>カイテイ</t>
    </rPh>
    <rPh sb="13" eb="14">
      <t>オコナ</t>
    </rPh>
    <rPh sb="17" eb="19">
      <t>ケイジョウ</t>
    </rPh>
    <rPh sb="19" eb="21">
      <t>シュウシ</t>
    </rPh>
    <rPh sb="21" eb="23">
      <t>ヒリツ</t>
    </rPh>
    <rPh sb="25" eb="27">
      <t>ケイヒ</t>
    </rPh>
    <rPh sb="27" eb="29">
      <t>カイシュウ</t>
    </rPh>
    <rPh sb="29" eb="30">
      <t>リツ</t>
    </rPh>
    <rPh sb="33" eb="35">
      <t>カイゼン</t>
    </rPh>
    <rPh sb="42" eb="44">
      <t>オスイ</t>
    </rPh>
    <rPh sb="44" eb="46">
      <t>ショリ</t>
    </rPh>
    <rPh sb="46" eb="48">
      <t>ゲンカ</t>
    </rPh>
    <rPh sb="61" eb="63">
      <t>ルイジ</t>
    </rPh>
    <rPh sb="63" eb="65">
      <t>ダンタイ</t>
    </rPh>
    <rPh sb="66" eb="68">
      <t>ヒカク</t>
    </rPh>
    <rPh sb="71" eb="72">
      <t>ヒク</t>
    </rPh>
    <rPh sb="73" eb="75">
      <t>スイジュン</t>
    </rPh>
    <rPh sb="76" eb="78">
      <t>スイイ</t>
    </rPh>
    <rPh sb="86" eb="88">
      <t>リュウドウ</t>
    </rPh>
    <rPh sb="88" eb="90">
      <t>ヒリツ</t>
    </rPh>
    <rPh sb="91" eb="92">
      <t>ヒク</t>
    </rPh>
    <rPh sb="93" eb="95">
      <t>リユウ</t>
    </rPh>
    <rPh sb="97" eb="99">
      <t>リュウドウ</t>
    </rPh>
    <rPh sb="99" eb="101">
      <t>フサイ</t>
    </rPh>
    <rPh sb="104" eb="106">
      <t>キギョウ</t>
    </rPh>
    <rPh sb="106" eb="107">
      <t>サイ</t>
    </rPh>
    <rPh sb="108" eb="109">
      <t>シ</t>
    </rPh>
    <rPh sb="111" eb="113">
      <t>ワリアイ</t>
    </rPh>
    <rPh sb="114" eb="115">
      <t>オオ</t>
    </rPh>
    <rPh sb="122" eb="124">
      <t>カンレン</t>
    </rPh>
    <rPh sb="127" eb="129">
      <t>キギョウ</t>
    </rPh>
    <rPh sb="129" eb="130">
      <t>サイ</t>
    </rPh>
    <rPh sb="130" eb="132">
      <t>ザンダカ</t>
    </rPh>
    <rPh sb="132" eb="133">
      <t>タイ</t>
    </rPh>
    <rPh sb="133" eb="135">
      <t>ジギョウ</t>
    </rPh>
    <rPh sb="135" eb="137">
      <t>キボ</t>
    </rPh>
    <rPh sb="137" eb="139">
      <t>ヒリツ</t>
    </rPh>
    <rPh sb="144" eb="145">
      <t>オオ</t>
    </rPh>
    <rPh sb="150" eb="152">
      <t>シヨウ</t>
    </rPh>
    <rPh sb="152" eb="153">
      <t>リョウ</t>
    </rPh>
    <rPh sb="153" eb="155">
      <t>シュウニュウ</t>
    </rPh>
    <rPh sb="156" eb="158">
      <t>ゾウカ</t>
    </rPh>
    <rPh sb="163" eb="165">
      <t>カイゼン</t>
    </rPh>
    <rPh sb="166" eb="167">
      <t>ミ</t>
    </rPh>
    <rPh sb="170" eb="172">
      <t>チャクジツ</t>
    </rPh>
    <rPh sb="173" eb="175">
      <t>キギョウ</t>
    </rPh>
    <rPh sb="175" eb="176">
      <t>サイ</t>
    </rPh>
    <rPh sb="176" eb="178">
      <t>ザンダカ</t>
    </rPh>
    <rPh sb="179" eb="181">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</si>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</sst>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0.35</c:v>
                </c:pt>
                <c:pt idx="4" formatCode="#,##0.00;&quot;△&quot;#,##0.00;&quot;-&quot;">
                  <c:v>0.49</c:v>
                </c:pt>
              </c:numCache>
            </c:numRef>
          </c:val>
        </c:ser>
        <c:dLbls>
          <c:showLegendKey val="0"/>
          <c:showVal val="0"/>
          <c:showCatName val="0"/>
          <c:showSerName val="0"/>
          <c:showPercent val="0"/>
          <c:showBubbleSize val="0"/>
        </c:dLbls>
        <c:gapWidth val="150"/>
        <c:axId val="69057536"/>
        <c:axId val="69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69057536"/>
        <c:axId val="69059712"/>
      </c:lineChart>
      <c:dateAx>
        <c:axId val="69057536"/>
        <c:scaling>
          <c:orientation val="minMax"/>
        </c:scaling>
        <c:delete val="1"/>
        <c:axPos val="b"/>
        <c:numFmt formatCode="ge" sourceLinked="1"/>
        <c:majorTickMark val="none"/>
        <c:minorTickMark val="none"/>
        <c:tickLblPos val="none"/>
        <c:crossAx val="69059712"/>
        <c:crosses val="autoZero"/>
        <c:auto val="1"/>
        <c:lblOffset val="100"/>
        <c:baseTimeUnit val="years"/>
      </c:dateAx>
      <c:valAx>
        <c:axId val="69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36.229999999999997</c:v>
                </c:pt>
                <c:pt idx="1">
                  <c:v>36.26</c:v>
                </c:pt>
                <c:pt idx="2">
                  <c:v>36.119999999999997</c:v>
                </c:pt>
                <c:pt idx="3" formatCode="#,##0.00;&quot;△&quot;#,##0.00">
                  <c:v>0</c:v>
                </c:pt>
                <c:pt idx="4">
                  <c:v>37.479999999999997</c:v>
                </c:pt>
              </c:numCache>
            </c:numRef>
          </c:val>
        </c:ser>
        <c:dLbls>
          <c:showLegendKey val="0"/>
          <c:showVal val="0"/>
          <c:showCatName val="0"/>
          <c:showSerName val="0"/>
          <c:showPercent val="0"/>
          <c:showBubbleSize val="0"/>
        </c:dLbls>
        <c:gapWidth val="150"/>
        <c:axId val="102337920"/>
        <c:axId val="102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2337920"/>
        <c:axId val="102356480"/>
      </c:lineChart>
      <c:dateAx>
        <c:axId val="102337920"/>
        <c:scaling>
          <c:orientation val="minMax"/>
        </c:scaling>
        <c:delete val="1"/>
        <c:axPos val="b"/>
        <c:numFmt formatCode="ge" sourceLinked="1"/>
        <c:majorTickMark val="none"/>
        <c:minorTickMark val="none"/>
        <c:tickLblPos val="none"/>
        <c:crossAx val="102356480"/>
        <c:crosses val="autoZero"/>
        <c:auto val="1"/>
        <c:lblOffset val="100"/>
        <c:baseTimeUnit val="years"/>
      </c:dateAx>
      <c:valAx>
        <c:axId val="102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88.96</c:v>
                </c:pt>
                <c:pt idx="1">
                  <c:v>89.31</c:v>
                </c:pt>
                <c:pt idx="2">
                  <c:v>89.8</c:v>
                </c:pt>
                <c:pt idx="3">
                  <c:v>90.61</c:v>
                </c:pt>
                <c:pt idx="4">
                  <c:v>91.11</c:v>
                </c:pt>
              </c:numCache>
            </c:numRef>
          </c:val>
        </c:ser>
        <c:dLbls>
          <c:showLegendKey val="0"/>
          <c:showVal val="0"/>
          <c:showCatName val="0"/>
          <c:showSerName val="0"/>
          <c:showPercent val="0"/>
          <c:showBubbleSize val="0"/>
        </c:dLbls>
        <c:gapWidth val="150"/>
        <c:axId val="104365056"/>
        <c:axId val="104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4365056"/>
        <c:axId val="104371328"/>
      </c:lineChart>
      <c:dateAx>
        <c:axId val="104365056"/>
        <c:scaling>
          <c:orientation val="minMax"/>
        </c:scaling>
        <c:delete val="1"/>
        <c:axPos val="b"/>
        <c:numFmt formatCode="ge" sourceLinked="1"/>
        <c:majorTickMark val="none"/>
        <c:minorTickMark val="none"/>
        <c:tickLblPos val="none"/>
        <c:crossAx val="104371328"/>
        <c:crosses val="autoZero"/>
        <c:auto val="1"/>
        <c:lblOffset val="100"/>
        <c:baseTimeUnit val="years"/>
      </c:dateAx>
      <c:valAx>
        <c:axId val="10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103.56</c:v>
                </c:pt>
                <c:pt idx="1">
                  <c:v>105.22</c:v>
                </c:pt>
                <c:pt idx="2">
                  <c:v>107.69</c:v>
                </c:pt>
                <c:pt idx="3">
                  <c:v>109.68</c:v>
                </c:pt>
                <c:pt idx="4">
                  <c:v>112.56</c:v>
                </c:pt>
              </c:numCache>
            </c:numRef>
          </c:val>
        </c:ser>
        <c:dLbls>
          <c:showLegendKey val="0"/>
          <c:showVal val="0"/>
          <c:showCatName val="0"/>
          <c:showSerName val="0"/>
          <c:showPercent val="0"/>
          <c:showBubbleSize val="0"/>
        </c:dLbls>
        <c:gapWidth val="150"/>
        <c:axId val="69274240"/>
        <c:axId val="692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69274240"/>
        <c:axId val="69296896"/>
      </c:lineChart>
      <c:dateAx>
        <c:axId val="69274240"/>
        <c:scaling>
          <c:orientation val="minMax"/>
        </c:scaling>
        <c:delete val="1"/>
        <c:axPos val="b"/>
        <c:numFmt formatCode="ge" sourceLinked="1"/>
        <c:majorTickMark val="none"/>
        <c:minorTickMark val="none"/>
        <c:tickLblPos val="none"/>
        <c:crossAx val="69296896"/>
        <c:crosses val="autoZero"/>
        <c:auto val="1"/>
        <c:lblOffset val="100"/>
        <c:baseTimeUnit val="years"/>
      </c:dateAx>
      <c:valAx>
        <c:axId val="692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12.6</c:v>
                </c:pt>
                <c:pt idx="1">
                  <c:v>14.01</c:v>
                </c:pt>
                <c:pt idx="2">
                  <c:v>29.77</c:v>
                </c:pt>
                <c:pt idx="3">
                  <c:v>32.07</c:v>
                </c:pt>
                <c:pt idx="4">
                  <c:v>34.44</c:v>
                </c:pt>
              </c:numCache>
            </c:numRef>
          </c:val>
        </c:ser>
        <c:dLbls>
          <c:showLegendKey val="0"/>
          <c:showVal val="0"/>
          <c:showCatName val="0"/>
          <c:showSerName val="0"/>
          <c:showPercent val="0"/>
          <c:showBubbleSize val="0"/>
        </c:dLbls>
        <c:gapWidth val="150"/>
        <c:axId val="69323008"/>
        <c:axId val="693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69323008"/>
        <c:axId val="69333376"/>
      </c:lineChart>
      <c:dateAx>
        <c:axId val="69323008"/>
        <c:scaling>
          <c:orientation val="minMax"/>
        </c:scaling>
        <c:delete val="1"/>
        <c:axPos val="b"/>
        <c:numFmt formatCode="ge" sourceLinked="1"/>
        <c:majorTickMark val="none"/>
        <c:minorTickMark val="none"/>
        <c:tickLblPos val="none"/>
        <c:crossAx val="69333376"/>
        <c:crosses val="autoZero"/>
        <c:auto val="1"/>
        <c:lblOffset val="100"/>
        <c:baseTimeUnit val="years"/>
      </c:dateAx>
      <c:valAx>
        <c:axId val="693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615872"/>
        <c:axId val="796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79615872"/>
        <c:axId val="79622144"/>
      </c:lineChart>
      <c:dateAx>
        <c:axId val="79615872"/>
        <c:scaling>
          <c:orientation val="minMax"/>
        </c:scaling>
        <c:delete val="1"/>
        <c:axPos val="b"/>
        <c:numFmt formatCode="ge" sourceLinked="1"/>
        <c:majorTickMark val="none"/>
        <c:minorTickMark val="none"/>
        <c:tickLblPos val="none"/>
        <c:crossAx val="79622144"/>
        <c:crosses val="autoZero"/>
        <c:auto val="1"/>
        <c:lblOffset val="100"/>
        <c:baseTimeUnit val="years"/>
      </c:dateAx>
      <c:valAx>
        <c:axId val="796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158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13248"/>
        <c:axId val="906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90613248"/>
        <c:axId val="90615168"/>
      </c:lineChart>
      <c:dateAx>
        <c:axId val="90613248"/>
        <c:scaling>
          <c:orientation val="minMax"/>
        </c:scaling>
        <c:delete val="1"/>
        <c:axPos val="b"/>
        <c:numFmt formatCode="ge" sourceLinked="1"/>
        <c:majorTickMark val="none"/>
        <c:minorTickMark val="none"/>
        <c:tickLblPos val="none"/>
        <c:crossAx val="90615168"/>
        <c:crosses val="autoZero"/>
        <c:auto val="1"/>
        <c:lblOffset val="100"/>
        <c:baseTimeUnit val="years"/>
      </c:dateAx>
      <c:valAx>
        <c:axId val="906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107.86</c:v>
                </c:pt>
                <c:pt idx="1">
                  <c:v>109.28</c:v>
                </c:pt>
                <c:pt idx="2">
                  <c:v>11.82</c:v>
                </c:pt>
                <c:pt idx="3">
                  <c:v>28.67</c:v>
                </c:pt>
                <c:pt idx="4">
                  <c:v>13.56</c:v>
                </c:pt>
              </c:numCache>
            </c:numRef>
          </c:val>
        </c:ser>
        <c:dLbls>
          <c:showLegendKey val="0"/>
          <c:showVal val="0"/>
          <c:showCatName val="0"/>
          <c:showSerName val="0"/>
          <c:showPercent val="0"/>
          <c:showBubbleSize val="0"/>
        </c:dLbls>
        <c:gapWidth val="150"/>
        <c:axId val="99267712"/>
        <c:axId val="9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99267712"/>
        <c:axId val="99269632"/>
      </c:lineChart>
      <c:dateAx>
        <c:axId val="99267712"/>
        <c:scaling>
          <c:orientation val="minMax"/>
        </c:scaling>
        <c:delete val="1"/>
        <c:axPos val="b"/>
        <c:numFmt formatCode="ge" sourceLinked="1"/>
        <c:majorTickMark val="none"/>
        <c:minorTickMark val="none"/>
        <c:tickLblPos val="none"/>
        <c:crossAx val="99269632"/>
        <c:crosses val="autoZero"/>
        <c:auto val="1"/>
        <c:lblOffset val="100"/>
        <c:baseTimeUnit val="years"/>
      </c:dateAx>
      <c:valAx>
        <c:axId val="99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1594.25</c:v>
                </c:pt>
                <c:pt idx="1">
                  <c:v>1591.13</c:v>
                </c:pt>
                <c:pt idx="2">
                  <c:v>2070.21</c:v>
                </c:pt>
                <c:pt idx="3">
                  <c:v>1898.42</c:v>
                </c:pt>
                <c:pt idx="4">
                  <c:v>1213.8499999999999</c:v>
                </c:pt>
              </c:numCache>
            </c:numRef>
          </c:val>
        </c:ser>
        <c:dLbls>
          <c:showLegendKey val="0"/>
          <c:showVal val="0"/>
          <c:showCatName val="0"/>
          <c:showSerName val="0"/>
          <c:showPercent val="0"/>
          <c:showBubbleSize val="0"/>
        </c:dLbls>
        <c:gapWidth val="150"/>
        <c:axId val="100487936"/>
        <c:axId val="100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0487936"/>
        <c:axId val="100489856"/>
      </c:lineChart>
      <c:dateAx>
        <c:axId val="100487936"/>
        <c:scaling>
          <c:orientation val="minMax"/>
        </c:scaling>
        <c:delete val="1"/>
        <c:axPos val="b"/>
        <c:numFmt formatCode="ge" sourceLinked="1"/>
        <c:majorTickMark val="none"/>
        <c:minorTickMark val="none"/>
        <c:tickLblPos val="none"/>
        <c:crossAx val="100489856"/>
        <c:crosses val="autoZero"/>
        <c:auto val="1"/>
        <c:lblOffset val="100"/>
        <c:baseTimeUnit val="years"/>
      </c:dateAx>
      <c:valAx>
        <c:axId val="100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68.73</c:v>
                </c:pt>
                <c:pt idx="1">
                  <c:v>60.85</c:v>
                </c:pt>
                <c:pt idx="2">
                  <c:v>64.73</c:v>
                </c:pt>
                <c:pt idx="3">
                  <c:v>89.42</c:v>
                </c:pt>
                <c:pt idx="4">
                  <c:v>99.5</c:v>
                </c:pt>
              </c:numCache>
            </c:numRef>
          </c:val>
        </c:ser>
        <c:dLbls>
          <c:showLegendKey val="0"/>
          <c:showVal val="0"/>
          <c:showCatName val="0"/>
          <c:showSerName val="0"/>
          <c:showPercent val="0"/>
          <c:showBubbleSize val="0"/>
        </c:dLbls>
        <c:gapWidth val="150"/>
        <c:axId val="100905344"/>
        <c:axId val="1009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0905344"/>
        <c:axId val="100907264"/>
      </c:lineChart>
      <c:dateAx>
        <c:axId val="100905344"/>
        <c:scaling>
          <c:orientation val="minMax"/>
        </c:scaling>
        <c:delete val="1"/>
        <c:axPos val="b"/>
        <c:numFmt formatCode="ge" sourceLinked="1"/>
        <c:majorTickMark val="none"/>
        <c:minorTickMark val="none"/>
        <c:tickLblPos val="none"/>
        <c:crossAx val="100907264"/>
        <c:crosses val="autoZero"/>
        <c:auto val="1"/>
        <c:lblOffset val="100"/>
        <c:baseTimeUnit val="years"/>
      </c:dateAx>
      <c:valAx>
        <c:axId val="1009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239.33</c:v>
                </c:pt>
                <c:pt idx="1">
                  <c:v>271.27999999999997</c:v>
                </c:pt>
                <c:pt idx="2">
                  <c:v>255.18</c:v>
                </c:pt>
                <c:pt idx="3">
                  <c:v>187.38</c:v>
                </c:pt>
                <c:pt idx="4">
                  <c:v>184.28</c:v>
                </c:pt>
              </c:numCache>
            </c:numRef>
          </c:val>
        </c:ser>
        <c:dLbls>
          <c:showLegendKey val="0"/>
          <c:showVal val="0"/>
          <c:showCatName val="0"/>
          <c:showSerName val="0"/>
          <c:showPercent val="0"/>
          <c:showBubbleSize val="0"/>
        </c:dLbls>
        <c:gapWidth val="150"/>
        <c:axId val="102305792"/>
        <c:axId val="1023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2305792"/>
        <c:axId val="102307712"/>
      </c:lineChart>
      <c:dateAx>
        <c:axId val="102305792"/>
        <c:scaling>
          <c:orientation val="minMax"/>
        </c:scaling>
        <c:delete val="1"/>
        <c:axPos val="b"/>
        <c:numFmt formatCode="ge" sourceLinked="1"/>
        <c:majorTickMark val="none"/>
        <c:minorTickMark val="none"/>
        <c:tickLblPos val="none"/>
        <c:crossAx val="102307712"/>
        <c:crosses val="autoZero"/>
        <c:auto val="1"/>
        <c:lblOffset val="100"/>
        <c:baseTimeUnit val="years"/>
      </c:dateAx>
      <c:valAx>
        <c:axId val="1023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豊岡市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83936</v>
      </c>
      <c r="AM8" s="68"/>
      <c r="AN8" s="68"/>
      <c r="AO8" s="68"/>
      <c r="AP8" s="68"/>
      <c r="AQ8" s="68"/>
      <c r="AR8" s="68"/>
      <c r="AS8" s="68"/>
      <c r="AT8" s="67">
        <f>データ!T6</f>
        <v>697.55</v>
      </c>
      <c r="AU8" s="67"/>
      <c r="AV8" s="67"/>
      <c r="AW8" s="67"/>
      <c r="AX8" s="67"/>
      <c r="AY8" s="67"/>
      <c r="AZ8" s="67"/>
      <c r="BA8" s="67"/>
      <c r="BB8" s="67">
        <f>データ!U6</f>
        <v>120.33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47.87</v>
      </c>
      <c r="J10" s="67"/>
      <c r="K10" s="67"/>
      <c r="L10" s="67"/>
      <c r="M10" s="67"/>
      <c r="N10" s="67"/>
      <c r="O10" s="67"/>
      <c r="P10" s="67">
        <f>データ!P6</f>
        <v>23.66</v>
      </c>
      <c r="Q10" s="67"/>
      <c r="R10" s="67"/>
      <c r="S10" s="67"/>
      <c r="T10" s="67"/>
      <c r="U10" s="67"/>
      <c r="V10" s="67"/>
      <c r="W10" s="67">
        <f>データ!Q6</f>
        <v>92.29</v>
      </c>
      <c r="X10" s="67"/>
      <c r="Y10" s="67"/>
      <c r="Z10" s="67"/>
      <c r="AA10" s="67"/>
      <c r="AB10" s="67"/>
      <c r="AC10" s="67"/>
      <c r="AD10" s="68">
        <f>データ!R6</f>
        <v>3348</v>
      </c>
      <c r="AE10" s="68"/>
      <c r="AF10" s="68"/>
      <c r="AG10" s="68"/>
      <c r="AH10" s="68"/>
      <c r="AI10" s="68"/>
      <c r="AJ10" s="68"/>
      <c r="AK10" s="2"/>
      <c r="AL10" s="68">
        <f>データ!V6</f>
        <v>19765</v>
      </c>
      <c r="AM10" s="68"/>
      <c r="AN10" s="68"/>
      <c r="AO10" s="68"/>
      <c r="AP10" s="68"/>
      <c r="AQ10" s="68"/>
      <c r="AR10" s="68"/>
      <c r="AS10" s="68"/>
      <c r="AT10" s="67">
        <f>データ!W6</f>
        <v>10.78</v>
      </c>
      <c r="AU10" s="67"/>
      <c r="AV10" s="67"/>
      <c r="AW10" s="67"/>
      <c r="AX10" s="67"/>
      <c r="AY10" s="67"/>
      <c r="AZ10" s="67"/>
      <c r="BA10" s="67"/>
      <c r="BB10" s="67">
        <f>データ!X6</f>
        <v>1833.49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282090</v>
      </c>
      <c r="D6" s="34">
        <f t="shared" si="3"/>
        <v>46</v>
      </c>
      <c r="E6" s="34">
        <f t="shared" si="3"/>
        <v>17</v>
      </c>
      <c r="F6" s="34">
        <f t="shared" si="3"/>
        <v>4</v>
      </c>
      <c r="G6" s="34">
        <f t="shared" si="3"/>
        <v>0</v>
      </c>
      <c r="H6" s="34" t="str">
        <f t="shared" si="3"/>
        <v>兵庫県　豊岡市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47.87</v>
      </c>
      <c r="P6" s="35">
        <f t="shared" si="3"/>
        <v>23.66</v>
      </c>
      <c r="Q6" s="35">
        <f t="shared" si="3"/>
        <v>92.29</v>
      </c>
      <c r="R6" s="35">
        <f t="shared" si="3"/>
        <v>3348</v>
      </c>
      <c r="S6" s="35">
        <f t="shared" si="3"/>
        <v>83936</v>
      </c>
      <c r="T6" s="35">
        <f t="shared" si="3"/>
        <v>697.55</v>
      </c>
      <c r="U6" s="35">
        <f t="shared" si="3"/>
        <v>120.33</v>
      </c>
      <c r="V6" s="35">
        <f t="shared" si="3"/>
        <v>19765</v>
      </c>
      <c r="W6" s="35">
        <f t="shared" si="3"/>
        <v>10.78</v>
      </c>
      <c r="X6" s="35">
        <f t="shared" si="3"/>
        <v>1833.49</v>
      </c>
      <c r="Y6" s="36">
        <f>IF(Y7="",NA(),Y7)</f>
        <v>103.56</v>
      </c>
      <c r="Z6" s="36">
        <f t="shared" ref="Z6:AH6" si="4">IF(Z7="",NA(),Z7)</f>
        <v>105.22</v>
      </c>
      <c r="AA6" s="36">
        <f t="shared" si="4"/>
        <v>107.69</v>
      </c>
      <c r="AB6" s="36">
        <f t="shared" si="4"/>
        <v>109.68</v>
      </c>
      <c r="AC6" s="36">
        <f t="shared" si="4"/>
        <v>112.56</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107.86</v>
      </c>
      <c r="AV6" s="36">
        <f t="shared" ref="AV6:BD6" si="6">IF(AV7="",NA(),AV7)</f>
        <v>109.28</v>
      </c>
      <c r="AW6" s="36">
        <f t="shared" si="6"/>
        <v>11.82</v>
      </c>
      <c r="AX6" s="36">
        <f t="shared" si="6"/>
        <v>28.67</v>
      </c>
      <c r="AY6" s="36">
        <f t="shared" si="6"/>
        <v>13.56</v>
      </c>
      <c r="AZ6" s="36">
        <f t="shared" si="6"/>
        <v>243.58</v>
      </c>
      <c r="BA6" s="36">
        <f t="shared" si="6"/>
        <v>290.19</v>
      </c>
      <c r="BB6" s="36">
        <f t="shared" si="6"/>
        <v>63.22</v>
      </c>
      <c r="BC6" s="36">
        <f t="shared" si="6"/>
        <v>49.07</v>
      </c>
      <c r="BD6" s="36">
        <f t="shared" si="6"/>
        <v>46.78</v>
      </c>
      <c r="BE6" s="35" t="str">
        <f>IF(BE7="","",IF(BE7="-","【-】","【"&amp;SUBSTITUTE(TEXT(BE7,"#,##0.00"),"-","△")&amp;"】"))</f>
        <v>【54.12】</v>
      </c>
      <c r="BF6" s="36">
        <f>IF(BF7="",NA(),BF7)</f>
        <v>1594.25</v>
      </c>
      <c r="BG6" s="36">
        <f t="shared" ref="BG6:BO6" si="7">IF(BG7="",NA(),BG7)</f>
        <v>1591.13</v>
      </c>
      <c r="BH6" s="36">
        <f t="shared" si="7"/>
        <v>2070.21</v>
      </c>
      <c r="BI6" s="36">
        <f t="shared" si="7"/>
        <v>1898.42</v>
      </c>
      <c r="BJ6" s="36">
        <f t="shared" si="7"/>
        <v>1213.8499999999999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68.73</v>
      </c>
      <c r="BR6" s="36">
        <f t="shared" ref="BR6:BZ6" si="8">IF(BR7="",NA(),BR7)</f>
        <v>60.85</v>
      </c>
      <c r="BS6" s="36">
        <f t="shared" si="8"/>
        <v>64.73</v>
      </c>
      <c r="BT6" s="36">
        <f t="shared" si="8"/>
        <v>89.42</v>
      </c>
      <c r="BU6" s="36">
        <f t="shared" si="8"/>
        <v>99.5</v>
      </c>
      <c r="BV6" s="36">
        <f t="shared" si="8"/>
        <v>62.83</v>
      </c>
      <c r="BW6" s="36">
        <f t="shared" si="8"/>
        <v>64.63</v>
      </c>
      <c r="BX6" s="36">
        <f t="shared" si="8"/>
        <v>66.56</v>
      </c>
      <c r="BY6" s="36">
        <f t="shared" si="8"/>
        <v>66.22</v>
      </c>
      <c r="BZ6" s="36">
        <f t="shared" si="8"/>
        <v>69.87</v>
      </c>
      <c r="CA6" s="35" t="str">
        <f>IF(CA7="","",IF(CA7="-","【-】","【"&amp;SUBSTITUTE(TEXT(CA7,"#,##0.00"),"-","△")&amp;"】"))</f>
        <v>【69.80】</v>
      </c>
      <c r="CB6" s="36">
        <f>IF(CB7="",NA(),CB7)</f>
        <v>239.33</v>
      </c>
      <c r="CC6" s="36">
        <f t="shared" ref="CC6:CK6" si="9">IF(CC7="",NA(),CC7)</f>
        <v>271.27999999999997</v>
      </c>
      <c r="CD6" s="36">
        <f t="shared" si="9"/>
        <v>255.18</v>
      </c>
      <c r="CE6" s="36">
        <f t="shared" si="9"/>
        <v>187.38</v>
      </c>
      <c r="CF6" s="36">
        <f t="shared" si="9"/>
        <v>184.28</v>
      </c>
      <c r="CG6" s="36">
        <f t="shared" si="9"/>
        <v>250.43</v>
      </c>
      <c r="CH6" s="36">
        <f t="shared" si="9"/>
        <v>245.75</v>
      </c>
      <c r="CI6" s="36">
        <f t="shared" si="9"/>
        <v>244.29</v>
      </c>
      <c r="CJ6" s="36">
        <f t="shared" si="9"/>
        <v>246.72</v>
      </c>
      <c r="CK6" s="36">
        <f t="shared" si="9"/>
        <v>234.96</v>
      </c>
      <c r="CL6" s="35" t="str">
        <f>IF(CL7="","",IF(CL7="-","【-】","【"&amp;SUBSTITUTE(TEXT(CL7,"#,##0.00"),"-","△")&amp;"】"))</f>
        <v>【232.54】</v>
      </c>
      <c r="CM6" s="36">
        <f>IF(CM7="",NA(),CM7)</f>
        <v>36.229999999999997</v>
      </c>
      <c r="CN6" s="36">
        <f t="shared" ref="CN6:CV6" si="10">IF(CN7="",NA(),CN7)</f>
        <v>36.26</v>
      </c>
      <c r="CO6" s="36">
        <f t="shared" si="10"/>
        <v>36.119999999999997</v>
      </c>
      <c r="CP6" s="35">
        <f t="shared" si="10"/>
        <v>0</v>
      </c>
      <c r="CQ6" s="36">
        <f t="shared" si="10"/>
        <v>37.479999999999997</v>
      </c>
      <c r="CR6" s="36">
        <f t="shared" si="10"/>
        <v>42.31</v>
      </c>
      <c r="CS6" s="36">
        <f t="shared" si="10"/>
        <v>43.65</v>
      </c>
      <c r="CT6" s="36">
        <f t="shared" si="10"/>
        <v>43.58</v>
      </c>
      <c r="CU6" s="36">
        <f t="shared" si="10"/>
        <v>41.35</v>
      </c>
      <c r="CV6" s="36">
        <f t="shared" si="10"/>
        <v>42.9</v>
      </c>
      <c r="CW6" s="35" t="str">
        <f>IF(CW7="","",IF(CW7="-","【-】","【"&amp;SUBSTITUTE(TEXT(CW7,"#,##0.00"),"-","△")&amp;"】"))</f>
        <v>【42.17】</v>
      </c>
      <c r="CX6" s="36">
        <f>IF(CX7="",NA(),CX7)</f>
        <v>88.96</v>
      </c>
      <c r="CY6" s="36">
        <f t="shared" ref="CY6:DG6" si="11">IF(CY7="",NA(),CY7)</f>
        <v>89.31</v>
      </c>
      <c r="CZ6" s="36">
        <f t="shared" si="11"/>
        <v>89.8</v>
      </c>
      <c r="DA6" s="36">
        <f t="shared" si="11"/>
        <v>90.61</v>
      </c>
      <c r="DB6" s="36">
        <f t="shared" si="11"/>
        <v>91.11</v>
      </c>
      <c r="DC6" s="36">
        <f t="shared" si="11"/>
        <v>81.3</v>
      </c>
      <c r="DD6" s="36">
        <f t="shared" si="11"/>
        <v>82.2</v>
      </c>
      <c r="DE6" s="36">
        <f t="shared" si="11"/>
        <v>82.35</v>
      </c>
      <c r="DF6" s="36">
        <f t="shared" si="11"/>
        <v>82.9</v>
      </c>
      <c r="DG6" s="36">
        <f t="shared" si="11"/>
        <v>83.5</v>
      </c>
      <c r="DH6" s="35" t="str">
        <f>IF(DH7="","",IF(DH7="-","【-】","【"&amp;SUBSTITUTE(TEXT(DH7,"#,##0.00"),"-","△")&amp;"】"))</f>
        <v>【82.30】</v>
      </c>
      <c r="DI6" s="36">
        <f>IF(DI7="",NA(),DI7)</f>
        <v>12.6</v>
      </c>
      <c r="DJ6" s="36">
        <f t="shared" ref="DJ6:DR6" si="12">IF(DJ7="",NA(),DJ7)</f>
        <v>14.01</v>
      </c>
      <c r="DK6" s="36">
        <f t="shared" si="12"/>
        <v>29.77</v>
      </c>
      <c r="DL6" s="36">
        <f t="shared" si="12"/>
        <v>32.07</v>
      </c>
      <c r="DM6" s="36">
        <f t="shared" si="12"/>
        <v>34.44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6">
        <f t="shared" si="14"/>
        <v>0.35</v>
      </c>
      <c r="EI6" s="36">
        <f t="shared" si="14"/>
        <v>0.49</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282090</v>
      </c>
      <c r="D7" s="38">
        <v>46</v>
      </c>
      <c r="E7" s="38">
        <v>17</v>
      </c>
      <c r="F7" s="38">
        <v>4</v>
      </c>
      <c r="G7" s="38">
        <v>0</v>
      </c>
      <c r="H7" s="38" t="s">
        <v>108</v>
      </c>
      <c r="I7" s="38" t="s">
        <v>109</v>
      </c>
      <c r="J7" s="38" t="s">
        <v>110</v>
      </c>
      <c r="K7" s="38" t="s">
        <v>111</v>
      </c>
      <c r="L7" s="38" t="s">
        <v>112</v>
      </c>
      <c r="M7" s="38"/>
      <c r="N7" s="39" t="s">
        <v>113</v>
      </c>
      <c r="O7" s="39">
        <v>47.87</v>
      </c>
      <c r="P7" s="39">
        <v>23.66</v>
      </c>
      <c r="Q7" s="39">
        <v>92.29</v>
      </c>
      <c r="R7" s="39">
        <v>3348</v>
      </c>
      <c r="S7" s="39">
        <v>83936</v>
      </c>
      <c r="T7" s="39">
        <v>697.55</v>
      </c>
      <c r="U7" s="39">
        <v>120.33</v>
      </c>
      <c r="V7" s="39">
        <v>19765</v>
      </c>
      <c r="W7" s="39">
        <v>10.78</v>
      </c>
      <c r="X7" s="39">
        <v>1833.49</v>
      </c>
      <c r="Y7" s="39">
        <v>103.56</v>
      </c>
      <c r="Z7" s="39">
        <v>105.22</v>
      </c>
      <c r="AA7" s="39">
        <v>107.69</v>
      </c>
      <c r="AB7" s="39">
        <v>109.68</v>
      </c>
      <c r="AC7" s="39">
        <v>112.56</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107.86</v>
      </c>
      <c r="AV7" s="39">
        <v>109.28</v>
      </c>
      <c r="AW7" s="39">
        <v>11.82</v>
      </c>
      <c r="AX7" s="39">
        <v>28.67</v>
      </c>
      <c r="AY7" s="39">
        <v>13.56</v>
      </c>
      <c r="AZ7" s="39">
        <v>243.58</v>
      </c>
      <c r="BA7" s="39">
        <v>290.19</v>
      </c>
      <c r="BB7" s="39">
        <v>63.22</v>
      </c>
      <c r="BC7" s="39">
        <v>49.07</v>
      </c>
      <c r="BD7" s="39">
        <v>46.78</v>
      </c>
      <c r="BE7" s="39">
        <v>54.12</v>
      </c>
      <c r="BF7" s="39">
        <v>1594.25</v>
      </c>
      <c r="BG7" s="39">
        <v>1591.13</v>
      </c>
      <c r="BH7" s="39">
        <v>2070.21</v>
      </c>
      <c r="BI7" s="39">
        <v>1898.42</v>
      </c>
      <c r="BJ7" s="39">
        <v>1213.8499999999999</v>
      </c>
      <c r="BK7" s="39">
        <v>1622.51</v>
      </c>
      <c r="BL7" s="39">
        <v>1569.13</v>
      </c>
      <c r="BM7" s="39">
        <v>1436</v>
      </c>
      <c r="BN7" s="39">
        <v>1434.89</v>
      </c>
      <c r="BO7" s="39">
        <v>1298.9100000000001</v>
      </c>
      <c r="BP7" s="39">
        <v>1348.09</v>
      </c>
      <c r="BQ7" s="39">
        <v>68.73</v>
      </c>
      <c r="BR7" s="39">
        <v>60.85</v>
      </c>
      <c r="BS7" s="39">
        <v>64.73</v>
      </c>
      <c r="BT7" s="39">
        <v>89.42</v>
      </c>
      <c r="BU7" s="39">
        <v>99.5</v>
      </c>
      <c r="BV7" s="39">
        <v>62.83</v>
      </c>
      <c r="BW7" s="39">
        <v>64.63</v>
      </c>
      <c r="BX7" s="39">
        <v>66.56</v>
      </c>
      <c r="BY7" s="39">
        <v>66.22</v>
      </c>
      <c r="BZ7" s="39">
        <v>69.87</v>
      </c>
      <c r="CA7" s="39">
        <v>69.8</v>
      </c>
      <c r="CB7" s="39">
        <v>239.33</v>
      </c>
      <c r="CC7" s="39">
        <v>271.27999999999997</v>
      </c>
      <c r="CD7" s="39">
        <v>255.18</v>
      </c>
      <c r="CE7" s="39">
        <v>187.38</v>
      </c>
      <c r="CF7" s="39">
        <v>184.28</v>
      </c>
      <c r="CG7" s="39">
        <v>250.43</v>
      </c>
      <c r="CH7" s="39">
        <v>245.75</v>
      </c>
      <c r="CI7" s="39">
        <v>244.29</v>
      </c>
      <c r="CJ7" s="39">
        <v>246.72</v>
      </c>
      <c r="CK7" s="39">
        <v>234.96</v>
      </c>
      <c r="CL7" s="39">
        <v>232.54</v>
      </c>
      <c r="CM7" s="39">
        <v>36.229999999999997</v>
      </c>
      <c r="CN7" s="39">
        <v>36.26</v>
      </c>
      <c r="CO7" s="39">
        <v>36.119999999999997</v>
      </c>
      <c r="CP7" s="39">
        <v>0</v>
      </c>
      <c r="CQ7" s="39">
        <v>37.479999999999997</v>
      </c>
      <c r="CR7" s="39">
        <v>42.31</v>
      </c>
      <c r="CS7" s="39">
        <v>43.65</v>
      </c>
      <c r="CT7" s="39">
        <v>43.58</v>
      </c>
      <c r="CU7" s="39">
        <v>41.35</v>
      </c>
      <c r="CV7" s="39">
        <v>42.9</v>
      </c>
      <c r="CW7" s="39">
        <v>42.17</v>
      </c>
      <c r="CX7" s="39">
        <v>88.96</v>
      </c>
      <c r="CY7" s="39">
        <v>89.31</v>
      </c>
      <c r="CZ7" s="39">
        <v>89.8</v>
      </c>
      <c r="DA7" s="39">
        <v>90.61</v>
      </c>
      <c r="DB7" s="39">
        <v>91.11</v>
      </c>
      <c r="DC7" s="39">
        <v>81.3</v>
      </c>
      <c r="DD7" s="39">
        <v>82.2</v>
      </c>
      <c r="DE7" s="39">
        <v>82.35</v>
      </c>
      <c r="DF7" s="39">
        <v>82.9</v>
      </c>
      <c r="DG7" s="39">
        <v>83.5</v>
      </c>
      <c r="DH7" s="39">
        <v>82.3</v>
      </c>
      <c r="DI7" s="39">
        <v>12.6</v>
      </c>
      <c r="DJ7" s="39">
        <v>14.01</v>
      </c>
      <c r="DK7" s="39">
        <v>29.77</v>
      </c>
      <c r="DL7" s="39">
        <v>32.07</v>
      </c>
      <c r="DM7" s="39">
        <v>34.44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0.35</v>
      </c>
      <c r="EI7" s="39">
        <v>0.49</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2017-12-25T01:56:21Z</dcterms:created>
  <dcterms:modified xsi:type="dcterms:W3CDTF">2018-03-14T02:15:50Z</dcterms:modified>
  <cp:category/>
</cp:coreProperties>
</file>