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120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<sst xmlns="http://schemas.openxmlformats.org/spreadsheetml/2006/main" count="232" uniqueCount="120">
  <si>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</si>
  <si>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</si>
  <si>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</si>
  <si>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</si>
  <si>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</si>
  <si>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</si>
  <si>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</si>
  <si>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</si>
  <si>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</si>
  <si>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</si>
  <si>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</si>
  <si>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</si>
  <si>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</si>
  <si>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</si>
  <si>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</si>
  <si>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</si>
  <si>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</si>
  <si>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</si>
  <si>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</si>
  <si>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</si>
  <si>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</si>
  <si>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</si>
  <si>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</si>
  <si>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</si>
  <si>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</si>
  <si>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</si>
  <si>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</si>
  <si>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</si>
  <si>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</si>
  <si>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</si>
  <si>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</si>
  <si>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</si>
  <si>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</si>
  <si>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</si>
  <si>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</si>
  <si>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</si>
  <si>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</si>
  <si>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</si>
  <si>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</si>
  <si>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</si>
  <si>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</si>
  <si>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</si>
  <si>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</si>
  <si>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</si>
  <si>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</si>
  <si>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</si>
  <si>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</si>
  <si>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</si>
  <si>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</si>
  <si>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</si>
  <si>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</si>
  <si>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</si>
  <si>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</si>
  <si>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</si>
  <si>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</si>
  <si>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</si>
  <si>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</si>
  <si>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</si>
  <si>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</si>
  <si>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</si>
  <si>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</si>
  <si>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</si>
  <si>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</si>
  <si>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</si>
  <si>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</si>
  <si>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</si>
  <si>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</si>
  <si>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</si>
  <si>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</si>
  <si>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</si>
  <si>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</si>
  <si>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</si>
  <si>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</si>
  <si>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</si>
  <si>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</si>
  <si>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</si>
  <si>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</si>
  <si>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</si>
  <si>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</si>
  <si>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</si>
  <si>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</si>
  <si>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</si>
  <si>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</si>
  <si>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</si>
  <si>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</si>
  <si>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</si>
  <si>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</si>
  <si>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</si>
  <si>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</si>
  <si>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</si>
  <si>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</si>
  <si>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</si>
  <si>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</si>
  <si>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</si>
  <si>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</si>
  <si>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</si>
  <si>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</si>
  <si>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</si>
  <si>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</si>
  <si>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</si>
  <si>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</si>
  <si>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</si>
  <si>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</si>
  <si>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</si>
  <si>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</si>
  <si>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</si>
  <si>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</si>
  <si>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</si>
  <si>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</si>
  <si>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</si>
  <si>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</si>
  <si>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</si>
  <si>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</si>
  <si>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</si>
  <si>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</si>
  <si>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</si>
  <si>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</si>
  <si>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①経常収支比率は、上昇傾向のうえ、類似団体平均を超え良好な状況である。
②累積欠損金比率は、累積欠損金が発生しない0%を続けており、問題がない状況である。
③流動比率は、平成26年度から適用した新会計基準により、１年以内に償還する企業債を流動負債としたことで大きく低下し、類似団体平均を割り込んでいるが、平成28年度は278%あり、問題がない状況である。
④企業債残高対給水収益比率は、低下傾向にはあるが、類似団体平均の2.5倍程度の高い状態が続いている。この比率を低下させることが中長期的な課題と捉えている。
⑤料金回収率は、類似団体平均と比較して低い状況である。これは、総務省の繰出基準の考え方をベースにした繰入金が類似団体よりも多いためと推察している。近年は、給水原価の低下により、料金回収率は上昇傾向にある。
⑥給水原価は、類似団体平均よりもやや高いながらも低下傾向にあり、今後も費用の削減を図っていきたい。
⑦施設利用率は、水需要の減少から低下傾向にあるが、適切な規模への施設更新を進めることで、この低下傾向に歯止めをかけていきたい。
⑧有収率は、類似団体平均よりも低いが、平成28年度は1.63ポイント上昇した。今後も、漏水箇所の調査を進め、問題のある配水管の更新を進めることで、有収率を上昇させていきたい。</t>
    <rPh sb="9" eb="11">
      <t>ジョウショウ</t>
    </rPh>
    <rPh sb="11" eb="13">
      <t>ケイコウ</t>
    </rPh>
    <rPh sb="17" eb="19">
      <t>ルイジ</t>
    </rPh>
    <rPh sb="19" eb="21">
      <t>ダンタイ</t>
    </rPh>
    <rPh sb="21" eb="23">
      <t>ヘイキン</t>
    </rPh>
    <rPh sb="24" eb="25">
      <t>コ</t>
    </rPh>
    <rPh sb="26" eb="28">
      <t>リョウコウ</t>
    </rPh>
    <rPh sb="29" eb="31">
      <t>ジョウキョウ</t>
    </rPh>
    <rPh sb="93" eb="95">
      <t>テキヨウ</t>
    </rPh>
    <rPh sb="97" eb="98">
      <t>シン</t>
    </rPh>
    <rPh sb="100" eb="102">
      <t>キジュン</t>
    </rPh>
    <rPh sb="132" eb="134">
      <t>テイカ</t>
    </rPh>
    <rPh sb="230" eb="232">
      <t>ヒリツ</t>
    </rPh>
    <rPh sb="233" eb="235">
      <t>テイカ</t>
    </rPh>
    <rPh sb="241" eb="244">
      <t>チュウチョウキ</t>
    </rPh>
    <rPh sb="244" eb="245">
      <t>テキ</t>
    </rPh>
    <rPh sb="246" eb="248">
      <t>カダイ</t>
    </rPh>
    <rPh sb="249" eb="250">
      <t>トラ</t>
    </rPh>
    <rPh sb="333" eb="335">
      <t>キュウスイ</t>
    </rPh>
    <rPh sb="335" eb="337">
      <t>ゲンカ</t>
    </rPh>
    <rPh sb="338" eb="340">
      <t>テイカ</t>
    </rPh>
    <rPh sb="492" eb="494">
      <t>ヘイセイ</t>
    </rPh>
    <rPh sb="496" eb="498">
      <t>ネンド</t>
    </rPh>
    <rPh sb="507" eb="509">
      <t>ジョウショウ</t>
    </rPh>
    <rPh sb="512" eb="514">
      <t>コンゴ</t>
    </rPh>
    <rPh sb="516" eb="518">
      <t>ロウスイ</t>
    </rPh>
    <rPh sb="518" eb="520">
      <t>カショ</t>
    </rPh>
    <rPh sb="521" eb="523">
      <t>チョウサ</t>
    </rPh>
    <rPh sb="524" eb="525">
      <t>スス</t>
    </rPh>
    <rPh sb="527" eb="529">
      <t>モンダイ</t>
    </rPh>
    <rPh sb="546" eb="548">
      <t>ユウシュウ</t>
    </rPh>
    <rPh sb="548" eb="549">
      <t>リツ</t>
    </rPh>
    <phoneticPr fontId="4"/>
  </si>
  <si>
    <r>
      <rPr>
        <sz val="11"/>
        <color theme="1"/>
        <rFont val="ＭＳ ゴシック"/>
        <family val="3"/>
        <charset val="128"/>
      </rPr>
      <t>①有形固定資産減価償却率は、類似団体平均よりも低いとはいえ上昇傾向にあり、年々老朽化が進んでいる。
②管路経年化率は、類似団体平均よりも低いが、平成28年度は上昇し、法定耐用年数を超えた管路が増えている。これは、</t>
    </r>
    <r>
      <rPr>
        <sz val="11"/>
        <rFont val="ＭＳ ゴシック"/>
        <family val="3"/>
        <charset val="128"/>
      </rPr>
      <t>老朽管更新よりも近年は漏水事故頻発箇所を重点的に更新していることが要因である。</t>
    </r>
    <r>
      <rPr>
        <sz val="11"/>
        <color theme="1"/>
        <rFont val="ＭＳ ゴシック"/>
        <family val="3"/>
        <charset val="128"/>
      </rPr>
      <t xml:space="preserve">
③管路更新率は、平成28年度は前年度よりやや低下し、類似団体平均の５割に満たない状況である。</t>
    </r>
    <r>
      <rPr>
        <sz val="11"/>
        <rFont val="ＭＳ ゴシック"/>
        <family val="3"/>
        <charset val="128"/>
      </rPr>
      <t>この数値を上昇させるのが大きな課題と捉えている。</t>
    </r>
    <rPh sb="72" eb="74">
      <t>ヘイセイ</t>
    </rPh>
    <rPh sb="76" eb="78">
      <t>ネンド</t>
    </rPh>
    <rPh sb="79" eb="81">
      <t>ジョウショウ</t>
    </rPh>
    <rPh sb="83" eb="85">
      <t>ホウテイ</t>
    </rPh>
    <rPh sb="85" eb="87">
      <t>タイヨウ</t>
    </rPh>
    <rPh sb="87" eb="89">
      <t>ネンスウ</t>
    </rPh>
    <rPh sb="90" eb="91">
      <t>コ</t>
    </rPh>
    <rPh sb="93" eb="95">
      <t>カンロ</t>
    </rPh>
    <rPh sb="96" eb="97">
      <t>フ</t>
    </rPh>
    <rPh sb="106" eb="108">
      <t>ロウキュウ</t>
    </rPh>
    <rPh sb="108" eb="109">
      <t>カン</t>
    </rPh>
    <rPh sb="109" eb="111">
      <t>コウシン</t>
    </rPh>
    <rPh sb="114" eb="116">
      <t>キンネン</t>
    </rPh>
    <rPh sb="117" eb="119">
      <t>ロウスイ</t>
    </rPh>
    <rPh sb="119" eb="121">
      <t>ジコ</t>
    </rPh>
    <rPh sb="121" eb="123">
      <t>ヒンパツ</t>
    </rPh>
    <rPh sb="123" eb="125">
      <t>カショ</t>
    </rPh>
    <rPh sb="126" eb="129">
      <t>ジュウテンテキ</t>
    </rPh>
    <rPh sb="130" eb="132">
      <t>コウシン</t>
    </rPh>
    <rPh sb="139" eb="141">
      <t>ヨウイン</t>
    </rPh>
    <rPh sb="168" eb="170">
      <t>テイカ</t>
    </rPh>
    <rPh sb="182" eb="183">
      <t>ミ</t>
    </rPh>
    <rPh sb="186" eb="188">
      <t>ジョウキョウ</t>
    </rPh>
    <rPh sb="194" eb="196">
      <t>スウチ</t>
    </rPh>
    <rPh sb="197" eb="199">
      <t>ジョウショウ</t>
    </rPh>
    <rPh sb="204" eb="205">
      <t>オオ</t>
    </rPh>
    <rPh sb="207" eb="209">
      <t>カダイ</t>
    </rPh>
    <rPh sb="210" eb="211">
      <t>トラ</t>
    </rPh>
    <phoneticPr fontId="4"/>
  </si>
  <si>
    <r>
      <rPr>
        <sz val="11"/>
        <rFont val="ＭＳ ゴシック"/>
        <family val="3"/>
        <charset val="128"/>
      </rPr>
      <t>　経営の健全性・効率性については、経常収支比率は上昇傾向にあり概ね良好な状況であるが、今後の水需要の減少により収支状況は悪化するものと考えている。また、これまでの施設整備のために発行した多くの企業債残高を減少させていくことが中長期的な課題である。
　老朽化の状況については、現在は類似団体平均よりも老朽化度合は低い状況であるが、近年は漏水事故頻発箇所を重点的に</t>
    </r>
    <r>
      <rPr>
        <sz val="11"/>
        <rFont val="ＭＳ ゴシック"/>
        <family val="3"/>
        <charset val="128"/>
      </rPr>
      <t>更新する方針で管路の更新を進めているため、今後しばらくはこれらの数値は悪化するものと考えている。
　今後、人口減による水需要の減少は避けられない状況であり、将来を見据えた適切な規模となるよう管路・施設の更新を推し進めること</t>
    </r>
    <r>
      <rPr>
        <sz val="11"/>
        <rFont val="ＭＳ ゴシック"/>
        <family val="3"/>
        <charset val="128"/>
      </rPr>
      <t>、また漏水事故を減少させることで、施設維持管理費用の削減、施設利用率の向上、有収率の向上に努めていきたい。</t>
    </r>
    <rPh sb="17" eb="19">
      <t>ケイジョウ</t>
    </rPh>
    <rPh sb="19" eb="21">
      <t>シュウシ</t>
    </rPh>
    <rPh sb="21" eb="23">
      <t>ヒリツ</t>
    </rPh>
    <rPh sb="24" eb="26">
      <t>ジョウショウ</t>
    </rPh>
    <rPh sb="26" eb="28">
      <t>ケイコウ</t>
    </rPh>
    <rPh sb="43" eb="45">
      <t>コンゴ</t>
    </rPh>
    <rPh sb="46" eb="47">
      <t>ミズ</t>
    </rPh>
    <rPh sb="47" eb="49">
      <t>ジュヨウ</t>
    </rPh>
    <rPh sb="50" eb="52">
      <t>ゲンショウ</t>
    </rPh>
    <rPh sb="55" eb="57">
      <t>シュウシ</t>
    </rPh>
    <rPh sb="57" eb="59">
      <t>ジョウキョウ</t>
    </rPh>
    <rPh sb="60" eb="62">
      <t>アッカ</t>
    </rPh>
    <rPh sb="67" eb="68">
      <t>カンガ</t>
    </rPh>
    <rPh sb="93" eb="94">
      <t>オオ</t>
    </rPh>
    <rPh sb="102" eb="104">
      <t>ゲンショウ</t>
    </rPh>
    <rPh sb="112" eb="115">
      <t>チュウチョウキ</t>
    </rPh>
    <rPh sb="115" eb="116">
      <t>テキ</t>
    </rPh>
    <rPh sb="117" eb="119">
      <t>カダイ</t>
    </rPh>
    <rPh sb="164" eb="166">
      <t>キンネン</t>
    </rPh>
    <rPh sb="167" eb="169">
      <t>ロウスイ</t>
    </rPh>
    <rPh sb="169" eb="171">
      <t>ジコ</t>
    </rPh>
    <rPh sb="171" eb="173">
      <t>ヒンパツ</t>
    </rPh>
    <rPh sb="173" eb="175">
      <t>カショ</t>
    </rPh>
    <rPh sb="176" eb="179">
      <t>ジュウテンテキ</t>
    </rPh>
    <rPh sb="187" eb="189">
      <t>カンロ</t>
    </rPh>
    <rPh sb="190" eb="192">
      <t>コウシン</t>
    </rPh>
    <rPh sb="193" eb="194">
      <t>スス</t>
    </rPh>
    <rPh sb="201" eb="203">
      <t>コンゴ</t>
    </rPh>
    <rPh sb="212" eb="214">
      <t>スウチ</t>
    </rPh>
    <rPh sb="215" eb="217">
      <t>アッカ</t>
    </rPh>
    <rPh sb="222" eb="223">
      <t>カンガ</t>
    </rPh>
    <rPh sb="230" eb="232">
      <t>コンゴ</t>
    </rPh>
    <rPh sb="294" eb="296">
      <t>ロウスイ</t>
    </rPh>
    <rPh sb="296" eb="298">
      <t>ジコ</t>
    </rPh>
    <rPh sb="299" eb="30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</si>
</sst>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0.44</c:v>
                </c:pt>
                <c:pt idx="2">
                  <c:v>0.37</c:v>
                </c:pt>
                <c:pt idx="3">
                  <c:v>0.43</c:v>
                </c:pt>
                <c:pt idx="4">
                  <c:v>0.33</c:v>
                </c:pt>
              </c:numCache>
            </c:numRef>
          </c:val>
        </c:ser>
        <c:dLbls>
          <c:showLegendKey val="0"/>
          <c:showVal val="0"/>
          <c:showCatName val="0"/>
          <c:showSerName val="0"/>
          <c:showPercent val="0"/>
          <c:showBubbleSize val="0"/>
        </c:dLbls>
        <c:gapWidth val="150"/>
        <c:axId val="158350720"/>
        <c:axId val="169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58350720"/>
        <c:axId val="169922560"/>
      </c:lineChart>
      <c:dateAx>
        <c:axId val="158350720"/>
        <c:scaling>
          <c:orientation val="minMax"/>
        </c:scaling>
        <c:delete val="1"/>
        <c:axPos val="b"/>
        <c:numFmt formatCode="ge" sourceLinked="1"/>
        <c:majorTickMark val="none"/>
        <c:minorTickMark val="none"/>
        <c:tickLblPos val="none"/>
        <c:crossAx val="169922560"/>
        <c:crosses val="autoZero"/>
        <c:auto val="1"/>
        <c:lblOffset val="100"/>
        <c:baseTimeUnit val="years"/>
      </c:dateAx>
      <c:valAx>
        <c:axId val="169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55.97</c:v>
                </c:pt>
                <c:pt idx="1">
                  <c:v>55.59</c:v>
                </c:pt>
                <c:pt idx="2">
                  <c:v>54.5</c:v>
                </c:pt>
                <c:pt idx="3">
                  <c:v>54.83</c:v>
                </c:pt>
                <c:pt idx="4">
                  <c:v>54.01</c:v>
                </c:pt>
              </c:numCache>
            </c:numRef>
          </c:val>
        </c:ser>
        <c:dLbls>
          <c:showLegendKey val="0"/>
          <c:showVal val="0"/>
          <c:showCatName val="0"/>
          <c:showSerName val="0"/>
          <c:showPercent val="0"/>
          <c:showBubbleSize val="0"/>
        </c:dLbls>
        <c:gapWidth val="150"/>
        <c:axId val="151015808"/>
        <c:axId val="1510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51015808"/>
        <c:axId val="151017728"/>
      </c:lineChart>
      <c:dateAx>
        <c:axId val="151015808"/>
        <c:scaling>
          <c:orientation val="minMax"/>
        </c:scaling>
        <c:delete val="1"/>
        <c:axPos val="b"/>
        <c:numFmt formatCode="ge" sourceLinked="1"/>
        <c:majorTickMark val="none"/>
        <c:minorTickMark val="none"/>
        <c:tickLblPos val="none"/>
        <c:crossAx val="151017728"/>
        <c:crosses val="autoZero"/>
        <c:auto val="1"/>
        <c:lblOffset val="100"/>
        <c:baseTimeUnit val="years"/>
      </c:dateAx>
      <c:valAx>
        <c:axId val="151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84.51</c:v>
                </c:pt>
                <c:pt idx="1">
                  <c:v>84.4</c:v>
                </c:pt>
                <c:pt idx="2">
                  <c:v>83.84</c:v>
                </c:pt>
                <c:pt idx="3">
                  <c:v>83.27</c:v>
                </c:pt>
                <c:pt idx="4">
                  <c:v>84.9</c:v>
                </c:pt>
              </c:numCache>
            </c:numRef>
          </c:val>
        </c:ser>
        <c:dLbls>
          <c:showLegendKey val="0"/>
          <c:showVal val="0"/>
          <c:showCatName val="0"/>
          <c:showSerName val="0"/>
          <c:showPercent val="0"/>
          <c:showBubbleSize val="0"/>
        </c:dLbls>
        <c:gapWidth val="150"/>
        <c:axId val="151040000"/>
        <c:axId val="1510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51040000"/>
        <c:axId val="151041920"/>
      </c:lineChart>
      <c:dateAx>
        <c:axId val="151040000"/>
        <c:scaling>
          <c:orientation val="minMax"/>
        </c:scaling>
        <c:delete val="1"/>
        <c:axPos val="b"/>
        <c:numFmt formatCode="ge" sourceLinked="1"/>
        <c:majorTickMark val="none"/>
        <c:minorTickMark val="none"/>
        <c:tickLblPos val="none"/>
        <c:crossAx val="151041920"/>
        <c:crosses val="autoZero"/>
        <c:auto val="1"/>
        <c:lblOffset val="100"/>
        <c:baseTimeUnit val="years"/>
      </c:dateAx>
      <c:valAx>
        <c:axId val="151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c:v>
                </c:pt>
                <c:pt idx="1">
                  <c:v>108.68</c:v>
                </c:pt>
                <c:pt idx="2">
                  <c:v>108.95</c:v>
                </c:pt>
                <c:pt idx="3">
                  <c:v>110</c:v>
                </c:pt>
                <c:pt idx="4">
                  <c:v>114.25</c:v>
                </c:pt>
              </c:numCache>
            </c:numRef>
          </c:val>
        </c:ser>
        <c:dLbls>
          <c:showLegendKey val="0"/>
          <c:showVal val="0"/>
          <c:showCatName val="0"/>
          <c:showSerName val="0"/>
          <c:showPercent val="0"/>
          <c:showBubbleSize val="0"/>
        </c:dLbls>
        <c:gapWidth val="150"/>
        <c:axId val="177801856"/>
        <c:axId val="1861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77801856"/>
        <c:axId val="186115584"/>
      </c:lineChart>
      <c:dateAx>
        <c:axId val="177801856"/>
        <c:scaling>
          <c:orientation val="minMax"/>
        </c:scaling>
        <c:delete val="1"/>
        <c:axPos val="b"/>
        <c:numFmt formatCode="ge" sourceLinked="1"/>
        <c:majorTickMark val="none"/>
        <c:minorTickMark val="none"/>
        <c:tickLblPos val="none"/>
        <c:crossAx val="186115584"/>
        <c:crosses val="autoZero"/>
        <c:auto val="1"/>
        <c:lblOffset val="100"/>
        <c:baseTimeUnit val="years"/>
      </c:dateAx>
      <c:valAx>
        <c:axId val="18611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8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27.43</c:v>
                </c:pt>
                <c:pt idx="1">
                  <c:v>29.17</c:v>
                </c:pt>
                <c:pt idx="2">
                  <c:v>38.01</c:v>
                </c:pt>
                <c:pt idx="3">
                  <c:v>40.54</c:v>
                </c:pt>
                <c:pt idx="4">
                  <c:v>42.63</c:v>
                </c:pt>
              </c:numCache>
            </c:numRef>
          </c:val>
        </c:ser>
        <c:dLbls>
          <c:showLegendKey val="0"/>
          <c:showVal val="0"/>
          <c:showCatName val="0"/>
          <c:showSerName val="0"/>
          <c:showPercent val="0"/>
          <c:showBubbleSize val="0"/>
        </c:dLbls>
        <c:gapWidth val="150"/>
        <c:axId val="234765696"/>
        <c:axId val="2403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34765696"/>
        <c:axId val="240398720"/>
      </c:lineChart>
      <c:dateAx>
        <c:axId val="234765696"/>
        <c:scaling>
          <c:orientation val="minMax"/>
        </c:scaling>
        <c:delete val="1"/>
        <c:axPos val="b"/>
        <c:numFmt formatCode="ge" sourceLinked="1"/>
        <c:majorTickMark val="none"/>
        <c:minorTickMark val="none"/>
        <c:tickLblPos val="none"/>
        <c:crossAx val="240398720"/>
        <c:crosses val="autoZero"/>
        <c:auto val="1"/>
        <c:lblOffset val="100"/>
        <c:baseTimeUnit val="years"/>
      </c:dateAx>
      <c:valAx>
        <c:axId val="2403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2.23</c:v>
                </c:pt>
                <c:pt idx="1">
                  <c:v>2.75</c:v>
                </c:pt>
                <c:pt idx="2">
                  <c:v>2.58</c:v>
                </c:pt>
                <c:pt idx="3">
                  <c:v>2.38</c:v>
                </c:pt>
                <c:pt idx="4">
                  <c:v>3.91</c:v>
                </c:pt>
              </c:numCache>
            </c:numRef>
          </c:val>
        </c:ser>
        <c:dLbls>
          <c:showLegendKey val="0"/>
          <c:showVal val="0"/>
          <c:showCatName val="0"/>
          <c:showSerName val="0"/>
          <c:showPercent val="0"/>
          <c:showBubbleSize val="0"/>
        </c:dLbls>
        <c:gapWidth val="150"/>
        <c:axId val="83622528"/>
        <c:axId val="83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3622528"/>
        <c:axId val="83755776"/>
      </c:lineChart>
      <c:dateAx>
        <c:axId val="83622528"/>
        <c:scaling>
          <c:orientation val="minMax"/>
        </c:scaling>
        <c:delete val="1"/>
        <c:axPos val="b"/>
        <c:numFmt formatCode="ge" sourceLinked="1"/>
        <c:majorTickMark val="none"/>
        <c:minorTickMark val="none"/>
        <c:tickLblPos val="none"/>
        <c:crossAx val="83755776"/>
        <c:crosses val="autoZero"/>
        <c:auto val="1"/>
        <c:lblOffset val="100"/>
        <c:baseTimeUnit val="years"/>
      </c:dateAx>
      <c:valAx>
        <c:axId val="83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765504"/>
        <c:axId val="83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3765504"/>
        <c:axId val="83767680"/>
      </c:lineChart>
      <c:dateAx>
        <c:axId val="83765504"/>
        <c:scaling>
          <c:orientation val="minMax"/>
        </c:scaling>
        <c:delete val="1"/>
        <c:axPos val="b"/>
        <c:numFmt formatCode="ge" sourceLinked="1"/>
        <c:majorTickMark val="none"/>
        <c:minorTickMark val="none"/>
        <c:tickLblPos val="none"/>
        <c:crossAx val="83767680"/>
        <c:crosses val="autoZero"/>
        <c:auto val="1"/>
        <c:lblOffset val="100"/>
        <c:baseTimeUnit val="years"/>
      </c:dateAx>
      <c:valAx>
        <c:axId val="8376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1286</c:v>
                </c:pt>
                <c:pt idx="1">
                  <c:v>814.31</c:v>
                </c:pt>
                <c:pt idx="2">
                  <c:v>278.26</c:v>
                </c:pt>
                <c:pt idx="3">
                  <c:v>255.97</c:v>
                </c:pt>
                <c:pt idx="4">
                  <c:v>278.08</c:v>
                </c:pt>
              </c:numCache>
            </c:numRef>
          </c:val>
        </c:ser>
        <c:dLbls>
          <c:showLegendKey val="0"/>
          <c:showVal val="0"/>
          <c:showCatName val="0"/>
          <c:showSerName val="0"/>
          <c:showPercent val="0"/>
          <c:showBubbleSize val="0"/>
        </c:dLbls>
        <c:gapWidth val="150"/>
        <c:axId val="83793792"/>
        <c:axId val="83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3793792"/>
        <c:axId val="83800064"/>
      </c:lineChart>
      <c:dateAx>
        <c:axId val="83793792"/>
        <c:scaling>
          <c:orientation val="minMax"/>
        </c:scaling>
        <c:delete val="1"/>
        <c:axPos val="b"/>
        <c:numFmt formatCode="ge" sourceLinked="1"/>
        <c:majorTickMark val="none"/>
        <c:minorTickMark val="none"/>
        <c:tickLblPos val="none"/>
        <c:crossAx val="83800064"/>
        <c:crosses val="autoZero"/>
        <c:auto val="1"/>
        <c:lblOffset val="100"/>
        <c:baseTimeUnit val="years"/>
      </c:dateAx>
      <c:valAx>
        <c:axId val="8380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909.8</c:v>
                </c:pt>
                <c:pt idx="1">
                  <c:v>883.59</c:v>
                </c:pt>
                <c:pt idx="2">
                  <c:v>865.23</c:v>
                </c:pt>
                <c:pt idx="3">
                  <c:v>823.13</c:v>
                </c:pt>
                <c:pt idx="4">
                  <c:v>774.96</c:v>
                </c:pt>
              </c:numCache>
            </c:numRef>
          </c:val>
        </c:ser>
        <c:dLbls>
          <c:showLegendKey val="0"/>
          <c:showVal val="0"/>
          <c:showCatName val="0"/>
          <c:showSerName val="0"/>
          <c:showPercent val="0"/>
          <c:showBubbleSize val="0"/>
        </c:dLbls>
        <c:gapWidth val="150"/>
        <c:axId val="83809792"/>
        <c:axId val="838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3809792"/>
        <c:axId val="83811712"/>
      </c:lineChart>
      <c:dateAx>
        <c:axId val="83809792"/>
        <c:scaling>
          <c:orientation val="minMax"/>
        </c:scaling>
        <c:delete val="1"/>
        <c:axPos val="b"/>
        <c:numFmt formatCode="ge" sourceLinked="1"/>
        <c:majorTickMark val="none"/>
        <c:minorTickMark val="none"/>
        <c:tickLblPos val="none"/>
        <c:crossAx val="83811712"/>
        <c:crosses val="autoZero"/>
        <c:auto val="1"/>
        <c:lblOffset val="100"/>
        <c:baseTimeUnit val="years"/>
      </c:dateAx>
      <c:valAx>
        <c:axId val="8381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83.07</c:v>
                </c:pt>
                <c:pt idx="1">
                  <c:v>86.22</c:v>
                </c:pt>
                <c:pt idx="2">
                  <c:v>88.52</c:v>
                </c:pt>
                <c:pt idx="3">
                  <c:v>91.09</c:v>
                </c:pt>
                <c:pt idx="4">
                  <c:v>93.17</c:v>
                </c:pt>
              </c:numCache>
            </c:numRef>
          </c:val>
        </c:ser>
        <c:dLbls>
          <c:showLegendKey val="0"/>
          <c:showVal val="0"/>
          <c:showCatName val="0"/>
          <c:showSerName val="0"/>
          <c:showPercent val="0"/>
          <c:showBubbleSize val="0"/>
        </c:dLbls>
        <c:gapWidth val="150"/>
        <c:axId val="128193664"/>
        <c:axId val="128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28193664"/>
        <c:axId val="128195584"/>
      </c:lineChart>
      <c:dateAx>
        <c:axId val="128193664"/>
        <c:scaling>
          <c:orientation val="minMax"/>
        </c:scaling>
        <c:delete val="1"/>
        <c:axPos val="b"/>
        <c:numFmt formatCode="ge" sourceLinked="1"/>
        <c:majorTickMark val="none"/>
        <c:minorTickMark val="none"/>
        <c:tickLblPos val="none"/>
        <c:crossAx val="128195584"/>
        <c:crosses val="autoZero"/>
        <c:auto val="1"/>
        <c:lblOffset val="100"/>
        <c:baseTimeUnit val="years"/>
      </c:dateAx>
      <c:valAx>
        <c:axId val="1281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186.67</c:v>
                </c:pt>
                <c:pt idx="1">
                  <c:v>179.73</c:v>
                </c:pt>
                <c:pt idx="2">
                  <c:v>176.03</c:v>
                </c:pt>
                <c:pt idx="3">
                  <c:v>171.26</c:v>
                </c:pt>
                <c:pt idx="4">
                  <c:v>166.96</c:v>
                </c:pt>
              </c:numCache>
            </c:numRef>
          </c:val>
        </c:ser>
        <c:dLbls>
          <c:showLegendKey val="0"/>
          <c:showVal val="0"/>
          <c:showCatName val="0"/>
          <c:showSerName val="0"/>
          <c:showPercent val="0"/>
          <c:showBubbleSize val="0"/>
        </c:dLbls>
        <c:gapWidth val="150"/>
        <c:axId val="150999808"/>
        <c:axId val="151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50999808"/>
        <c:axId val="151001728"/>
      </c:lineChart>
      <c:dateAx>
        <c:axId val="150999808"/>
        <c:scaling>
          <c:orientation val="minMax"/>
        </c:scaling>
        <c:delete val="1"/>
        <c:axPos val="b"/>
        <c:numFmt formatCode="ge" sourceLinked="1"/>
        <c:majorTickMark val="none"/>
        <c:minorTickMark val="none"/>
        <c:tickLblPos val="none"/>
        <c:crossAx val="151001728"/>
        <c:crosses val="autoZero"/>
        <c:auto val="1"/>
        <c:lblOffset val="100"/>
        <c:baseTimeUnit val="years"/>
      </c:dateAx>
      <c:valAx>
        <c:axId val="151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0" t="str">
        <f>データ!H6</f>
        <v>兵庫県　豊岡市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5"/>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4"/>
      <c r="BK7" s="4"/>
      <c r="BL7" s="6" t="s">
        <v>9</v>
      </c>
      <c r="BM7" s="7"/>
      <c r="BN7" s="7"/>
      <c r="BO7" s="7"/>
      <c r="BP7" s="7"/>
      <c r="BQ7" s="7"/>
      <c r="BR7" s="7"/>
      <c r="BS7" s="7"/>
      <c r="BT7" s="7"/>
      <c r="BU7" s="7"/>
      <c r="BV7" s="7"/>
      <c r="BW7" s="7"/>
      <c r="BX7" s="7"/>
      <c r="BY7" s="8"/>
    </row>
    <row r="8" spans="1:78" ht="18.75" customHeight="1">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A4</v>
      </c>
      <c r="X8" s="87"/>
      <c r="Y8" s="87"/>
      <c r="Z8" s="87"/>
      <c r="AA8" s="87"/>
      <c r="AB8" s="87"/>
      <c r="AC8" s="87"/>
      <c r="AD8" s="88" t="s">
        <v>116</v>
      </c>
      <c r="AE8" s="88"/>
      <c r="AF8" s="88"/>
      <c r="AG8" s="88"/>
      <c r="AH8" s="88"/>
      <c r="AI8" s="88"/>
      <c r="AJ8" s="88"/>
      <c r="AK8" s="5"/>
      <c r="AL8" s="75">
        <f>データ!$R$6</f>
        <v>83936</v>
      </c>
      <c r="AM8" s="75"/>
      <c r="AN8" s="75"/>
      <c r="AO8" s="75"/>
      <c r="AP8" s="75"/>
      <c r="AQ8" s="75"/>
      <c r="AR8" s="75"/>
      <c r="AS8" s="75"/>
      <c r="AT8" s="71">
        <f>データ!$S$6</f>
        <v>697.55</v>
      </c>
      <c r="AU8" s="72"/>
      <c r="AV8" s="72"/>
      <c r="AW8" s="72"/>
      <c r="AX8" s="72"/>
      <c r="AY8" s="72"/>
      <c r="AZ8" s="72"/>
      <c r="BA8" s="72"/>
      <c r="BB8" s="74">
        <f>データ!$T$6</f>
        <v>120.33</v>
      </c>
      <c r="BC8" s="74"/>
      <c r="BD8" s="74"/>
      <c r="BE8" s="74"/>
      <c r="BF8" s="74"/>
      <c r="BG8" s="74"/>
      <c r="BH8" s="74"/>
      <c r="BI8" s="74"/>
      <c r="BJ8" s="4"/>
      <c r="BK8" s="4"/>
      <c r="BL8" s="78" t="s">
        <v>10</v>
      </c>
      <c r="BM8" s="79"/>
      <c r="BN8" s="9" t="s">
        <v>11</v>
      </c>
      <c r="BO8" s="10"/>
      <c r="BP8" s="10"/>
      <c r="BQ8" s="10"/>
      <c r="BR8" s="10"/>
      <c r="BS8" s="10"/>
      <c r="BT8" s="10"/>
      <c r="BU8" s="10"/>
      <c r="BV8" s="10"/>
      <c r="BW8" s="10"/>
      <c r="BX8" s="10"/>
      <c r="BY8" s="11"/>
    </row>
    <row r="9" spans="1:78" ht="18.75" customHeight="1">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5"/>
      <c r="AI9" s="5"/>
      <c r="AJ9" s="5"/>
      <c r="AK9" s="5"/>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4"/>
      <c r="BK9" s="4"/>
      <c r="BL9" s="69" t="s">
        <v>19</v>
      </c>
      <c r="BM9" s="70"/>
      <c r="BN9" s="12" t="s">
        <v>20</v>
      </c>
      <c r="BO9" s="13"/>
      <c r="BP9" s="13"/>
      <c r="BQ9" s="13"/>
      <c r="BR9" s="13"/>
      <c r="BS9" s="13"/>
      <c r="BT9" s="13"/>
      <c r="BU9" s="13"/>
      <c r="BV9" s="13"/>
      <c r="BW9" s="13"/>
      <c r="BX9" s="13"/>
      <c r="BY9" s="14"/>
    </row>
    <row r="10" spans="1:78" ht="18.75" customHeight="1">
      <c r="A10" s="2"/>
      <c r="B10" s="71" t="str">
        <f>データ!$N$6</f>
        <v>-</v>
      </c>
      <c r="C10" s="72"/>
      <c r="D10" s="72"/>
      <c r="E10" s="72"/>
      <c r="F10" s="72"/>
      <c r="G10" s="72"/>
      <c r="H10" s="72"/>
      <c r="I10" s="71">
        <f>データ!$O$6</f>
        <v>53.49</v>
      </c>
      <c r="J10" s="72"/>
      <c r="K10" s="72"/>
      <c r="L10" s="72"/>
      <c r="M10" s="72"/>
      <c r="N10" s="72"/>
      <c r="O10" s="73"/>
      <c r="P10" s="74">
        <f>データ!$P$6</f>
        <v>99.96</v>
      </c>
      <c r="Q10" s="74"/>
      <c r="R10" s="74"/>
      <c r="S10" s="74"/>
      <c r="T10" s="74"/>
      <c r="U10" s="74"/>
      <c r="V10" s="74"/>
      <c r="W10" s="75">
        <f>データ!$Q$6</f>
        <v>2635</v>
      </c>
      <c r="X10" s="75"/>
      <c r="Y10" s="75"/>
      <c r="Z10" s="75"/>
      <c r="AA10" s="75"/>
      <c r="AB10" s="75"/>
      <c r="AC10" s="75"/>
      <c r="AD10" s="2"/>
      <c r="AE10" s="2"/>
      <c r="AF10" s="2"/>
      <c r="AG10" s="2"/>
      <c r="AH10" s="5"/>
      <c r="AI10" s="5"/>
      <c r="AJ10" s="5"/>
      <c r="AK10" s="5"/>
      <c r="AL10" s="75">
        <f>データ!$U$6</f>
        <v>83523</v>
      </c>
      <c r="AM10" s="75"/>
      <c r="AN10" s="75"/>
      <c r="AO10" s="75"/>
      <c r="AP10" s="75"/>
      <c r="AQ10" s="75"/>
      <c r="AR10" s="75"/>
      <c r="AS10" s="75"/>
      <c r="AT10" s="71">
        <f>データ!$V$6</f>
        <v>171.75</v>
      </c>
      <c r="AU10" s="72"/>
      <c r="AV10" s="72"/>
      <c r="AW10" s="72"/>
      <c r="AX10" s="72"/>
      <c r="AY10" s="72"/>
      <c r="AZ10" s="72"/>
      <c r="BA10" s="72"/>
      <c r="BB10" s="74">
        <f>データ!$W$6</f>
        <v>486.31</v>
      </c>
      <c r="BC10" s="74"/>
      <c r="BD10" s="74"/>
      <c r="BE10" s="74"/>
      <c r="BF10" s="74"/>
      <c r="BG10" s="74"/>
      <c r="BH10" s="74"/>
      <c r="BI10" s="74"/>
      <c r="BJ10" s="2"/>
      <c r="BK10" s="2"/>
      <c r="BL10" s="76" t="s">
        <v>21</v>
      </c>
      <c r="BM10" s="77"/>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25</v>
      </c>
      <c r="BM14" s="45"/>
      <c r="BN14" s="45"/>
      <c r="BO14" s="45"/>
      <c r="BP14" s="45"/>
      <c r="BQ14" s="45"/>
      <c r="BR14" s="45"/>
      <c r="BS14" s="45"/>
      <c r="BT14" s="45"/>
      <c r="BU14" s="45"/>
      <c r="BV14" s="45"/>
      <c r="BW14" s="45"/>
      <c r="BX14" s="45"/>
      <c r="BY14" s="45"/>
      <c r="BZ14" s="46"/>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8" t="s">
        <v>117</v>
      </c>
      <c r="BM16" s="67"/>
      <c r="BN16" s="67"/>
      <c r="BO16" s="67"/>
      <c r="BP16" s="67"/>
      <c r="BQ16" s="67"/>
      <c r="BR16" s="67"/>
      <c r="BS16" s="67"/>
      <c r="BT16" s="67"/>
      <c r="BU16" s="67"/>
      <c r="BV16" s="67"/>
      <c r="BW16" s="67"/>
      <c r="BX16" s="67"/>
      <c r="BY16" s="67"/>
      <c r="BZ16" s="6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8"/>
      <c r="BM17" s="67"/>
      <c r="BN17" s="67"/>
      <c r="BO17" s="67"/>
      <c r="BP17" s="67"/>
      <c r="BQ17" s="67"/>
      <c r="BR17" s="67"/>
      <c r="BS17" s="67"/>
      <c r="BT17" s="67"/>
      <c r="BU17" s="67"/>
      <c r="BV17" s="67"/>
      <c r="BW17" s="67"/>
      <c r="BX17" s="67"/>
      <c r="BY17" s="67"/>
      <c r="BZ17" s="6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8"/>
      <c r="BM18" s="67"/>
      <c r="BN18" s="67"/>
      <c r="BO18" s="67"/>
      <c r="BP18" s="67"/>
      <c r="BQ18" s="67"/>
      <c r="BR18" s="67"/>
      <c r="BS18" s="67"/>
      <c r="BT18" s="67"/>
      <c r="BU18" s="67"/>
      <c r="BV18" s="67"/>
      <c r="BW18" s="67"/>
      <c r="BX18" s="67"/>
      <c r="BY18" s="67"/>
      <c r="BZ18" s="6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8"/>
      <c r="BM19" s="67"/>
      <c r="BN19" s="67"/>
      <c r="BO19" s="67"/>
      <c r="BP19" s="67"/>
      <c r="BQ19" s="67"/>
      <c r="BR19" s="67"/>
      <c r="BS19" s="67"/>
      <c r="BT19" s="67"/>
      <c r="BU19" s="67"/>
      <c r="BV19" s="67"/>
      <c r="BW19" s="67"/>
      <c r="BX19" s="67"/>
      <c r="BY19" s="67"/>
      <c r="BZ19" s="6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8"/>
      <c r="BM20" s="67"/>
      <c r="BN20" s="67"/>
      <c r="BO20" s="67"/>
      <c r="BP20" s="67"/>
      <c r="BQ20" s="67"/>
      <c r="BR20" s="67"/>
      <c r="BS20" s="67"/>
      <c r="BT20" s="67"/>
      <c r="BU20" s="67"/>
      <c r="BV20" s="67"/>
      <c r="BW20" s="67"/>
      <c r="BX20" s="67"/>
      <c r="BY20" s="67"/>
      <c r="BZ20" s="6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8"/>
      <c r="BM21" s="67"/>
      <c r="BN21" s="67"/>
      <c r="BO21" s="67"/>
      <c r="BP21" s="67"/>
      <c r="BQ21" s="67"/>
      <c r="BR21" s="67"/>
      <c r="BS21" s="67"/>
      <c r="BT21" s="67"/>
      <c r="BU21" s="67"/>
      <c r="BV21" s="67"/>
      <c r="BW21" s="67"/>
      <c r="BX21" s="67"/>
      <c r="BY21" s="67"/>
      <c r="BZ21" s="6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8"/>
      <c r="BM22" s="67"/>
      <c r="BN22" s="67"/>
      <c r="BO22" s="67"/>
      <c r="BP22" s="67"/>
      <c r="BQ22" s="67"/>
      <c r="BR22" s="67"/>
      <c r="BS22" s="67"/>
      <c r="BT22" s="67"/>
      <c r="BU22" s="67"/>
      <c r="BV22" s="67"/>
      <c r="BW22" s="67"/>
      <c r="BX22" s="67"/>
      <c r="BY22" s="67"/>
      <c r="BZ22" s="6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8"/>
      <c r="BM23" s="67"/>
      <c r="BN23" s="67"/>
      <c r="BO23" s="67"/>
      <c r="BP23" s="67"/>
      <c r="BQ23" s="67"/>
      <c r="BR23" s="67"/>
      <c r="BS23" s="67"/>
      <c r="BT23" s="67"/>
      <c r="BU23" s="67"/>
      <c r="BV23" s="67"/>
      <c r="BW23" s="67"/>
      <c r="BX23" s="67"/>
      <c r="BY23" s="67"/>
      <c r="BZ23" s="6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8"/>
      <c r="BM24" s="67"/>
      <c r="BN24" s="67"/>
      <c r="BO24" s="67"/>
      <c r="BP24" s="67"/>
      <c r="BQ24" s="67"/>
      <c r="BR24" s="67"/>
      <c r="BS24" s="67"/>
      <c r="BT24" s="67"/>
      <c r="BU24" s="67"/>
      <c r="BV24" s="67"/>
      <c r="BW24" s="67"/>
      <c r="BX24" s="67"/>
      <c r="BY24" s="67"/>
      <c r="BZ24" s="6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8"/>
      <c r="BM25" s="67"/>
      <c r="BN25" s="67"/>
      <c r="BO25" s="67"/>
      <c r="BP25" s="67"/>
      <c r="BQ25" s="67"/>
      <c r="BR25" s="67"/>
      <c r="BS25" s="67"/>
      <c r="BT25" s="67"/>
      <c r="BU25" s="67"/>
      <c r="BV25" s="67"/>
      <c r="BW25" s="67"/>
      <c r="BX25" s="67"/>
      <c r="BY25" s="67"/>
      <c r="BZ25" s="6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8"/>
      <c r="BM26" s="67"/>
      <c r="BN26" s="67"/>
      <c r="BO26" s="67"/>
      <c r="BP26" s="67"/>
      <c r="BQ26" s="67"/>
      <c r="BR26" s="67"/>
      <c r="BS26" s="67"/>
      <c r="BT26" s="67"/>
      <c r="BU26" s="67"/>
      <c r="BV26" s="67"/>
      <c r="BW26" s="67"/>
      <c r="BX26" s="67"/>
      <c r="BY26" s="67"/>
      <c r="BZ26" s="6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8"/>
      <c r="BM27" s="67"/>
      <c r="BN27" s="67"/>
      <c r="BO27" s="67"/>
      <c r="BP27" s="67"/>
      <c r="BQ27" s="67"/>
      <c r="BR27" s="67"/>
      <c r="BS27" s="67"/>
      <c r="BT27" s="67"/>
      <c r="BU27" s="67"/>
      <c r="BV27" s="67"/>
      <c r="BW27" s="67"/>
      <c r="BX27" s="67"/>
      <c r="BY27" s="67"/>
      <c r="BZ27" s="6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8"/>
      <c r="BM28" s="67"/>
      <c r="BN28" s="67"/>
      <c r="BO28" s="67"/>
      <c r="BP28" s="67"/>
      <c r="BQ28" s="67"/>
      <c r="BR28" s="67"/>
      <c r="BS28" s="67"/>
      <c r="BT28" s="67"/>
      <c r="BU28" s="67"/>
      <c r="BV28" s="67"/>
      <c r="BW28" s="67"/>
      <c r="BX28" s="67"/>
      <c r="BY28" s="67"/>
      <c r="BZ28" s="6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8"/>
      <c r="BM29" s="67"/>
      <c r="BN29" s="67"/>
      <c r="BO29" s="67"/>
      <c r="BP29" s="67"/>
      <c r="BQ29" s="67"/>
      <c r="BR29" s="67"/>
      <c r="BS29" s="67"/>
      <c r="BT29" s="67"/>
      <c r="BU29" s="67"/>
      <c r="BV29" s="67"/>
      <c r="BW29" s="67"/>
      <c r="BX29" s="67"/>
      <c r="BY29" s="67"/>
      <c r="BZ29" s="6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8"/>
      <c r="BM30" s="67"/>
      <c r="BN30" s="67"/>
      <c r="BO30" s="67"/>
      <c r="BP30" s="67"/>
      <c r="BQ30" s="67"/>
      <c r="BR30" s="67"/>
      <c r="BS30" s="67"/>
      <c r="BT30" s="67"/>
      <c r="BU30" s="67"/>
      <c r="BV30" s="67"/>
      <c r="BW30" s="67"/>
      <c r="BX30" s="67"/>
      <c r="BY30" s="67"/>
      <c r="BZ30" s="6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8"/>
      <c r="BM31" s="67"/>
      <c r="BN31" s="67"/>
      <c r="BO31" s="67"/>
      <c r="BP31" s="67"/>
      <c r="BQ31" s="67"/>
      <c r="BR31" s="67"/>
      <c r="BS31" s="67"/>
      <c r="BT31" s="67"/>
      <c r="BU31" s="67"/>
      <c r="BV31" s="67"/>
      <c r="BW31" s="67"/>
      <c r="BX31" s="67"/>
      <c r="BY31" s="67"/>
      <c r="BZ31" s="6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8"/>
      <c r="BM32" s="67"/>
      <c r="BN32" s="67"/>
      <c r="BO32" s="67"/>
      <c r="BP32" s="67"/>
      <c r="BQ32" s="67"/>
      <c r="BR32" s="67"/>
      <c r="BS32" s="67"/>
      <c r="BT32" s="67"/>
      <c r="BU32" s="67"/>
      <c r="BV32" s="67"/>
      <c r="BW32" s="67"/>
      <c r="BX32" s="67"/>
      <c r="BY32" s="67"/>
      <c r="BZ32" s="6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8"/>
      <c r="BM33" s="67"/>
      <c r="BN33" s="67"/>
      <c r="BO33" s="67"/>
      <c r="BP33" s="67"/>
      <c r="BQ33" s="67"/>
      <c r="BR33" s="67"/>
      <c r="BS33" s="67"/>
      <c r="BT33" s="67"/>
      <c r="BU33" s="67"/>
      <c r="BV33" s="67"/>
      <c r="BW33" s="67"/>
      <c r="BX33" s="67"/>
      <c r="BY33" s="67"/>
      <c r="BZ33" s="68"/>
    </row>
    <row r="34" spans="1:78" ht="13.5" customHeight="1">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58"/>
      <c r="BM34" s="67"/>
      <c r="BN34" s="67"/>
      <c r="BO34" s="67"/>
      <c r="BP34" s="67"/>
      <c r="BQ34" s="67"/>
      <c r="BR34" s="67"/>
      <c r="BS34" s="67"/>
      <c r="BT34" s="67"/>
      <c r="BU34" s="67"/>
      <c r="BV34" s="67"/>
      <c r="BW34" s="67"/>
      <c r="BX34" s="67"/>
      <c r="BY34" s="67"/>
      <c r="BZ34" s="68"/>
    </row>
    <row r="35" spans="1:78" ht="13.5" customHeight="1">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8"/>
      <c r="BM35" s="67"/>
      <c r="BN35" s="67"/>
      <c r="BO35" s="67"/>
      <c r="BP35" s="67"/>
      <c r="BQ35" s="67"/>
      <c r="BR35" s="67"/>
      <c r="BS35" s="67"/>
      <c r="BT35" s="67"/>
      <c r="BU35" s="67"/>
      <c r="BV35" s="67"/>
      <c r="BW35" s="67"/>
      <c r="BX35" s="67"/>
      <c r="BY35" s="67"/>
      <c r="BZ35" s="6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8"/>
      <c r="BM36" s="67"/>
      <c r="BN36" s="67"/>
      <c r="BO36" s="67"/>
      <c r="BP36" s="67"/>
      <c r="BQ36" s="67"/>
      <c r="BR36" s="67"/>
      <c r="BS36" s="67"/>
      <c r="BT36" s="67"/>
      <c r="BU36" s="67"/>
      <c r="BV36" s="67"/>
      <c r="BW36" s="67"/>
      <c r="BX36" s="67"/>
      <c r="BY36" s="67"/>
      <c r="BZ36" s="6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8"/>
      <c r="BM37" s="67"/>
      <c r="BN37" s="67"/>
      <c r="BO37" s="67"/>
      <c r="BP37" s="67"/>
      <c r="BQ37" s="67"/>
      <c r="BR37" s="67"/>
      <c r="BS37" s="67"/>
      <c r="BT37" s="67"/>
      <c r="BU37" s="67"/>
      <c r="BV37" s="67"/>
      <c r="BW37" s="67"/>
      <c r="BX37" s="67"/>
      <c r="BY37" s="67"/>
      <c r="BZ37" s="6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8"/>
      <c r="BM38" s="67"/>
      <c r="BN38" s="67"/>
      <c r="BO38" s="67"/>
      <c r="BP38" s="67"/>
      <c r="BQ38" s="67"/>
      <c r="BR38" s="67"/>
      <c r="BS38" s="67"/>
      <c r="BT38" s="67"/>
      <c r="BU38" s="67"/>
      <c r="BV38" s="67"/>
      <c r="BW38" s="67"/>
      <c r="BX38" s="67"/>
      <c r="BY38" s="67"/>
      <c r="BZ38" s="6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8"/>
      <c r="BM39" s="67"/>
      <c r="BN39" s="67"/>
      <c r="BO39" s="67"/>
      <c r="BP39" s="67"/>
      <c r="BQ39" s="67"/>
      <c r="BR39" s="67"/>
      <c r="BS39" s="67"/>
      <c r="BT39" s="67"/>
      <c r="BU39" s="67"/>
      <c r="BV39" s="67"/>
      <c r="BW39" s="67"/>
      <c r="BX39" s="67"/>
      <c r="BY39" s="67"/>
      <c r="BZ39" s="6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8"/>
      <c r="BM40" s="67"/>
      <c r="BN40" s="67"/>
      <c r="BO40" s="67"/>
      <c r="BP40" s="67"/>
      <c r="BQ40" s="67"/>
      <c r="BR40" s="67"/>
      <c r="BS40" s="67"/>
      <c r="BT40" s="67"/>
      <c r="BU40" s="67"/>
      <c r="BV40" s="67"/>
      <c r="BW40" s="67"/>
      <c r="BX40" s="67"/>
      <c r="BY40" s="67"/>
      <c r="BZ40" s="6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8"/>
      <c r="BM41" s="67"/>
      <c r="BN41" s="67"/>
      <c r="BO41" s="67"/>
      <c r="BP41" s="67"/>
      <c r="BQ41" s="67"/>
      <c r="BR41" s="67"/>
      <c r="BS41" s="67"/>
      <c r="BT41" s="67"/>
      <c r="BU41" s="67"/>
      <c r="BV41" s="67"/>
      <c r="BW41" s="67"/>
      <c r="BX41" s="67"/>
      <c r="BY41" s="67"/>
      <c r="BZ41" s="6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8"/>
      <c r="BM42" s="67"/>
      <c r="BN42" s="67"/>
      <c r="BO42" s="67"/>
      <c r="BP42" s="67"/>
      <c r="BQ42" s="67"/>
      <c r="BR42" s="67"/>
      <c r="BS42" s="67"/>
      <c r="BT42" s="67"/>
      <c r="BU42" s="67"/>
      <c r="BV42" s="67"/>
      <c r="BW42" s="67"/>
      <c r="BX42" s="67"/>
      <c r="BY42" s="67"/>
      <c r="BZ42" s="6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8"/>
      <c r="BM43" s="67"/>
      <c r="BN43" s="67"/>
      <c r="BO43" s="67"/>
      <c r="BP43" s="67"/>
      <c r="BQ43" s="67"/>
      <c r="BR43" s="67"/>
      <c r="BS43" s="67"/>
      <c r="BT43" s="67"/>
      <c r="BU43" s="67"/>
      <c r="BV43" s="67"/>
      <c r="BW43" s="67"/>
      <c r="BX43" s="67"/>
      <c r="BY43" s="67"/>
      <c r="BZ43" s="6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8"/>
      <c r="BM44" s="67"/>
      <c r="BN44" s="67"/>
      <c r="BO44" s="67"/>
      <c r="BP44" s="67"/>
      <c r="BQ44" s="67"/>
      <c r="BR44" s="67"/>
      <c r="BS44" s="67"/>
      <c r="BT44" s="67"/>
      <c r="BU44" s="67"/>
      <c r="BV44" s="67"/>
      <c r="BW44" s="67"/>
      <c r="BX44" s="67"/>
      <c r="BY44" s="67"/>
      <c r="BZ44" s="6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8"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3"/>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3"/>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3"/>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3"/>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3"/>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3"/>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3"/>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3"/>
      <c r="BM55" s="51"/>
      <c r="BN55" s="51"/>
      <c r="BO55" s="51"/>
      <c r="BP55" s="51"/>
      <c r="BQ55" s="51"/>
      <c r="BR55" s="51"/>
      <c r="BS55" s="51"/>
      <c r="BT55" s="51"/>
      <c r="BU55" s="51"/>
      <c r="BV55" s="51"/>
      <c r="BW55" s="51"/>
      <c r="BX55" s="51"/>
      <c r="BY55" s="51"/>
      <c r="BZ55" s="52"/>
    </row>
    <row r="56" spans="1:78" ht="13.5" customHeight="1">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3"/>
      <c r="BM56" s="51"/>
      <c r="BN56" s="51"/>
      <c r="BO56" s="51"/>
      <c r="BP56" s="51"/>
      <c r="BQ56" s="51"/>
      <c r="BR56" s="51"/>
      <c r="BS56" s="51"/>
      <c r="BT56" s="51"/>
      <c r="BU56" s="51"/>
      <c r="BV56" s="51"/>
      <c r="BW56" s="51"/>
      <c r="BX56" s="51"/>
      <c r="BY56" s="51"/>
      <c r="BZ56" s="52"/>
    </row>
    <row r="57" spans="1:78" ht="13.5" customHeight="1">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3"/>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3"/>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1"/>
      <c r="BN60" s="51"/>
      <c r="BO60" s="51"/>
      <c r="BP60" s="51"/>
      <c r="BQ60" s="51"/>
      <c r="BR60" s="51"/>
      <c r="BS60" s="51"/>
      <c r="BT60" s="51"/>
      <c r="BU60" s="51"/>
      <c r="BV60" s="51"/>
      <c r="BW60" s="51"/>
      <c r="BX60" s="51"/>
      <c r="BY60" s="51"/>
      <c r="BZ60" s="52"/>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3"/>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282090</v>
      </c>
      <c r="D6" s="34">
        <f t="shared" si="3"/>
        <v>46</v>
      </c>
      <c r="E6" s="34">
        <f t="shared" si="3"/>
        <v>1</v>
      </c>
      <c r="F6" s="34">
        <f t="shared" si="3"/>
        <v>0</v>
      </c>
      <c r="G6" s="34">
        <f t="shared" si="3"/>
        <v>1</v>
      </c>
      <c r="H6" s="34" t="str">
        <f t="shared" si="3"/>
        <v>兵庫県　豊岡市</v>
      </c>
      <c r="I6" s="34" t="str">
        <f t="shared" si="3"/>
        <v>法適用</v>
      </c>
      <c r="J6" s="34" t="str">
        <f t="shared" si="3"/>
        <v>水道事業</v>
      </c>
      <c r="K6" s="34" t="str">
        <f t="shared" si="3"/>
        <v>末端給水事業</v>
      </c>
      <c r="L6" s="34" t="str">
        <f t="shared" si="3"/>
        <v>A4</v>
      </c>
      <c r="M6" s="34">
        <f t="shared" si="3"/>
        <v>0</v>
      </c>
      <c r="N6" s="35" t="str">
        <f t="shared" si="3"/>
        <v>-</v>
      </c>
      <c r="O6" s="35">
        <f t="shared" si="3"/>
        <v>53.49</v>
      </c>
      <c r="P6" s="35">
        <f t="shared" si="3"/>
        <v>99.96</v>
      </c>
      <c r="Q6" s="35">
        <f t="shared" si="3"/>
        <v>2635</v>
      </c>
      <c r="R6" s="35">
        <f t="shared" si="3"/>
        <v>83936</v>
      </c>
      <c r="S6" s="35">
        <f t="shared" si="3"/>
        <v>697.55</v>
      </c>
      <c r="T6" s="35">
        <f t="shared" si="3"/>
        <v>120.33</v>
      </c>
      <c r="U6" s="35">
        <f t="shared" si="3"/>
        <v>83523</v>
      </c>
      <c r="V6" s="35">
        <f t="shared" si="3"/>
        <v>171.75</v>
      </c>
      <c r="W6" s="35">
        <f t="shared" si="3"/>
        <v>486.31</v>
      </c>
      <c r="X6" s="36">
        <f>IF(X7="",NA(),X7)</f>
        <v>104.7</v>
      </c>
      <c r="Y6" s="36">
        <f t="shared" ref="Y6:AG6" si="4">IF(Y7="",NA(),Y7)</f>
        <v>108.68</v>
      </c>
      <c r="Z6" s="36">
        <f t="shared" si="4"/>
        <v>108.95</v>
      </c>
      <c r="AA6" s="36">
        <f t="shared" si="4"/>
        <v>110</v>
      </c>
      <c r="AB6" s="36">
        <f t="shared" si="4"/>
        <v>114.25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1286</v>
      </c>
      <c r="AU6" s="36">
        <f t="shared" ref="AU6:BC6" si="6">IF(AU7="",NA(),AU7)</f>
        <v>814.31</v>
      </c>
      <c r="AV6" s="36">
        <f t="shared" si="6"/>
        <v>278.26</v>
      </c>
      <c r="AW6" s="36">
        <f t="shared" si="6"/>
        <v>255.97</v>
      </c>
      <c r="AX6" s="36">
        <f t="shared" si="6"/>
        <v>278.08</v>
      </c>
      <c r="AY6" s="36">
        <f t="shared" si="6"/>
        <v>701</v>
      </c>
      <c r="AZ6" s="36">
        <f t="shared" si="6"/>
        <v>739.59</v>
      </c>
      <c r="BA6" s="36">
        <f t="shared" si="6"/>
        <v>335.95</v>
      </c>
      <c r="BB6" s="36">
        <f t="shared" si="6"/>
        <v>346.59</v>
      </c>
      <c r="BC6" s="36">
        <f t="shared" si="6"/>
        <v>357.82</v>
      </c>
      <c r="BD6" s="35" t="str">
        <f>IF(BD7="","",IF(BD7="-","【-】","【"&amp;SUBSTITUTE(TEXT(BD7,"#,##0.00"),"-","△")&amp;"】"))</f>
        <v>【262.87】</v>
      </c>
      <c r="BE6" s="36">
        <f>IF(BE7="",NA(),BE7)</f>
        <v>909.8</v>
      </c>
      <c r="BF6" s="36">
        <f t="shared" ref="BF6:BN6" si="7">IF(BF7="",NA(),BF7)</f>
        <v>883.59</v>
      </c>
      <c r="BG6" s="36">
        <f t="shared" si="7"/>
        <v>865.23</v>
      </c>
      <c r="BH6" s="36">
        <f t="shared" si="7"/>
        <v>823.13</v>
      </c>
      <c r="BI6" s="36">
        <f t="shared" si="7"/>
        <v>774.96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83.07</v>
      </c>
      <c r="BQ6" s="36">
        <f t="shared" ref="BQ6:BY6" si="8">IF(BQ7="",NA(),BQ7)</f>
        <v>86.22</v>
      </c>
      <c r="BR6" s="36">
        <f t="shared" si="8"/>
        <v>88.52</v>
      </c>
      <c r="BS6" s="36">
        <f t="shared" si="8"/>
        <v>91.09</v>
      </c>
      <c r="BT6" s="36">
        <f t="shared" si="8"/>
        <v>93.17</v>
      </c>
      <c r="BU6" s="36">
        <f t="shared" si="8"/>
        <v>100.27</v>
      </c>
      <c r="BV6" s="36">
        <f t="shared" si="8"/>
        <v>99.46</v>
      </c>
      <c r="BW6" s="36">
        <f t="shared" si="8"/>
        <v>105.21</v>
      </c>
      <c r="BX6" s="36">
        <f t="shared" si="8"/>
        <v>105.71</v>
      </c>
      <c r="BY6" s="36">
        <f t="shared" si="8"/>
        <v>106.01</v>
      </c>
      <c r="BZ6" s="35" t="str">
        <f>IF(BZ7="","",IF(BZ7="-","【-】","【"&amp;SUBSTITUTE(TEXT(BZ7,"#,##0.00"),"-","△")&amp;"】"))</f>
        <v>【105.59】</v>
      </c>
      <c r="CA6" s="36">
        <f>IF(CA7="",NA(),CA7)</f>
        <v>186.67</v>
      </c>
      <c r="CB6" s="36">
        <f t="shared" ref="CB6:CJ6" si="9">IF(CB7="",NA(),CB7)</f>
        <v>179.73</v>
      </c>
      <c r="CC6" s="36">
        <f t="shared" si="9"/>
        <v>176.03</v>
      </c>
      <c r="CD6" s="36">
        <f t="shared" si="9"/>
        <v>171.26</v>
      </c>
      <c r="CE6" s="36">
        <f t="shared" si="9"/>
        <v>166.96</v>
      </c>
      <c r="CF6" s="36">
        <f t="shared" si="9"/>
        <v>169.62</v>
      </c>
      <c r="CG6" s="36">
        <f t="shared" si="9"/>
        <v>171.78</v>
      </c>
      <c r="CH6" s="36">
        <f t="shared" si="9"/>
        <v>162.59</v>
      </c>
      <c r="CI6" s="36">
        <f t="shared" si="9"/>
        <v>162.15</v>
      </c>
      <c r="CJ6" s="36">
        <f t="shared" si="9"/>
        <v>162.24</v>
      </c>
      <c r="CK6" s="35" t="str">
        <f>IF(CK7="","",IF(CK7="-","【-】","【"&amp;SUBSTITUTE(TEXT(CK7,"#,##0.00"),"-","△")&amp;"】"))</f>
        <v>【163.27】</v>
      </c>
      <c r="CL6" s="36">
        <f>IF(CL7="",NA(),CL7)</f>
        <v>55.97</v>
      </c>
      <c r="CM6" s="36">
        <f t="shared" ref="CM6:CU6" si="10">IF(CM7="",NA(),CM7)</f>
        <v>55.59</v>
      </c>
      <c r="CN6" s="36">
        <f t="shared" si="10"/>
        <v>54.5</v>
      </c>
      <c r="CO6" s="36">
        <f t="shared" si="10"/>
        <v>54.83</v>
      </c>
      <c r="CP6" s="36">
        <f t="shared" si="10"/>
        <v>54.01</v>
      </c>
      <c r="CQ6" s="36">
        <f t="shared" si="10"/>
        <v>59.88</v>
      </c>
      <c r="CR6" s="36">
        <f t="shared" si="10"/>
        <v>59.68</v>
      </c>
      <c r="CS6" s="36">
        <f t="shared" si="10"/>
        <v>59.17</v>
      </c>
      <c r="CT6" s="36">
        <f t="shared" si="10"/>
        <v>59.34</v>
      </c>
      <c r="CU6" s="36">
        <f t="shared" si="10"/>
        <v>59.11</v>
      </c>
      <c r="CV6" s="35" t="str">
        <f>IF(CV7="","",IF(CV7="-","【-】","【"&amp;SUBSTITUTE(TEXT(CV7,"#,##0.00"),"-","△")&amp;"】"))</f>
        <v>【59.94】</v>
      </c>
      <c r="CW6" s="36">
        <f>IF(CW7="",NA(),CW7)</f>
        <v>84.51</v>
      </c>
      <c r="CX6" s="36">
        <f t="shared" ref="CX6:DF6" si="11">IF(CX7="",NA(),CX7)</f>
        <v>84.4</v>
      </c>
      <c r="CY6" s="36">
        <f t="shared" si="11"/>
        <v>83.84</v>
      </c>
      <c r="CZ6" s="36">
        <f t="shared" si="11"/>
        <v>83.27</v>
      </c>
      <c r="DA6" s="36">
        <f t="shared" si="11"/>
        <v>84.9</v>
      </c>
      <c r="DB6" s="36">
        <f t="shared" si="11"/>
        <v>87.65</v>
      </c>
      <c r="DC6" s="36">
        <f t="shared" si="11"/>
        <v>87.63</v>
      </c>
      <c r="DD6" s="36">
        <f t="shared" si="11"/>
        <v>87.6</v>
      </c>
      <c r="DE6" s="36">
        <f t="shared" si="11"/>
        <v>87.74</v>
      </c>
      <c r="DF6" s="36">
        <f t="shared" si="11"/>
        <v>87.91</v>
      </c>
      <c r="DG6" s="35" t="str">
        <f>IF(DG7="","",IF(DG7="-","【-】","【"&amp;SUBSTITUTE(TEXT(DG7,"#,##0.00"),"-","△")&amp;"】"))</f>
        <v>【90.22】</v>
      </c>
      <c r="DH6" s="36">
        <f>IF(DH7="",NA(),DH7)</f>
        <v>27.43</v>
      </c>
      <c r="DI6" s="36">
        <f t="shared" ref="DI6:DQ6" si="12">IF(DI7="",NA(),DI7)</f>
        <v>29.17</v>
      </c>
      <c r="DJ6" s="36">
        <f t="shared" si="12"/>
        <v>38.01</v>
      </c>
      <c r="DK6" s="36">
        <f t="shared" si="12"/>
        <v>40.54</v>
      </c>
      <c r="DL6" s="36">
        <f t="shared" si="12"/>
        <v>42.63</v>
      </c>
      <c r="DM6" s="36">
        <f t="shared" si="12"/>
        <v>38.69</v>
      </c>
      <c r="DN6" s="36">
        <f t="shared" si="12"/>
        <v>39.65</v>
      </c>
      <c r="DO6" s="36">
        <f t="shared" si="12"/>
        <v>45.25</v>
      </c>
      <c r="DP6" s="36">
        <f t="shared" si="12"/>
        <v>46.27</v>
      </c>
      <c r="DQ6" s="36">
        <f t="shared" si="12"/>
        <v>46.88</v>
      </c>
      <c r="DR6" s="35" t="str">
        <f>IF(DR7="","",IF(DR7="-","【-】","【"&amp;SUBSTITUTE(TEXT(DR7,"#,##0.00"),"-","△")&amp;"】"))</f>
        <v>【47.91】</v>
      </c>
      <c r="DS6" s="36">
        <f>IF(DS7="",NA(),DS7)</f>
        <v>2.23</v>
      </c>
      <c r="DT6" s="36">
        <f t="shared" ref="DT6:EB6" si="13">IF(DT7="",NA(),DT7)</f>
        <v>2.75</v>
      </c>
      <c r="DU6" s="36">
        <f t="shared" si="13"/>
        <v>2.58</v>
      </c>
      <c r="DV6" s="36">
        <f t="shared" si="13"/>
        <v>2.38</v>
      </c>
      <c r="DW6" s="36">
        <f t="shared" si="13"/>
        <v>3.91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0.45</v>
      </c>
      <c r="EE6" s="36">
        <f t="shared" ref="EE6:EM6" si="14">IF(EE7="",NA(),EE7)</f>
        <v>0.44</v>
      </c>
      <c r="EF6" s="36">
        <f t="shared" si="14"/>
        <v>0.37</v>
      </c>
      <c r="EG6" s="36">
        <f t="shared" si="14"/>
        <v>0.43</v>
      </c>
      <c r="EH6" s="36">
        <f t="shared" si="14"/>
        <v>0.33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282090</v>
      </c>
      <c r="D7" s="38">
        <v>46</v>
      </c>
      <c r="E7" s="38">
        <v>1</v>
      </c>
      <c r="F7" s="38">
        <v>0</v>
      </c>
      <c r="G7" s="38">
        <v>1</v>
      </c>
      <c r="H7" s="38" t="s">
        <v>105</v>
      </c>
      <c r="I7" s="38" t="s">
        <v>106</v>
      </c>
      <c r="J7" s="38" t="s">
        <v>107</v>
      </c>
      <c r="K7" s="38" t="s">
        <v>108</v>
      </c>
      <c r="L7" s="38" t="s">
        <v>109</v>
      </c>
      <c r="M7" s="38"/>
      <c r="N7" s="39" t="s">
        <v>110</v>
      </c>
      <c r="O7" s="39">
        <v>53.49</v>
      </c>
      <c r="P7" s="39">
        <v>99.96</v>
      </c>
      <c r="Q7" s="39">
        <v>2635</v>
      </c>
      <c r="R7" s="39">
        <v>83936</v>
      </c>
      <c r="S7" s="39">
        <v>697.55</v>
      </c>
      <c r="T7" s="39">
        <v>120.33</v>
      </c>
      <c r="U7" s="39">
        <v>83523</v>
      </c>
      <c r="V7" s="39">
        <v>171.75</v>
      </c>
      <c r="W7" s="39">
        <v>486.31</v>
      </c>
      <c r="X7" s="39">
        <v>104.7</v>
      </c>
      <c r="Y7" s="39">
        <v>108.68</v>
      </c>
      <c r="Z7" s="39">
        <v>108.95</v>
      </c>
      <c r="AA7" s="39">
        <v>110</v>
      </c>
      <c r="AB7" s="39">
        <v>114.25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1286</v>
      </c>
      <c r="AU7" s="39">
        <v>814.31</v>
      </c>
      <c r="AV7" s="39">
        <v>278.26</v>
      </c>
      <c r="AW7" s="39">
        <v>255.97</v>
      </c>
      <c r="AX7" s="39">
        <v>278.08</v>
      </c>
      <c r="AY7" s="39">
        <v>701</v>
      </c>
      <c r="AZ7" s="39">
        <v>739.59</v>
      </c>
      <c r="BA7" s="39">
        <v>335.95</v>
      </c>
      <c r="BB7" s="39">
        <v>346.59</v>
      </c>
      <c r="BC7" s="39">
        <v>357.82</v>
      </c>
      <c r="BD7" s="39">
        <v>262.87</v>
      </c>
      <c r="BE7" s="39">
        <v>909.8</v>
      </c>
      <c r="BF7" s="39">
        <v>883.59</v>
      </c>
      <c r="BG7" s="39">
        <v>865.23</v>
      </c>
      <c r="BH7" s="39">
        <v>823.13</v>
      </c>
      <c r="BI7" s="39">
        <v>774.96</v>
      </c>
      <c r="BJ7" s="39">
        <v>330.99</v>
      </c>
      <c r="BK7" s="39">
        <v>324.08999999999997</v>
      </c>
      <c r="BL7" s="39">
        <v>319.82</v>
      </c>
      <c r="BM7" s="39">
        <v>312.02999999999997</v>
      </c>
      <c r="BN7" s="39">
        <v>307.45999999999998</v>
      </c>
      <c r="BO7" s="39">
        <v>270.87</v>
      </c>
      <c r="BP7" s="39">
        <v>83.07</v>
      </c>
      <c r="BQ7" s="39">
        <v>86.22</v>
      </c>
      <c r="BR7" s="39">
        <v>88.52</v>
      </c>
      <c r="BS7" s="39">
        <v>91.09</v>
      </c>
      <c r="BT7" s="39">
        <v>93.17</v>
      </c>
      <c r="BU7" s="39">
        <v>100.27</v>
      </c>
      <c r="BV7" s="39">
        <v>99.46</v>
      </c>
      <c r="BW7" s="39">
        <v>105.21</v>
      </c>
      <c r="BX7" s="39">
        <v>105.71</v>
      </c>
      <c r="BY7" s="39">
        <v>106.01</v>
      </c>
      <c r="BZ7" s="39">
        <v>105.59</v>
      </c>
      <c r="CA7" s="39">
        <v>186.67</v>
      </c>
      <c r="CB7" s="39">
        <v>179.73</v>
      </c>
      <c r="CC7" s="39">
        <v>176.03</v>
      </c>
      <c r="CD7" s="39">
        <v>171.26</v>
      </c>
      <c r="CE7" s="39">
        <v>166.96</v>
      </c>
      <c r="CF7" s="39">
        <v>169.62</v>
      </c>
      <c r="CG7" s="39">
        <v>171.78</v>
      </c>
      <c r="CH7" s="39">
        <v>162.59</v>
      </c>
      <c r="CI7" s="39">
        <v>162.15</v>
      </c>
      <c r="CJ7" s="39">
        <v>162.24</v>
      </c>
      <c r="CK7" s="39">
        <v>163.27000000000001</v>
      </c>
      <c r="CL7" s="39">
        <v>55.97</v>
      </c>
      <c r="CM7" s="39">
        <v>55.59</v>
      </c>
      <c r="CN7" s="39">
        <v>54.5</v>
      </c>
      <c r="CO7" s="39">
        <v>54.83</v>
      </c>
      <c r="CP7" s="39">
        <v>54.01</v>
      </c>
      <c r="CQ7" s="39">
        <v>59.88</v>
      </c>
      <c r="CR7" s="39">
        <v>59.68</v>
      </c>
      <c r="CS7" s="39">
        <v>59.17</v>
      </c>
      <c r="CT7" s="39">
        <v>59.34</v>
      </c>
      <c r="CU7" s="39">
        <v>59.11</v>
      </c>
      <c r="CV7" s="39">
        <v>59.94</v>
      </c>
      <c r="CW7" s="39">
        <v>84.51</v>
      </c>
      <c r="CX7" s="39">
        <v>84.4</v>
      </c>
      <c r="CY7" s="39">
        <v>83.84</v>
      </c>
      <c r="CZ7" s="39">
        <v>83.27</v>
      </c>
      <c r="DA7" s="39">
        <v>84.9</v>
      </c>
      <c r="DB7" s="39">
        <v>87.65</v>
      </c>
      <c r="DC7" s="39">
        <v>87.63</v>
      </c>
      <c r="DD7" s="39">
        <v>87.6</v>
      </c>
      <c r="DE7" s="39">
        <v>87.74</v>
      </c>
      <c r="DF7" s="39">
        <v>87.91</v>
      </c>
      <c r="DG7" s="39">
        <v>90.22</v>
      </c>
      <c r="DH7" s="39">
        <v>27.43</v>
      </c>
      <c r="DI7" s="39">
        <v>29.17</v>
      </c>
      <c r="DJ7" s="39">
        <v>38.01</v>
      </c>
      <c r="DK7" s="39">
        <v>40.54</v>
      </c>
      <c r="DL7" s="39">
        <v>42.63</v>
      </c>
      <c r="DM7" s="39">
        <v>38.69</v>
      </c>
      <c r="DN7" s="39">
        <v>39.65</v>
      </c>
      <c r="DO7" s="39">
        <v>45.25</v>
      </c>
      <c r="DP7" s="39">
        <v>46.27</v>
      </c>
      <c r="DQ7" s="39">
        <v>46.88</v>
      </c>
      <c r="DR7" s="39">
        <v>47.91</v>
      </c>
      <c r="DS7" s="39">
        <v>2.23</v>
      </c>
      <c r="DT7" s="39">
        <v>2.75</v>
      </c>
      <c r="DU7" s="39">
        <v>2.58</v>
      </c>
      <c r="DV7" s="39">
        <v>2.38</v>
      </c>
      <c r="DW7" s="39">
        <v>3.91</v>
      </c>
      <c r="DX7" s="39">
        <v>8.4</v>
      </c>
      <c r="DY7" s="39">
        <v>9.7100000000000009</v>
      </c>
      <c r="DZ7" s="39">
        <v>10.71</v>
      </c>
      <c r="EA7" s="39">
        <v>10.93</v>
      </c>
      <c r="EB7" s="39">
        <v>13.39</v>
      </c>
      <c r="EC7" s="39">
        <v>15</v>
      </c>
      <c r="ED7" s="39">
        <v>0.45</v>
      </c>
      <c r="EE7" s="39">
        <v>0.44</v>
      </c>
      <c r="EF7" s="39">
        <v>0.37</v>
      </c>
      <c r="EG7" s="39">
        <v>0.43</v>
      </c>
      <c r="EH7" s="39">
        <v>0.33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2018-03-14T02:38:07Z</cp:lastPrinted>
  <dcterms:created xsi:type="dcterms:W3CDTF">2017-12-25T01:32:21Z</dcterms:created>
  <dcterms:modified xsi:type="dcterms:W3CDTF">2018-03-14T02:38:23Z</dcterms:modified>
</cp:coreProperties>
</file>