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tabRatio="736" activeTab="1"/>
  </bookViews>
  <sheets>
    <sheet name="年末年始浴券別 " sheetId="1" r:id="rId1"/>
    <sheet name="年末年始浴場別 " sheetId="2" r:id="rId2"/>
  </sheets>
  <definedNames/>
  <calcPr fullCalcOnLoad="1"/>
</workbook>
</file>

<file path=xl/sharedStrings.xml><?xml version="1.0" encoding="utf-8"?>
<sst xmlns="http://schemas.openxmlformats.org/spreadsheetml/2006/main" count="101" uniqueCount="41">
  <si>
    <t>計</t>
  </si>
  <si>
    <t>さとの湯</t>
  </si>
  <si>
    <t>地蔵湯</t>
  </si>
  <si>
    <t>柳湯</t>
  </si>
  <si>
    <t>一の湯</t>
  </si>
  <si>
    <t>まんだら湯</t>
  </si>
  <si>
    <t>鴻の湯</t>
  </si>
  <si>
    <t>種別</t>
  </si>
  <si>
    <t>月日</t>
  </si>
  <si>
    <t>年度</t>
  </si>
  <si>
    <t>家族</t>
  </si>
  <si>
    <t>一般入浴</t>
  </si>
  <si>
    <t>大人</t>
  </si>
  <si>
    <t>小人</t>
  </si>
  <si>
    <t>契約入浴</t>
  </si>
  <si>
    <t>帰省</t>
  </si>
  <si>
    <t>介護</t>
  </si>
  <si>
    <t>団体</t>
  </si>
  <si>
    <t>無札</t>
  </si>
  <si>
    <t>比較</t>
  </si>
  <si>
    <t>★家族湯は１回２名で計算</t>
  </si>
  <si>
    <t>★無札は、６９歳以上の老人優待券所持者</t>
  </si>
  <si>
    <t>前年比</t>
  </si>
  <si>
    <t>前年比較</t>
  </si>
  <si>
    <t>前々年比較</t>
  </si>
  <si>
    <t>合　計</t>
  </si>
  <si>
    <t>曜日</t>
  </si>
  <si>
    <t>水</t>
  </si>
  <si>
    <t>木</t>
  </si>
  <si>
    <t>金</t>
  </si>
  <si>
    <t>土</t>
  </si>
  <si>
    <t>日</t>
  </si>
  <si>
    <t>月</t>
  </si>
  <si>
    <t>火</t>
  </si>
  <si>
    <t>前々年比較</t>
  </si>
  <si>
    <t>住民</t>
  </si>
  <si>
    <t>御所の湯</t>
  </si>
  <si>
    <t>市民</t>
  </si>
  <si>
    <t>平成２２年度　年末年始　浴場別入浴者数</t>
  </si>
  <si>
    <t>小人</t>
  </si>
  <si>
    <t>平成２２年度　年末年始　浴券別入浴者数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</si>
</sst>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_ "/>
    <numFmt numFmtId="179" formatCode="0.00_ "/>
    <numFmt numFmtId="180" formatCode="0.000_ "/>
    <numFmt numFmtId="181" formatCode="0_ "/>
    <numFmt numFmtId="182" formatCode="0.0000000_ "/>
    <numFmt numFmtId="183" formatCode="0.00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vertical="center"/>
    </xf>
    <xf numFmtId="176" fontId="0" fillId="2" borderId="1" xfId="15" applyNumberFormat="1" applyFont="1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176" fontId="0" fillId="0" borderId="1" xfId="15" applyNumberFormat="1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vertical="center"/>
    </xf>
    <xf numFmtId="176" fontId="0" fillId="2" borderId="2" xfId="15" applyNumberFormat="1" applyFon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176" fontId="0" fillId="0" borderId="2" xfId="15" applyNumberFormat="1" applyFont="1" applyBorder="1" applyAlignment="1">
      <alignment vertical="center"/>
    </xf>
    <xf numFmtId="176" fontId="0" fillId="0" borderId="3" xfId="16" applyNumberFormat="1" applyBorder="1" applyAlignment="1">
      <alignment vertical="center"/>
    </xf>
    <xf numFmtId="176" fontId="0" fillId="0" borderId="1" xfId="16" applyNumberFormat="1" applyBorder="1" applyAlignment="1">
      <alignment vertical="center"/>
    </xf>
    <xf numFmtId="176" fontId="0" fillId="0" borderId="0" xfId="16" applyNumberForma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6" applyFont="1" applyFill="1" applyBorder="1" applyAlignment="1">
      <alignment vertical="center"/>
    </xf>
    <xf numFmtId="176" fontId="7" fillId="2" borderId="1" xfId="15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38" fontId="7" fillId="2" borderId="4" xfId="16" applyFont="1" applyFill="1" applyBorder="1" applyAlignment="1">
      <alignment vertical="center"/>
    </xf>
    <xf numFmtId="176" fontId="7" fillId="2" borderId="4" xfId="15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56" fontId="4" fillId="0" borderId="1" xfId="0" applyNumberFormat="1" applyFont="1" applyBorder="1" applyAlignment="1">
      <alignment horizontal="center" vertical="center" shrinkToFit="1"/>
    </xf>
    <xf numFmtId="176" fontId="0" fillId="0" borderId="1" xfId="15" applyNumberFormat="1" applyFont="1" applyBorder="1" applyAlignment="1">
      <alignment horizontal="center" vertical="center"/>
    </xf>
    <xf numFmtId="176" fontId="0" fillId="0" borderId="3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1"/>
    </xf>
    <xf numFmtId="56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70" zoomScaleNormal="70" workbookViewId="0" topLeftCell="A13">
      <selection activeCell="P39" sqref="P39"/>
    </sheetView>
  </sheetViews>
  <sheetFormatPr defaultColWidth="9.00390625" defaultRowHeight="21.75" customHeight="1"/>
  <cols>
    <col min="1" max="1" width="5.875" style="0" customWidth="1"/>
    <col min="2" max="2" width="4.25390625" style="0" customWidth="1"/>
    <col min="3" max="3" width="3.625" style="0" customWidth="1"/>
    <col min="4" max="4" width="5.625" style="0" customWidth="1"/>
    <col min="5" max="5" width="8.75390625" style="0" customWidth="1"/>
    <col min="6" max="6" width="7.625" style="0" customWidth="1"/>
    <col min="7" max="7" width="7.25390625" style="0" customWidth="1"/>
    <col min="8" max="8" width="5.25390625" style="0" customWidth="1"/>
    <col min="9" max="10" width="6.25390625" style="0" customWidth="1"/>
    <col min="11" max="11" width="8.125" style="0" customWidth="1"/>
    <col min="12" max="12" width="7.25390625" style="0" customWidth="1"/>
    <col min="13" max="13" width="6.375" style="0" customWidth="1"/>
    <col min="14" max="15" width="3.625" style="0" customWidth="1"/>
    <col min="16" max="16" width="6.625" style="0" customWidth="1"/>
    <col min="17" max="17" width="8.625" style="0" customWidth="1"/>
    <col min="18" max="18" width="7.625" style="0" customWidth="1"/>
  </cols>
  <sheetData>
    <row r="1" spans="1:15" ht="21.75" customHeight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4" spans="1:18" ht="21.75" customHeight="1">
      <c r="A4" s="31" t="s">
        <v>7</v>
      </c>
      <c r="B4" s="31"/>
      <c r="C4" s="6"/>
      <c r="D4" s="31" t="s">
        <v>10</v>
      </c>
      <c r="E4" s="31" t="s">
        <v>11</v>
      </c>
      <c r="F4" s="31"/>
      <c r="G4" s="31" t="s">
        <v>35</v>
      </c>
      <c r="H4" s="31"/>
      <c r="I4" s="31" t="s">
        <v>37</v>
      </c>
      <c r="J4" s="31"/>
      <c r="K4" s="31" t="s">
        <v>14</v>
      </c>
      <c r="L4" s="31"/>
      <c r="M4" s="6" t="s">
        <v>15</v>
      </c>
      <c r="N4" s="37" t="s">
        <v>17</v>
      </c>
      <c r="O4" s="38"/>
      <c r="P4" s="31" t="s">
        <v>18</v>
      </c>
      <c r="Q4" s="31" t="s">
        <v>0</v>
      </c>
      <c r="R4" s="31" t="s">
        <v>19</v>
      </c>
    </row>
    <row r="5" spans="1:18" ht="21.75" customHeight="1">
      <c r="A5" s="6" t="s">
        <v>8</v>
      </c>
      <c r="B5" s="6" t="s">
        <v>9</v>
      </c>
      <c r="C5" s="6" t="s">
        <v>26</v>
      </c>
      <c r="D5" s="31"/>
      <c r="E5" s="6" t="s">
        <v>12</v>
      </c>
      <c r="F5" s="6" t="s">
        <v>13</v>
      </c>
      <c r="G5" s="6" t="s">
        <v>12</v>
      </c>
      <c r="H5" s="6" t="s">
        <v>13</v>
      </c>
      <c r="I5" s="6" t="s">
        <v>12</v>
      </c>
      <c r="J5" s="6" t="s">
        <v>13</v>
      </c>
      <c r="K5" s="6" t="s">
        <v>12</v>
      </c>
      <c r="L5" s="6" t="s">
        <v>13</v>
      </c>
      <c r="M5" s="6" t="s">
        <v>16</v>
      </c>
      <c r="N5" s="28" t="s">
        <v>12</v>
      </c>
      <c r="O5" s="28" t="s">
        <v>39</v>
      </c>
      <c r="P5" s="31"/>
      <c r="Q5" s="31"/>
      <c r="R5" s="31"/>
    </row>
    <row r="6" spans="1:18" ht="21.75" customHeight="1">
      <c r="A6" s="42">
        <v>38350</v>
      </c>
      <c r="B6" s="22">
        <v>22</v>
      </c>
      <c r="C6" s="22" t="s">
        <v>27</v>
      </c>
      <c r="D6" s="23">
        <v>4</v>
      </c>
      <c r="E6" s="23">
        <v>1453</v>
      </c>
      <c r="F6" s="23">
        <v>170</v>
      </c>
      <c r="G6" s="23">
        <v>354</v>
      </c>
      <c r="H6" s="23">
        <v>18</v>
      </c>
      <c r="I6" s="23">
        <v>35</v>
      </c>
      <c r="J6" s="23">
        <v>2</v>
      </c>
      <c r="K6" s="23">
        <v>4647</v>
      </c>
      <c r="L6" s="23">
        <v>582</v>
      </c>
      <c r="M6" s="23">
        <v>19</v>
      </c>
      <c r="N6" s="23"/>
      <c r="O6" s="23"/>
      <c r="P6" s="23">
        <v>284</v>
      </c>
      <c r="Q6" s="23">
        <f aca="true" t="shared" si="0" ref="Q6:Q35">SUM(D6:P6)</f>
        <v>7568</v>
      </c>
      <c r="R6" s="24">
        <f>SUM(Q6/Q7)</f>
        <v>0.8178085152366544</v>
      </c>
    </row>
    <row r="7" spans="1:18" ht="21.75" customHeight="1">
      <c r="A7" s="40"/>
      <c r="B7" s="7">
        <v>21</v>
      </c>
      <c r="C7" s="7" t="s">
        <v>33</v>
      </c>
      <c r="D7" s="8">
        <v>8</v>
      </c>
      <c r="E7" s="8">
        <v>1723</v>
      </c>
      <c r="F7" s="8">
        <v>184</v>
      </c>
      <c r="G7" s="8">
        <v>360</v>
      </c>
      <c r="H7" s="8">
        <v>23</v>
      </c>
      <c r="I7" s="8">
        <v>49</v>
      </c>
      <c r="J7" s="8">
        <v>2</v>
      </c>
      <c r="K7" s="8">
        <v>5825</v>
      </c>
      <c r="L7" s="8">
        <v>721</v>
      </c>
      <c r="M7" s="8">
        <v>23</v>
      </c>
      <c r="N7" s="8"/>
      <c r="O7" s="8"/>
      <c r="P7" s="8">
        <v>336</v>
      </c>
      <c r="Q7" s="8">
        <f t="shared" si="0"/>
        <v>9254</v>
      </c>
      <c r="R7" s="9">
        <f>SUM(Q7/Q8)</f>
        <v>0.9806082441453852</v>
      </c>
    </row>
    <row r="8" spans="1:18" ht="21.75" customHeight="1" thickBot="1">
      <c r="A8" s="41"/>
      <c r="B8" s="12">
        <v>20</v>
      </c>
      <c r="C8" s="12" t="s">
        <v>32</v>
      </c>
      <c r="D8" s="13">
        <v>14</v>
      </c>
      <c r="E8" s="13">
        <v>2196</v>
      </c>
      <c r="F8" s="13">
        <v>294</v>
      </c>
      <c r="G8" s="13">
        <v>381</v>
      </c>
      <c r="H8" s="13">
        <v>18</v>
      </c>
      <c r="I8" s="13">
        <v>34</v>
      </c>
      <c r="J8" s="13">
        <v>2</v>
      </c>
      <c r="K8" s="13">
        <v>5468</v>
      </c>
      <c r="L8" s="13">
        <v>695</v>
      </c>
      <c r="M8" s="13">
        <v>27</v>
      </c>
      <c r="N8" s="13"/>
      <c r="O8" s="13"/>
      <c r="P8" s="13">
        <v>308</v>
      </c>
      <c r="Q8" s="13">
        <f t="shared" si="0"/>
        <v>9437</v>
      </c>
      <c r="R8" s="14"/>
    </row>
    <row r="9" spans="1:18" ht="21.75" customHeight="1">
      <c r="A9" s="39">
        <v>38351</v>
      </c>
      <c r="B9" s="25">
        <v>22</v>
      </c>
      <c r="C9" s="25" t="s">
        <v>28</v>
      </c>
      <c r="D9" s="26">
        <v>10</v>
      </c>
      <c r="E9" s="26">
        <v>1796</v>
      </c>
      <c r="F9" s="26">
        <v>259</v>
      </c>
      <c r="G9" s="26">
        <v>324</v>
      </c>
      <c r="H9" s="26">
        <v>17</v>
      </c>
      <c r="I9" s="26">
        <v>53</v>
      </c>
      <c r="J9" s="26">
        <v>2</v>
      </c>
      <c r="K9" s="26">
        <v>4924</v>
      </c>
      <c r="L9" s="26">
        <v>685</v>
      </c>
      <c r="M9" s="26">
        <v>46</v>
      </c>
      <c r="N9" s="26"/>
      <c r="O9" s="26"/>
      <c r="P9" s="26">
        <v>327</v>
      </c>
      <c r="Q9" s="26">
        <f t="shared" si="0"/>
        <v>8443</v>
      </c>
      <c r="R9" s="27">
        <f>SUM(Q9/Q10)</f>
        <v>0.9481190342504211</v>
      </c>
    </row>
    <row r="10" spans="1:18" ht="21.75" customHeight="1">
      <c r="A10" s="40"/>
      <c r="B10" s="7">
        <v>21</v>
      </c>
      <c r="C10" s="7" t="s">
        <v>27</v>
      </c>
      <c r="D10" s="8">
        <v>20</v>
      </c>
      <c r="E10" s="8">
        <v>2100</v>
      </c>
      <c r="F10" s="8">
        <v>263</v>
      </c>
      <c r="G10" s="8">
        <v>338</v>
      </c>
      <c r="H10" s="8">
        <v>13</v>
      </c>
      <c r="I10" s="8">
        <v>33</v>
      </c>
      <c r="J10" s="8">
        <v>1</v>
      </c>
      <c r="K10" s="8">
        <v>5097</v>
      </c>
      <c r="L10" s="8">
        <v>682</v>
      </c>
      <c r="M10" s="8">
        <v>46</v>
      </c>
      <c r="N10" s="8"/>
      <c r="O10" s="8"/>
      <c r="P10" s="8">
        <v>312</v>
      </c>
      <c r="Q10" s="8">
        <f t="shared" si="0"/>
        <v>8905</v>
      </c>
      <c r="R10" s="9">
        <f>SUM(Q10/Q11)</f>
        <v>1.054470100651273</v>
      </c>
    </row>
    <row r="11" spans="1:18" ht="21.75" customHeight="1" thickBot="1">
      <c r="A11" s="41"/>
      <c r="B11" s="12">
        <v>20</v>
      </c>
      <c r="C11" s="12" t="s">
        <v>33</v>
      </c>
      <c r="D11" s="13">
        <v>20</v>
      </c>
      <c r="E11" s="13">
        <v>2117</v>
      </c>
      <c r="F11" s="13">
        <v>290</v>
      </c>
      <c r="G11" s="13">
        <v>329</v>
      </c>
      <c r="H11" s="13">
        <v>28</v>
      </c>
      <c r="I11" s="13">
        <v>42</v>
      </c>
      <c r="J11" s="13">
        <v>3</v>
      </c>
      <c r="K11" s="13">
        <v>4678</v>
      </c>
      <c r="L11" s="13">
        <v>607</v>
      </c>
      <c r="M11" s="13">
        <v>45</v>
      </c>
      <c r="N11" s="13"/>
      <c r="O11" s="13"/>
      <c r="P11" s="13">
        <v>286</v>
      </c>
      <c r="Q11" s="13">
        <f t="shared" si="0"/>
        <v>8445</v>
      </c>
      <c r="R11" s="14"/>
    </row>
    <row r="12" spans="1:18" ht="21.75" customHeight="1">
      <c r="A12" s="39">
        <v>38352</v>
      </c>
      <c r="B12" s="25">
        <v>22</v>
      </c>
      <c r="C12" s="25" t="s">
        <v>29</v>
      </c>
      <c r="D12" s="26">
        <v>4</v>
      </c>
      <c r="E12" s="26">
        <v>935</v>
      </c>
      <c r="F12" s="26">
        <v>151</v>
      </c>
      <c r="G12" s="26">
        <v>359</v>
      </c>
      <c r="H12" s="26">
        <v>10</v>
      </c>
      <c r="I12" s="26">
        <v>32</v>
      </c>
      <c r="J12" s="26">
        <v>2</v>
      </c>
      <c r="K12" s="26">
        <v>1770</v>
      </c>
      <c r="L12" s="26">
        <v>218</v>
      </c>
      <c r="M12" s="26">
        <v>54</v>
      </c>
      <c r="N12" s="26"/>
      <c r="O12" s="26"/>
      <c r="P12" s="26">
        <v>239</v>
      </c>
      <c r="Q12" s="26">
        <f t="shared" si="0"/>
        <v>3774</v>
      </c>
      <c r="R12" s="27">
        <f>SUM(Q12/Q13)</f>
        <v>0.6915887850467289</v>
      </c>
    </row>
    <row r="13" spans="1:18" ht="21.75" customHeight="1">
      <c r="A13" s="40"/>
      <c r="B13" s="7">
        <v>21</v>
      </c>
      <c r="C13" s="7" t="s">
        <v>28</v>
      </c>
      <c r="D13" s="8">
        <v>14</v>
      </c>
      <c r="E13" s="8">
        <v>1330</v>
      </c>
      <c r="F13" s="8">
        <v>162</v>
      </c>
      <c r="G13" s="8">
        <v>383</v>
      </c>
      <c r="H13" s="8">
        <v>20</v>
      </c>
      <c r="I13" s="8">
        <v>26</v>
      </c>
      <c r="J13" s="8">
        <v>1</v>
      </c>
      <c r="K13" s="8">
        <v>2819</v>
      </c>
      <c r="L13" s="8">
        <v>319</v>
      </c>
      <c r="M13" s="8">
        <v>78</v>
      </c>
      <c r="N13" s="8"/>
      <c r="O13" s="8"/>
      <c r="P13" s="8">
        <v>305</v>
      </c>
      <c r="Q13" s="8">
        <f t="shared" si="0"/>
        <v>5457</v>
      </c>
      <c r="R13" s="9">
        <f>SUM(Q13/Q14)</f>
        <v>0.8190004502476362</v>
      </c>
    </row>
    <row r="14" spans="1:18" ht="21.75" customHeight="1" thickBot="1">
      <c r="A14" s="41"/>
      <c r="B14" s="12">
        <v>20</v>
      </c>
      <c r="C14" s="12" t="s">
        <v>27</v>
      </c>
      <c r="D14" s="13">
        <v>28</v>
      </c>
      <c r="E14" s="13">
        <v>1605</v>
      </c>
      <c r="F14" s="13">
        <v>239</v>
      </c>
      <c r="G14" s="13">
        <v>427</v>
      </c>
      <c r="H14" s="13">
        <v>22</v>
      </c>
      <c r="I14" s="13">
        <v>43</v>
      </c>
      <c r="J14" s="13">
        <v>6</v>
      </c>
      <c r="K14" s="13">
        <v>3506</v>
      </c>
      <c r="L14" s="13">
        <v>393</v>
      </c>
      <c r="M14" s="13">
        <v>71</v>
      </c>
      <c r="N14" s="13"/>
      <c r="O14" s="13"/>
      <c r="P14" s="13">
        <v>323</v>
      </c>
      <c r="Q14" s="13">
        <f t="shared" si="0"/>
        <v>6663</v>
      </c>
      <c r="R14" s="14"/>
    </row>
    <row r="15" spans="1:18" ht="21.75" customHeight="1">
      <c r="A15" s="32">
        <v>37987</v>
      </c>
      <c r="B15" s="25">
        <v>22</v>
      </c>
      <c r="C15" s="25" t="s">
        <v>30</v>
      </c>
      <c r="D15" s="26"/>
      <c r="E15" s="26">
        <v>886</v>
      </c>
      <c r="F15" s="26">
        <v>163</v>
      </c>
      <c r="G15" s="26">
        <v>323</v>
      </c>
      <c r="H15" s="26">
        <v>11</v>
      </c>
      <c r="I15" s="26">
        <v>32</v>
      </c>
      <c r="J15" s="26">
        <v>3</v>
      </c>
      <c r="K15" s="26">
        <v>3072</v>
      </c>
      <c r="L15" s="26">
        <v>372</v>
      </c>
      <c r="M15" s="26">
        <v>75</v>
      </c>
      <c r="N15" s="26"/>
      <c r="O15" s="26"/>
      <c r="P15" s="26">
        <v>233</v>
      </c>
      <c r="Q15" s="26">
        <f t="shared" si="0"/>
        <v>5170</v>
      </c>
      <c r="R15" s="27">
        <f>SUM(Q15/Q16)</f>
        <v>0.7957518854856087</v>
      </c>
    </row>
    <row r="16" spans="1:18" ht="21.75" customHeight="1">
      <c r="A16" s="33"/>
      <c r="B16" s="7">
        <v>21</v>
      </c>
      <c r="C16" s="7" t="s">
        <v>29</v>
      </c>
      <c r="D16" s="8">
        <v>16</v>
      </c>
      <c r="E16" s="8">
        <v>1532</v>
      </c>
      <c r="F16" s="8">
        <v>237</v>
      </c>
      <c r="G16" s="8">
        <v>338</v>
      </c>
      <c r="H16" s="8">
        <v>25</v>
      </c>
      <c r="I16" s="8">
        <v>43</v>
      </c>
      <c r="J16" s="8">
        <v>3</v>
      </c>
      <c r="K16" s="8">
        <v>3531</v>
      </c>
      <c r="L16" s="8">
        <v>398</v>
      </c>
      <c r="M16" s="8">
        <v>88</v>
      </c>
      <c r="N16" s="8"/>
      <c r="O16" s="8"/>
      <c r="P16" s="8">
        <v>286</v>
      </c>
      <c r="Q16" s="8">
        <f t="shared" si="0"/>
        <v>6497</v>
      </c>
      <c r="R16" s="9">
        <f>SUM(Q16/Q17)</f>
        <v>0.9598168119367706</v>
      </c>
    </row>
    <row r="17" spans="1:18" ht="21.75" customHeight="1" thickBot="1">
      <c r="A17" s="34"/>
      <c r="B17" s="12">
        <v>20</v>
      </c>
      <c r="C17" s="12" t="s">
        <v>28</v>
      </c>
      <c r="D17" s="13">
        <v>24</v>
      </c>
      <c r="E17" s="13">
        <v>1487</v>
      </c>
      <c r="F17" s="13">
        <v>235</v>
      </c>
      <c r="G17" s="13">
        <v>320</v>
      </c>
      <c r="H17" s="13">
        <v>16</v>
      </c>
      <c r="I17" s="13">
        <v>37</v>
      </c>
      <c r="J17" s="13">
        <v>4</v>
      </c>
      <c r="K17" s="13">
        <v>3845</v>
      </c>
      <c r="L17" s="13">
        <v>447</v>
      </c>
      <c r="M17" s="13">
        <v>75</v>
      </c>
      <c r="N17" s="13"/>
      <c r="O17" s="13"/>
      <c r="P17" s="13">
        <v>279</v>
      </c>
      <c r="Q17" s="13">
        <f t="shared" si="0"/>
        <v>6769</v>
      </c>
      <c r="R17" s="14"/>
    </row>
    <row r="18" spans="1:18" ht="21.75" customHeight="1">
      <c r="A18" s="32">
        <v>37988</v>
      </c>
      <c r="B18" s="25">
        <v>22</v>
      </c>
      <c r="C18" s="25" t="s">
        <v>31</v>
      </c>
      <c r="D18" s="26">
        <v>16</v>
      </c>
      <c r="E18" s="26">
        <v>2481</v>
      </c>
      <c r="F18" s="26">
        <v>364</v>
      </c>
      <c r="G18" s="26">
        <v>336</v>
      </c>
      <c r="H18" s="26">
        <v>13</v>
      </c>
      <c r="I18" s="26">
        <v>54</v>
      </c>
      <c r="J18" s="26">
        <v>4</v>
      </c>
      <c r="K18" s="26">
        <v>3966</v>
      </c>
      <c r="L18" s="26">
        <v>475</v>
      </c>
      <c r="M18" s="26">
        <v>79</v>
      </c>
      <c r="N18" s="26"/>
      <c r="O18" s="26"/>
      <c r="P18" s="26">
        <v>275</v>
      </c>
      <c r="Q18" s="26">
        <f t="shared" si="0"/>
        <v>8063</v>
      </c>
      <c r="R18" s="27">
        <f>SUM(Q18/Q19)</f>
        <v>0.9052430672504772</v>
      </c>
    </row>
    <row r="19" spans="1:18" ht="21.75" customHeight="1">
      <c r="A19" s="33"/>
      <c r="B19" s="7">
        <v>21</v>
      </c>
      <c r="C19" s="7" t="s">
        <v>30</v>
      </c>
      <c r="D19" s="8">
        <v>20</v>
      </c>
      <c r="E19" s="8">
        <v>2546</v>
      </c>
      <c r="F19" s="8">
        <v>401</v>
      </c>
      <c r="G19" s="8">
        <v>330</v>
      </c>
      <c r="H19" s="8">
        <v>20</v>
      </c>
      <c r="I19" s="8">
        <v>45</v>
      </c>
      <c r="J19" s="8">
        <v>1</v>
      </c>
      <c r="K19" s="8">
        <v>4560</v>
      </c>
      <c r="L19" s="8">
        <v>602</v>
      </c>
      <c r="M19" s="8">
        <v>89</v>
      </c>
      <c r="N19" s="8"/>
      <c r="O19" s="8"/>
      <c r="P19" s="8">
        <v>293</v>
      </c>
      <c r="Q19" s="8">
        <f t="shared" si="0"/>
        <v>8907</v>
      </c>
      <c r="R19" s="9">
        <f>SUM(Q19/Q20)</f>
        <v>0.9704728699062977</v>
      </c>
    </row>
    <row r="20" spans="1:18" ht="21.75" customHeight="1" thickBot="1">
      <c r="A20" s="34"/>
      <c r="B20" s="12">
        <v>20</v>
      </c>
      <c r="C20" s="12" t="s">
        <v>29</v>
      </c>
      <c r="D20" s="13">
        <v>24</v>
      </c>
      <c r="E20" s="13">
        <v>3206</v>
      </c>
      <c r="F20" s="13">
        <v>360</v>
      </c>
      <c r="G20" s="13">
        <v>350</v>
      </c>
      <c r="H20" s="13">
        <v>18</v>
      </c>
      <c r="I20" s="13">
        <v>56</v>
      </c>
      <c r="J20" s="13">
        <v>4</v>
      </c>
      <c r="K20" s="13">
        <v>4366</v>
      </c>
      <c r="L20" s="13">
        <v>448</v>
      </c>
      <c r="M20" s="13">
        <v>69</v>
      </c>
      <c r="N20" s="13"/>
      <c r="O20" s="13"/>
      <c r="P20" s="13">
        <v>277</v>
      </c>
      <c r="Q20" s="13">
        <f t="shared" si="0"/>
        <v>9178</v>
      </c>
      <c r="R20" s="14"/>
    </row>
    <row r="21" spans="1:18" ht="21.75" customHeight="1">
      <c r="A21" s="32">
        <v>37989</v>
      </c>
      <c r="B21" s="25">
        <v>22</v>
      </c>
      <c r="C21" s="25" t="s">
        <v>32</v>
      </c>
      <c r="D21" s="26">
        <v>18</v>
      </c>
      <c r="E21" s="26">
        <v>2256</v>
      </c>
      <c r="F21" s="26">
        <v>345</v>
      </c>
      <c r="G21" s="26">
        <v>349</v>
      </c>
      <c r="H21" s="26">
        <v>15</v>
      </c>
      <c r="I21" s="26">
        <v>60</v>
      </c>
      <c r="J21" s="26">
        <v>3</v>
      </c>
      <c r="K21" s="26">
        <v>3479</v>
      </c>
      <c r="L21" s="26">
        <v>527</v>
      </c>
      <c r="M21" s="26">
        <v>49</v>
      </c>
      <c r="N21" s="26"/>
      <c r="O21" s="26"/>
      <c r="P21" s="26">
        <v>302</v>
      </c>
      <c r="Q21" s="26">
        <f t="shared" si="0"/>
        <v>7403</v>
      </c>
      <c r="R21" s="27">
        <f>SUM(Q21/Q22)</f>
        <v>1.0410631416115876</v>
      </c>
    </row>
    <row r="22" spans="1:18" ht="21.75" customHeight="1">
      <c r="A22" s="33"/>
      <c r="B22" s="7">
        <v>21</v>
      </c>
      <c r="C22" s="7" t="s">
        <v>31</v>
      </c>
      <c r="D22" s="8">
        <v>16</v>
      </c>
      <c r="E22" s="8">
        <v>2100</v>
      </c>
      <c r="F22" s="8">
        <v>332</v>
      </c>
      <c r="G22" s="8">
        <v>390</v>
      </c>
      <c r="H22" s="8">
        <v>17</v>
      </c>
      <c r="I22" s="8">
        <v>53</v>
      </c>
      <c r="J22" s="8">
        <v>2</v>
      </c>
      <c r="K22" s="8">
        <v>3370</v>
      </c>
      <c r="L22" s="8">
        <v>489</v>
      </c>
      <c r="M22" s="8">
        <v>54</v>
      </c>
      <c r="N22" s="8"/>
      <c r="O22" s="8"/>
      <c r="P22" s="8">
        <v>288</v>
      </c>
      <c r="Q22" s="8">
        <f t="shared" si="0"/>
        <v>7111</v>
      </c>
      <c r="R22" s="9">
        <f>SUM(Q22/Q23)</f>
        <v>0.7330172147201319</v>
      </c>
    </row>
    <row r="23" spans="1:18" ht="21.75" customHeight="1" thickBot="1">
      <c r="A23" s="34"/>
      <c r="B23" s="12">
        <v>20</v>
      </c>
      <c r="C23" s="12" t="s">
        <v>30</v>
      </c>
      <c r="D23" s="13">
        <v>10</v>
      </c>
      <c r="E23" s="13">
        <v>3251</v>
      </c>
      <c r="F23" s="13">
        <v>401</v>
      </c>
      <c r="G23" s="13">
        <v>336</v>
      </c>
      <c r="H23" s="13">
        <v>12</v>
      </c>
      <c r="I23" s="13">
        <v>46</v>
      </c>
      <c r="J23" s="13">
        <v>2</v>
      </c>
      <c r="K23" s="13">
        <v>4688</v>
      </c>
      <c r="L23" s="13">
        <v>620</v>
      </c>
      <c r="M23" s="13">
        <v>48</v>
      </c>
      <c r="N23" s="13"/>
      <c r="O23" s="13"/>
      <c r="P23" s="13">
        <v>287</v>
      </c>
      <c r="Q23" s="13">
        <f t="shared" si="0"/>
        <v>9701</v>
      </c>
      <c r="R23" s="14"/>
    </row>
    <row r="24" spans="1:18" ht="21.75" customHeight="1">
      <c r="A24" s="32">
        <v>37990</v>
      </c>
      <c r="B24" s="25">
        <v>22</v>
      </c>
      <c r="C24" s="25" t="s">
        <v>33</v>
      </c>
      <c r="D24" s="26">
        <v>10</v>
      </c>
      <c r="E24" s="26">
        <v>1401</v>
      </c>
      <c r="F24" s="26">
        <v>186</v>
      </c>
      <c r="G24" s="26">
        <v>335</v>
      </c>
      <c r="H24" s="26">
        <v>12</v>
      </c>
      <c r="I24" s="26">
        <v>38</v>
      </c>
      <c r="J24" s="26">
        <v>2</v>
      </c>
      <c r="K24" s="26">
        <v>3573</v>
      </c>
      <c r="L24" s="26">
        <v>558</v>
      </c>
      <c r="M24" s="26">
        <v>26</v>
      </c>
      <c r="N24" s="26"/>
      <c r="O24" s="26"/>
      <c r="P24" s="26">
        <v>281</v>
      </c>
      <c r="Q24" s="26">
        <f t="shared" si="0"/>
        <v>6422</v>
      </c>
      <c r="R24" s="27">
        <f>SUM(Q24/Q25)</f>
        <v>0.9854227405247813</v>
      </c>
    </row>
    <row r="25" spans="1:18" ht="21.75" customHeight="1">
      <c r="A25" s="33"/>
      <c r="B25" s="7">
        <v>21</v>
      </c>
      <c r="C25" s="7" t="s">
        <v>32</v>
      </c>
      <c r="D25" s="8">
        <v>16</v>
      </c>
      <c r="E25" s="8">
        <v>1173</v>
      </c>
      <c r="F25" s="8">
        <v>150</v>
      </c>
      <c r="G25" s="8">
        <v>349</v>
      </c>
      <c r="H25" s="8">
        <v>29</v>
      </c>
      <c r="I25" s="8">
        <v>26</v>
      </c>
      <c r="J25" s="8">
        <v>3</v>
      </c>
      <c r="K25" s="8">
        <v>3862</v>
      </c>
      <c r="L25" s="8">
        <v>595</v>
      </c>
      <c r="M25" s="8">
        <v>23</v>
      </c>
      <c r="N25" s="8"/>
      <c r="O25" s="8"/>
      <c r="P25" s="8">
        <v>291</v>
      </c>
      <c r="Q25" s="8">
        <f t="shared" si="0"/>
        <v>6517</v>
      </c>
      <c r="R25" s="9">
        <f>SUM(Q25/Q26)</f>
        <v>0.8183073832245102</v>
      </c>
    </row>
    <row r="26" spans="1:18" ht="21.75" customHeight="1" thickBot="1">
      <c r="A26" s="34"/>
      <c r="B26" s="12">
        <v>20</v>
      </c>
      <c r="C26" s="12" t="s">
        <v>31</v>
      </c>
      <c r="D26" s="13">
        <v>16</v>
      </c>
      <c r="E26" s="13">
        <v>1877</v>
      </c>
      <c r="F26" s="13">
        <v>227</v>
      </c>
      <c r="G26" s="13">
        <v>366</v>
      </c>
      <c r="H26" s="13">
        <v>19</v>
      </c>
      <c r="I26" s="13">
        <v>68</v>
      </c>
      <c r="J26" s="13">
        <v>8</v>
      </c>
      <c r="K26" s="13">
        <v>4387</v>
      </c>
      <c r="L26" s="13">
        <v>710</v>
      </c>
      <c r="M26" s="13">
        <v>23</v>
      </c>
      <c r="N26" s="13"/>
      <c r="O26" s="13"/>
      <c r="P26" s="13">
        <v>263</v>
      </c>
      <c r="Q26" s="13">
        <f t="shared" si="0"/>
        <v>7964</v>
      </c>
      <c r="R26" s="14"/>
    </row>
    <row r="27" spans="1:18" ht="21.75" customHeight="1">
      <c r="A27" s="32">
        <v>37991</v>
      </c>
      <c r="B27" s="25">
        <v>22</v>
      </c>
      <c r="C27" s="25" t="s">
        <v>27</v>
      </c>
      <c r="D27" s="26">
        <v>6</v>
      </c>
      <c r="E27" s="26">
        <v>1078</v>
      </c>
      <c r="F27" s="26">
        <v>120</v>
      </c>
      <c r="G27" s="26">
        <v>359</v>
      </c>
      <c r="H27" s="26">
        <v>19</v>
      </c>
      <c r="I27" s="26">
        <v>50</v>
      </c>
      <c r="J27" s="26">
        <v>8</v>
      </c>
      <c r="K27" s="26">
        <v>2317</v>
      </c>
      <c r="L27" s="26">
        <v>329</v>
      </c>
      <c r="M27" s="26">
        <v>13</v>
      </c>
      <c r="N27" s="26"/>
      <c r="O27" s="26"/>
      <c r="P27" s="26">
        <v>294</v>
      </c>
      <c r="Q27" s="26">
        <f t="shared" si="0"/>
        <v>4593</v>
      </c>
      <c r="R27" s="27">
        <f>SUM(Q27/Q28)</f>
        <v>0.9293808174828004</v>
      </c>
    </row>
    <row r="28" spans="1:18" ht="21.75" customHeight="1">
      <c r="A28" s="33"/>
      <c r="B28" s="7">
        <v>21</v>
      </c>
      <c r="C28" s="7" t="s">
        <v>33</v>
      </c>
      <c r="D28" s="8">
        <v>10</v>
      </c>
      <c r="E28" s="8">
        <v>708</v>
      </c>
      <c r="F28" s="8">
        <v>114</v>
      </c>
      <c r="G28" s="8">
        <v>364</v>
      </c>
      <c r="H28" s="8">
        <v>22</v>
      </c>
      <c r="I28" s="8">
        <v>45</v>
      </c>
      <c r="J28" s="8">
        <v>1</v>
      </c>
      <c r="K28" s="8">
        <v>2878</v>
      </c>
      <c r="L28" s="8">
        <v>515</v>
      </c>
      <c r="M28" s="8">
        <v>18</v>
      </c>
      <c r="N28" s="8"/>
      <c r="O28" s="8"/>
      <c r="P28" s="8">
        <v>267</v>
      </c>
      <c r="Q28" s="8">
        <f t="shared" si="0"/>
        <v>4942</v>
      </c>
      <c r="R28" s="9">
        <f>SUM(Q28/Q29)</f>
        <v>0.9469246982180495</v>
      </c>
    </row>
    <row r="29" spans="1:18" ht="21.75" customHeight="1" thickBot="1">
      <c r="A29" s="34"/>
      <c r="B29" s="12">
        <v>20</v>
      </c>
      <c r="C29" s="12" t="s">
        <v>32</v>
      </c>
      <c r="D29" s="13">
        <v>10</v>
      </c>
      <c r="E29" s="13">
        <v>866</v>
      </c>
      <c r="F29" s="13">
        <v>130</v>
      </c>
      <c r="G29" s="13">
        <v>364</v>
      </c>
      <c r="H29" s="13">
        <v>22</v>
      </c>
      <c r="I29" s="13">
        <v>48</v>
      </c>
      <c r="J29" s="13">
        <v>0</v>
      </c>
      <c r="K29" s="13">
        <v>3014</v>
      </c>
      <c r="L29" s="13">
        <v>476</v>
      </c>
      <c r="M29" s="13">
        <v>8</v>
      </c>
      <c r="N29" s="13"/>
      <c r="O29" s="13"/>
      <c r="P29" s="13">
        <v>281</v>
      </c>
      <c r="Q29" s="13">
        <f t="shared" si="0"/>
        <v>5219</v>
      </c>
      <c r="R29" s="14"/>
    </row>
    <row r="30" spans="1:18" ht="21.75" customHeight="1">
      <c r="A30" s="32">
        <v>37992</v>
      </c>
      <c r="B30" s="25">
        <v>22</v>
      </c>
      <c r="C30" s="25" t="s">
        <v>28</v>
      </c>
      <c r="D30" s="26">
        <v>6</v>
      </c>
      <c r="E30" s="26">
        <v>590</v>
      </c>
      <c r="F30" s="26">
        <v>64</v>
      </c>
      <c r="G30" s="26">
        <v>291</v>
      </c>
      <c r="H30" s="26">
        <v>16</v>
      </c>
      <c r="I30" s="26">
        <v>14</v>
      </c>
      <c r="J30" s="26"/>
      <c r="K30" s="26">
        <v>1280</v>
      </c>
      <c r="L30" s="26">
        <v>227</v>
      </c>
      <c r="M30" s="26">
        <v>11</v>
      </c>
      <c r="N30" s="26"/>
      <c r="O30" s="26"/>
      <c r="P30" s="26">
        <v>276</v>
      </c>
      <c r="Q30" s="26">
        <f t="shared" si="0"/>
        <v>2775</v>
      </c>
      <c r="R30" s="27">
        <f>SUM(Q30/Q31)</f>
        <v>1.0440180586907448</v>
      </c>
    </row>
    <row r="31" spans="1:18" ht="21.75" customHeight="1">
      <c r="A31" s="33"/>
      <c r="B31" s="7">
        <v>21</v>
      </c>
      <c r="C31" s="7" t="s">
        <v>27</v>
      </c>
      <c r="D31" s="8"/>
      <c r="E31" s="8">
        <v>505</v>
      </c>
      <c r="F31" s="8">
        <v>81</v>
      </c>
      <c r="G31" s="8">
        <v>348</v>
      </c>
      <c r="H31" s="8">
        <v>25</v>
      </c>
      <c r="I31" s="8">
        <v>32</v>
      </c>
      <c r="J31" s="8"/>
      <c r="K31" s="8">
        <v>1230</v>
      </c>
      <c r="L31" s="8">
        <v>171</v>
      </c>
      <c r="M31" s="8">
        <v>9</v>
      </c>
      <c r="N31" s="8"/>
      <c r="O31" s="8"/>
      <c r="P31" s="8">
        <v>257</v>
      </c>
      <c r="Q31" s="8">
        <f t="shared" si="0"/>
        <v>2658</v>
      </c>
      <c r="R31" s="9">
        <f>SUM(Q31/Q32)</f>
        <v>0.6804915514592934</v>
      </c>
    </row>
    <row r="32" spans="1:18" ht="21.75" customHeight="1" thickBot="1">
      <c r="A32" s="34"/>
      <c r="B32" s="12">
        <v>20</v>
      </c>
      <c r="C32" s="12" t="s">
        <v>33</v>
      </c>
      <c r="D32" s="13">
        <v>4</v>
      </c>
      <c r="E32" s="13">
        <v>656</v>
      </c>
      <c r="F32" s="13">
        <v>110</v>
      </c>
      <c r="G32" s="13">
        <v>350</v>
      </c>
      <c r="H32" s="13">
        <v>25</v>
      </c>
      <c r="I32" s="13">
        <v>53</v>
      </c>
      <c r="J32" s="13"/>
      <c r="K32" s="13">
        <v>2085</v>
      </c>
      <c r="L32" s="13">
        <v>312</v>
      </c>
      <c r="M32" s="13">
        <v>5</v>
      </c>
      <c r="N32" s="13"/>
      <c r="O32" s="13"/>
      <c r="P32" s="13">
        <v>306</v>
      </c>
      <c r="Q32" s="13">
        <f t="shared" si="0"/>
        <v>3906</v>
      </c>
      <c r="R32" s="14"/>
    </row>
    <row r="33" spans="1:18" ht="21.75" customHeight="1">
      <c r="A33" s="35" t="s">
        <v>0</v>
      </c>
      <c r="B33" s="25">
        <v>22</v>
      </c>
      <c r="C33" s="25"/>
      <c r="D33" s="26">
        <f aca="true" t="shared" si="1" ref="D33:P33">SUM(D6+D9+D12+D15+D18+D21+D24+D27+D30)</f>
        <v>74</v>
      </c>
      <c r="E33" s="26">
        <f t="shared" si="1"/>
        <v>12876</v>
      </c>
      <c r="F33" s="26">
        <f t="shared" si="1"/>
        <v>1822</v>
      </c>
      <c r="G33" s="26">
        <f t="shared" si="1"/>
        <v>3030</v>
      </c>
      <c r="H33" s="26">
        <f t="shared" si="1"/>
        <v>131</v>
      </c>
      <c r="I33" s="26">
        <f t="shared" si="1"/>
        <v>368</v>
      </c>
      <c r="J33" s="26">
        <f t="shared" si="1"/>
        <v>26</v>
      </c>
      <c r="K33" s="26">
        <f t="shared" si="1"/>
        <v>29028</v>
      </c>
      <c r="L33" s="26">
        <f t="shared" si="1"/>
        <v>3973</v>
      </c>
      <c r="M33" s="26">
        <f t="shared" si="1"/>
        <v>372</v>
      </c>
      <c r="N33" s="26">
        <f t="shared" si="1"/>
        <v>0</v>
      </c>
      <c r="O33" s="26">
        <f t="shared" si="1"/>
        <v>0</v>
      </c>
      <c r="P33" s="26">
        <f t="shared" si="1"/>
        <v>2511</v>
      </c>
      <c r="Q33" s="26">
        <f t="shared" si="0"/>
        <v>54211</v>
      </c>
      <c r="R33" s="27">
        <f>SUM(Q33/Q34)</f>
        <v>0.8997975036515735</v>
      </c>
    </row>
    <row r="34" spans="1:18" ht="21.75" customHeight="1">
      <c r="A34" s="31"/>
      <c r="B34" s="6">
        <v>21</v>
      </c>
      <c r="C34" s="6"/>
      <c r="D34" s="10">
        <f aca="true" t="shared" si="2" ref="D34:P34">SUM(D7+D10+D13+D16+D19+D22+D25+D28+D31)</f>
        <v>120</v>
      </c>
      <c r="E34" s="10">
        <f t="shared" si="2"/>
        <v>13717</v>
      </c>
      <c r="F34" s="10">
        <f t="shared" si="2"/>
        <v>1924</v>
      </c>
      <c r="G34" s="10">
        <f t="shared" si="2"/>
        <v>3200</v>
      </c>
      <c r="H34" s="10">
        <f t="shared" si="2"/>
        <v>194</v>
      </c>
      <c r="I34" s="10">
        <f t="shared" si="2"/>
        <v>352</v>
      </c>
      <c r="J34" s="10">
        <f t="shared" si="2"/>
        <v>14</v>
      </c>
      <c r="K34" s="10">
        <f t="shared" si="2"/>
        <v>33172</v>
      </c>
      <c r="L34" s="10">
        <f t="shared" si="2"/>
        <v>4492</v>
      </c>
      <c r="M34" s="10">
        <f t="shared" si="2"/>
        <v>428</v>
      </c>
      <c r="N34" s="10">
        <f t="shared" si="2"/>
        <v>0</v>
      </c>
      <c r="O34" s="10">
        <f t="shared" si="2"/>
        <v>0</v>
      </c>
      <c r="P34" s="10">
        <f t="shared" si="2"/>
        <v>2635</v>
      </c>
      <c r="Q34" s="10">
        <f t="shared" si="0"/>
        <v>60248</v>
      </c>
      <c r="R34" s="11">
        <f>SUM(Q34/Q35)</f>
        <v>0.8954549508040783</v>
      </c>
    </row>
    <row r="35" spans="1:18" ht="21.75" customHeight="1" thickBot="1">
      <c r="A35" s="36"/>
      <c r="B35" s="16">
        <v>20</v>
      </c>
      <c r="C35" s="16"/>
      <c r="D35" s="17">
        <f aca="true" t="shared" si="3" ref="D35:P35">SUM(D8+D11+D14+D17+D20+D23+D26+D29+D32)</f>
        <v>150</v>
      </c>
      <c r="E35" s="17">
        <f t="shared" si="3"/>
        <v>17261</v>
      </c>
      <c r="F35" s="17">
        <f t="shared" si="3"/>
        <v>2286</v>
      </c>
      <c r="G35" s="17">
        <f t="shared" si="3"/>
        <v>3223</v>
      </c>
      <c r="H35" s="17">
        <f t="shared" si="3"/>
        <v>180</v>
      </c>
      <c r="I35" s="17">
        <f t="shared" si="3"/>
        <v>427</v>
      </c>
      <c r="J35" s="17">
        <f t="shared" si="3"/>
        <v>29</v>
      </c>
      <c r="K35" s="17">
        <f t="shared" si="3"/>
        <v>36037</v>
      </c>
      <c r="L35" s="17">
        <f t="shared" si="3"/>
        <v>4708</v>
      </c>
      <c r="M35" s="17">
        <f t="shared" si="3"/>
        <v>371</v>
      </c>
      <c r="N35" s="17">
        <f t="shared" si="3"/>
        <v>0</v>
      </c>
      <c r="O35" s="17">
        <f t="shared" si="3"/>
        <v>0</v>
      </c>
      <c r="P35" s="17">
        <f t="shared" si="3"/>
        <v>2610</v>
      </c>
      <c r="Q35" s="17">
        <f t="shared" si="0"/>
        <v>67282</v>
      </c>
      <c r="R35" s="18"/>
    </row>
    <row r="36" spans="1:18" ht="21.75" customHeight="1">
      <c r="A36" s="29" t="s">
        <v>23</v>
      </c>
      <c r="B36" s="29"/>
      <c r="C36" s="15"/>
      <c r="D36" s="19">
        <f aca="true" t="shared" si="4" ref="D36:Q36">D33/D34</f>
        <v>0.6166666666666667</v>
      </c>
      <c r="E36" s="19">
        <f t="shared" si="4"/>
        <v>0.9386892177589852</v>
      </c>
      <c r="F36" s="19">
        <f t="shared" si="4"/>
        <v>0.946985446985447</v>
      </c>
      <c r="G36" s="19">
        <f t="shared" si="4"/>
        <v>0.946875</v>
      </c>
      <c r="H36" s="19">
        <f t="shared" si="4"/>
        <v>0.6752577319587629</v>
      </c>
      <c r="I36" s="19">
        <f t="shared" si="4"/>
        <v>1.0454545454545454</v>
      </c>
      <c r="J36" s="19">
        <f t="shared" si="4"/>
        <v>1.8571428571428572</v>
      </c>
      <c r="K36" s="19">
        <f t="shared" si="4"/>
        <v>0.8750753647654649</v>
      </c>
      <c r="L36" s="19">
        <f t="shared" si="4"/>
        <v>0.8844612644701692</v>
      </c>
      <c r="M36" s="19">
        <f t="shared" si="4"/>
        <v>0.8691588785046729</v>
      </c>
      <c r="N36" s="19"/>
      <c r="O36" s="19"/>
      <c r="P36" s="19">
        <f t="shared" si="4"/>
        <v>0.9529411764705882</v>
      </c>
      <c r="Q36" s="19">
        <f t="shared" si="4"/>
        <v>0.8997975036515735</v>
      </c>
      <c r="R36" s="19"/>
    </row>
    <row r="37" spans="1:18" ht="21.75" customHeight="1">
      <c r="A37" s="30" t="s">
        <v>34</v>
      </c>
      <c r="B37" s="30"/>
      <c r="C37" s="4"/>
      <c r="D37" s="20">
        <f aca="true" t="shared" si="5" ref="D37:Q37">D33/D35</f>
        <v>0.49333333333333335</v>
      </c>
      <c r="E37" s="20">
        <f t="shared" si="5"/>
        <v>0.7459590985458548</v>
      </c>
      <c r="F37" s="20">
        <f t="shared" si="5"/>
        <v>0.7970253718285214</v>
      </c>
      <c r="G37" s="20">
        <f t="shared" si="5"/>
        <v>0.9401179025752404</v>
      </c>
      <c r="H37" s="20">
        <f t="shared" si="5"/>
        <v>0.7277777777777777</v>
      </c>
      <c r="I37" s="20">
        <f t="shared" si="5"/>
        <v>0.8618266978922716</v>
      </c>
      <c r="J37" s="20">
        <f t="shared" si="5"/>
        <v>0.896551724137931</v>
      </c>
      <c r="K37" s="20">
        <f t="shared" si="5"/>
        <v>0.8055054527291395</v>
      </c>
      <c r="L37" s="20">
        <f t="shared" si="5"/>
        <v>0.8438827527612575</v>
      </c>
      <c r="M37" s="20">
        <f t="shared" si="5"/>
        <v>1.0026954177897573</v>
      </c>
      <c r="N37" s="20"/>
      <c r="O37" s="20"/>
      <c r="P37" s="20">
        <f t="shared" si="5"/>
        <v>0.9620689655172414</v>
      </c>
      <c r="Q37" s="20">
        <f t="shared" si="5"/>
        <v>0.8057281293659523</v>
      </c>
      <c r="R37" s="20"/>
    </row>
    <row r="38" spans="1:18" ht="21.75" customHeight="1">
      <c r="A38" s="5"/>
      <c r="B38" s="5"/>
      <c r="C38" s="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2:7" ht="21.75" customHeight="1">
      <c r="B39" s="1" t="s">
        <v>20</v>
      </c>
      <c r="C39" s="1"/>
      <c r="D39" s="1"/>
      <c r="E39" s="1"/>
      <c r="F39" s="1"/>
      <c r="G39" s="1"/>
    </row>
    <row r="40" spans="2:7" ht="21.75" customHeight="1">
      <c r="B40" s="1" t="s">
        <v>21</v>
      </c>
      <c r="C40" s="1"/>
      <c r="D40" s="1"/>
      <c r="E40" s="1"/>
      <c r="F40" s="1"/>
      <c r="G40" s="1"/>
    </row>
  </sheetData>
  <mergeCells count="22">
    <mergeCell ref="N4:O4"/>
    <mergeCell ref="A12:A14"/>
    <mergeCell ref="A15:A17"/>
    <mergeCell ref="E4:F4"/>
    <mergeCell ref="G4:H4"/>
    <mergeCell ref="A6:A8"/>
    <mergeCell ref="A9:A11"/>
    <mergeCell ref="I4:J4"/>
    <mergeCell ref="A18:A20"/>
    <mergeCell ref="A21:A23"/>
    <mergeCell ref="A24:A26"/>
    <mergeCell ref="A27:A29"/>
    <mergeCell ref="A36:B36"/>
    <mergeCell ref="A37:B37"/>
    <mergeCell ref="R4:R5"/>
    <mergeCell ref="K4:L4"/>
    <mergeCell ref="P4:P5"/>
    <mergeCell ref="Q4:Q5"/>
    <mergeCell ref="A4:B4"/>
    <mergeCell ref="D4:D5"/>
    <mergeCell ref="A30:A32"/>
    <mergeCell ref="A33:A35"/>
  </mergeCells>
  <printOptions/>
  <pageMargins left="0.2" right="0.19" top="0.7480314960629921" bottom="0.7480314960629921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2" max="2" width="4.875" style="0" customWidth="1"/>
    <col min="3" max="3" width="4.00390625" style="0" customWidth="1"/>
    <col min="4" max="12" width="8.625" style="0" customWidth="1"/>
  </cols>
  <sheetData>
    <row r="1" spans="1:5" ht="18.75">
      <c r="A1" s="3" t="s">
        <v>38</v>
      </c>
      <c r="B1" s="3"/>
      <c r="C1" s="3"/>
      <c r="D1" s="3"/>
      <c r="E1" s="3"/>
    </row>
    <row r="4" spans="1:12" ht="13.5">
      <c r="A4" s="31" t="s">
        <v>8</v>
      </c>
      <c r="B4" s="31" t="s">
        <v>9</v>
      </c>
      <c r="C4" s="31" t="s">
        <v>26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36</v>
      </c>
      <c r="I4" s="51" t="s">
        <v>5</v>
      </c>
      <c r="J4" s="48" t="s">
        <v>6</v>
      </c>
      <c r="K4" s="48" t="s">
        <v>0</v>
      </c>
      <c r="L4" s="48" t="s">
        <v>22</v>
      </c>
    </row>
    <row r="5" spans="1:12" ht="13.5">
      <c r="A5" s="48"/>
      <c r="B5" s="48"/>
      <c r="C5" s="48"/>
      <c r="D5" s="48"/>
      <c r="E5" s="48"/>
      <c r="F5" s="48"/>
      <c r="G5" s="48"/>
      <c r="H5" s="48"/>
      <c r="I5" s="51"/>
      <c r="J5" s="48"/>
      <c r="K5" s="48"/>
      <c r="L5" s="48"/>
    </row>
    <row r="6" spans="1:12" ht="13.5">
      <c r="A6" s="48"/>
      <c r="B6" s="48"/>
      <c r="C6" s="48"/>
      <c r="D6" s="48"/>
      <c r="E6" s="48"/>
      <c r="F6" s="48"/>
      <c r="G6" s="48"/>
      <c r="H6" s="48"/>
      <c r="I6" s="51"/>
      <c r="J6" s="48"/>
      <c r="K6" s="48"/>
      <c r="L6" s="48"/>
    </row>
    <row r="7" spans="1:12" ht="15.75" customHeight="1">
      <c r="A7" s="50">
        <v>38350</v>
      </c>
      <c r="B7" s="22">
        <v>22</v>
      </c>
      <c r="C7" s="22" t="s">
        <v>27</v>
      </c>
      <c r="D7" s="23">
        <v>794</v>
      </c>
      <c r="E7" s="23">
        <v>1030</v>
      </c>
      <c r="F7" s="23">
        <v>765</v>
      </c>
      <c r="G7" s="23">
        <v>1459</v>
      </c>
      <c r="H7" s="23">
        <v>1705</v>
      </c>
      <c r="I7" s="23">
        <v>658</v>
      </c>
      <c r="J7" s="23">
        <v>1157</v>
      </c>
      <c r="K7" s="23">
        <f>SUM(D7:J7)</f>
        <v>7568</v>
      </c>
      <c r="L7" s="24">
        <f>SUM(K7/K8)</f>
        <v>0.8178085152366544</v>
      </c>
    </row>
    <row r="8" spans="1:12" ht="17.25" customHeight="1">
      <c r="A8" s="48"/>
      <c r="B8" s="7">
        <v>21</v>
      </c>
      <c r="C8" s="7" t="s">
        <v>33</v>
      </c>
      <c r="D8" s="8">
        <v>1102</v>
      </c>
      <c r="E8" s="8">
        <v>1270</v>
      </c>
      <c r="F8" s="8">
        <v>824</v>
      </c>
      <c r="G8" s="8">
        <v>1926</v>
      </c>
      <c r="H8" s="8">
        <v>2009</v>
      </c>
      <c r="I8" s="8">
        <v>819</v>
      </c>
      <c r="J8" s="8">
        <v>1304</v>
      </c>
      <c r="K8" s="8">
        <f aca="true" t="shared" si="0" ref="K8:K36">SUM(D8:J8)</f>
        <v>9254</v>
      </c>
      <c r="L8" s="9">
        <f>SUM(K8/K9)</f>
        <v>0.9806082441453852</v>
      </c>
    </row>
    <row r="9" spans="1:12" ht="17.25" customHeight="1" thickBot="1">
      <c r="A9" s="49"/>
      <c r="B9" s="12">
        <v>20</v>
      </c>
      <c r="C9" s="12" t="s">
        <v>32</v>
      </c>
      <c r="D9" s="13">
        <v>1394</v>
      </c>
      <c r="E9" s="13">
        <v>1399</v>
      </c>
      <c r="F9" s="13">
        <v>834</v>
      </c>
      <c r="G9" s="13">
        <v>2074</v>
      </c>
      <c r="H9" s="13">
        <v>2198</v>
      </c>
      <c r="I9" s="13"/>
      <c r="J9" s="13">
        <v>1538</v>
      </c>
      <c r="K9" s="13">
        <f t="shared" si="0"/>
        <v>9437</v>
      </c>
      <c r="L9" s="14"/>
    </row>
    <row r="10" spans="1:12" ht="16.5" customHeight="1">
      <c r="A10" s="47">
        <v>38351</v>
      </c>
      <c r="B10" s="25">
        <v>22</v>
      </c>
      <c r="C10" s="25" t="s">
        <v>28</v>
      </c>
      <c r="D10" s="26">
        <v>958</v>
      </c>
      <c r="E10" s="26">
        <v>1148</v>
      </c>
      <c r="F10" s="26">
        <v>677</v>
      </c>
      <c r="G10" s="26">
        <v>1881</v>
      </c>
      <c r="H10" s="26">
        <v>1785</v>
      </c>
      <c r="I10" s="26">
        <v>654</v>
      </c>
      <c r="J10" s="26">
        <v>1340</v>
      </c>
      <c r="K10" s="26">
        <f t="shared" si="0"/>
        <v>8443</v>
      </c>
      <c r="L10" s="27">
        <f aca="true" t="shared" si="1" ref="L10:L35">SUM(K10/K11)</f>
        <v>0.9481190342504211</v>
      </c>
    </row>
    <row r="11" spans="1:12" ht="17.25" customHeight="1">
      <c r="A11" s="48"/>
      <c r="B11" s="7">
        <v>21</v>
      </c>
      <c r="C11" s="7" t="s">
        <v>27</v>
      </c>
      <c r="D11" s="8">
        <v>976</v>
      </c>
      <c r="E11" s="8">
        <v>1367</v>
      </c>
      <c r="F11" s="8">
        <v>670</v>
      </c>
      <c r="G11" s="8">
        <v>1958</v>
      </c>
      <c r="H11" s="8">
        <v>1827</v>
      </c>
      <c r="I11" s="8">
        <v>663</v>
      </c>
      <c r="J11" s="8">
        <v>1444</v>
      </c>
      <c r="K11" s="8">
        <f t="shared" si="0"/>
        <v>8905</v>
      </c>
      <c r="L11" s="9">
        <f t="shared" si="1"/>
        <v>1.054470100651273</v>
      </c>
    </row>
    <row r="12" spans="1:12" ht="17.25" customHeight="1" thickBot="1">
      <c r="A12" s="49"/>
      <c r="B12" s="12">
        <v>20</v>
      </c>
      <c r="C12" s="12" t="s">
        <v>33</v>
      </c>
      <c r="D12" s="13">
        <v>1333</v>
      </c>
      <c r="E12" s="13">
        <v>1086</v>
      </c>
      <c r="F12" s="13">
        <v>627</v>
      </c>
      <c r="G12" s="13">
        <v>1771</v>
      </c>
      <c r="H12" s="13">
        <v>1758</v>
      </c>
      <c r="I12" s="13">
        <v>613</v>
      </c>
      <c r="J12" s="13">
        <v>1257</v>
      </c>
      <c r="K12" s="13">
        <f t="shared" si="0"/>
        <v>8445</v>
      </c>
      <c r="L12" s="14"/>
    </row>
    <row r="13" spans="1:12" ht="17.25" customHeight="1">
      <c r="A13" s="47">
        <v>38352</v>
      </c>
      <c r="B13" s="25">
        <v>22</v>
      </c>
      <c r="C13" s="25" t="s">
        <v>29</v>
      </c>
      <c r="D13" s="26">
        <v>431</v>
      </c>
      <c r="E13" s="26">
        <v>757</v>
      </c>
      <c r="F13" s="26">
        <v>286</v>
      </c>
      <c r="G13" s="26">
        <v>862</v>
      </c>
      <c r="H13" s="26">
        <v>763</v>
      </c>
      <c r="I13" s="26">
        <v>159</v>
      </c>
      <c r="J13" s="26">
        <v>516</v>
      </c>
      <c r="K13" s="26">
        <f t="shared" si="0"/>
        <v>3774</v>
      </c>
      <c r="L13" s="27">
        <f t="shared" si="1"/>
        <v>0.6915887850467289</v>
      </c>
    </row>
    <row r="14" spans="1:12" ht="17.25" customHeight="1">
      <c r="A14" s="48"/>
      <c r="B14" s="7">
        <v>21</v>
      </c>
      <c r="C14" s="7" t="s">
        <v>28</v>
      </c>
      <c r="D14" s="8">
        <v>686</v>
      </c>
      <c r="E14" s="8">
        <v>909</v>
      </c>
      <c r="F14" s="8">
        <v>401</v>
      </c>
      <c r="G14" s="8">
        <v>1047</v>
      </c>
      <c r="H14" s="8">
        <v>1165</v>
      </c>
      <c r="I14" s="8">
        <v>331</v>
      </c>
      <c r="J14" s="8">
        <v>918</v>
      </c>
      <c r="K14" s="8">
        <f t="shared" si="0"/>
        <v>5457</v>
      </c>
      <c r="L14" s="9">
        <f t="shared" si="1"/>
        <v>0.8190004502476362</v>
      </c>
    </row>
    <row r="15" spans="1:12" ht="17.25" customHeight="1" thickBot="1">
      <c r="A15" s="49"/>
      <c r="B15" s="12">
        <v>20</v>
      </c>
      <c r="C15" s="12" t="s">
        <v>27</v>
      </c>
      <c r="D15" s="13">
        <v>1147</v>
      </c>
      <c r="E15" s="13">
        <v>920</v>
      </c>
      <c r="F15" s="13">
        <v>475</v>
      </c>
      <c r="G15" s="13">
        <v>1300</v>
      </c>
      <c r="H15" s="13">
        <v>1422</v>
      </c>
      <c r="I15" s="13">
        <v>362</v>
      </c>
      <c r="J15" s="13">
        <v>1037</v>
      </c>
      <c r="K15" s="13">
        <f t="shared" si="0"/>
        <v>6663</v>
      </c>
      <c r="L15" s="14"/>
    </row>
    <row r="16" spans="1:12" ht="17.25" customHeight="1">
      <c r="A16" s="47">
        <v>37987</v>
      </c>
      <c r="B16" s="25">
        <v>22</v>
      </c>
      <c r="C16" s="25" t="s">
        <v>30</v>
      </c>
      <c r="D16" s="26">
        <v>617</v>
      </c>
      <c r="E16" s="26">
        <v>766</v>
      </c>
      <c r="F16" s="26">
        <v>406</v>
      </c>
      <c r="G16" s="26">
        <v>1078</v>
      </c>
      <c r="H16" s="26">
        <v>1154</v>
      </c>
      <c r="I16" s="26">
        <v>367</v>
      </c>
      <c r="J16" s="26">
        <v>782</v>
      </c>
      <c r="K16" s="26">
        <f t="shared" si="0"/>
        <v>5170</v>
      </c>
      <c r="L16" s="27">
        <f t="shared" si="1"/>
        <v>0.7957518854856087</v>
      </c>
    </row>
    <row r="17" spans="1:12" ht="17.25" customHeight="1">
      <c r="A17" s="48"/>
      <c r="B17" s="7">
        <v>21</v>
      </c>
      <c r="C17" s="7" t="s">
        <v>29</v>
      </c>
      <c r="D17" s="8">
        <v>887</v>
      </c>
      <c r="E17" s="8">
        <v>1004</v>
      </c>
      <c r="F17" s="8">
        <v>451</v>
      </c>
      <c r="G17" s="8">
        <v>1439</v>
      </c>
      <c r="H17" s="8">
        <v>1416</v>
      </c>
      <c r="I17" s="8">
        <v>395</v>
      </c>
      <c r="J17" s="8">
        <v>905</v>
      </c>
      <c r="K17" s="8">
        <f t="shared" si="0"/>
        <v>6497</v>
      </c>
      <c r="L17" s="9">
        <f t="shared" si="1"/>
        <v>0.9598168119367706</v>
      </c>
    </row>
    <row r="18" spans="1:12" ht="17.25" customHeight="1" thickBot="1">
      <c r="A18" s="49"/>
      <c r="B18" s="12">
        <v>20</v>
      </c>
      <c r="C18" s="12" t="s">
        <v>28</v>
      </c>
      <c r="D18" s="13">
        <v>1338</v>
      </c>
      <c r="E18" s="13">
        <v>953</v>
      </c>
      <c r="F18" s="13">
        <v>505</v>
      </c>
      <c r="G18" s="13">
        <v>1283</v>
      </c>
      <c r="H18" s="13">
        <v>1362</v>
      </c>
      <c r="I18" s="13">
        <v>417</v>
      </c>
      <c r="J18" s="13">
        <v>911</v>
      </c>
      <c r="K18" s="13">
        <f t="shared" si="0"/>
        <v>6769</v>
      </c>
      <c r="L18" s="14"/>
    </row>
    <row r="19" spans="1:12" ht="17.25" customHeight="1">
      <c r="A19" s="47">
        <v>37988</v>
      </c>
      <c r="B19" s="25">
        <v>22</v>
      </c>
      <c r="C19" s="25" t="s">
        <v>31</v>
      </c>
      <c r="D19" s="26">
        <v>977</v>
      </c>
      <c r="E19" s="26">
        <v>1257</v>
      </c>
      <c r="F19" s="26">
        <v>609</v>
      </c>
      <c r="G19" s="26">
        <v>1652</v>
      </c>
      <c r="H19" s="26">
        <v>1749</v>
      </c>
      <c r="I19" s="26">
        <v>615</v>
      </c>
      <c r="J19" s="26">
        <v>1204</v>
      </c>
      <c r="K19" s="26">
        <f t="shared" si="0"/>
        <v>8063</v>
      </c>
      <c r="L19" s="27">
        <f t="shared" si="1"/>
        <v>0.9052430672504772</v>
      </c>
    </row>
    <row r="20" spans="1:12" ht="17.25" customHeight="1">
      <c r="A20" s="48"/>
      <c r="B20" s="7">
        <v>21</v>
      </c>
      <c r="C20" s="7" t="s">
        <v>30</v>
      </c>
      <c r="D20" s="8">
        <v>1158</v>
      </c>
      <c r="E20" s="8">
        <v>1235</v>
      </c>
      <c r="F20" s="8">
        <v>645</v>
      </c>
      <c r="G20" s="8">
        <v>1785</v>
      </c>
      <c r="H20" s="8">
        <v>2062</v>
      </c>
      <c r="I20" s="8">
        <v>660</v>
      </c>
      <c r="J20" s="8">
        <v>1362</v>
      </c>
      <c r="K20" s="8">
        <f t="shared" si="0"/>
        <v>8907</v>
      </c>
      <c r="L20" s="9">
        <f t="shared" si="1"/>
        <v>0.9704728699062977</v>
      </c>
    </row>
    <row r="21" spans="1:12" ht="17.25" customHeight="1" thickBot="1">
      <c r="A21" s="49"/>
      <c r="B21" s="12">
        <v>20</v>
      </c>
      <c r="C21" s="12" t="s">
        <v>29</v>
      </c>
      <c r="D21" s="13">
        <v>1450</v>
      </c>
      <c r="E21" s="13">
        <v>1280</v>
      </c>
      <c r="F21" s="13">
        <v>731</v>
      </c>
      <c r="G21" s="13">
        <v>2032</v>
      </c>
      <c r="H21" s="13">
        <v>1799</v>
      </c>
      <c r="I21" s="13">
        <v>572</v>
      </c>
      <c r="J21" s="13">
        <v>1314</v>
      </c>
      <c r="K21" s="13">
        <f t="shared" si="0"/>
        <v>9178</v>
      </c>
      <c r="L21" s="14"/>
    </row>
    <row r="22" spans="1:12" ht="15.75" customHeight="1">
      <c r="A22" s="47">
        <v>37989</v>
      </c>
      <c r="B22" s="25">
        <v>22</v>
      </c>
      <c r="C22" s="25" t="s">
        <v>32</v>
      </c>
      <c r="D22" s="26">
        <v>802</v>
      </c>
      <c r="E22" s="26">
        <v>1129</v>
      </c>
      <c r="F22" s="26">
        <v>539</v>
      </c>
      <c r="G22" s="26">
        <v>1553</v>
      </c>
      <c r="H22" s="26">
        <v>1713</v>
      </c>
      <c r="I22" s="26">
        <v>530</v>
      </c>
      <c r="J22" s="26">
        <v>1137</v>
      </c>
      <c r="K22" s="26">
        <f t="shared" si="0"/>
        <v>7403</v>
      </c>
      <c r="L22" s="27">
        <f t="shared" si="1"/>
        <v>1.0410631416115876</v>
      </c>
    </row>
    <row r="23" spans="1:12" ht="17.25" customHeight="1">
      <c r="A23" s="48"/>
      <c r="B23" s="7">
        <v>21</v>
      </c>
      <c r="C23" s="7" t="s">
        <v>31</v>
      </c>
      <c r="D23" s="8">
        <v>1042</v>
      </c>
      <c r="E23" s="8">
        <v>929</v>
      </c>
      <c r="F23" s="8">
        <v>490</v>
      </c>
      <c r="G23" s="8">
        <v>1550</v>
      </c>
      <c r="H23" s="8">
        <v>1473</v>
      </c>
      <c r="I23" s="8">
        <v>530</v>
      </c>
      <c r="J23" s="8">
        <v>1097</v>
      </c>
      <c r="K23" s="8">
        <f t="shared" si="0"/>
        <v>7111</v>
      </c>
      <c r="L23" s="9">
        <f t="shared" si="1"/>
        <v>0.7330172147201319</v>
      </c>
    </row>
    <row r="24" spans="1:12" ht="17.25" customHeight="1" thickBot="1">
      <c r="A24" s="49"/>
      <c r="B24" s="12">
        <v>20</v>
      </c>
      <c r="C24" s="12" t="s">
        <v>30</v>
      </c>
      <c r="D24" s="13">
        <v>1411</v>
      </c>
      <c r="E24" s="13">
        <v>1282</v>
      </c>
      <c r="F24" s="13">
        <v>754</v>
      </c>
      <c r="G24" s="13">
        <v>2112</v>
      </c>
      <c r="H24" s="13">
        <v>2027</v>
      </c>
      <c r="I24" s="13">
        <v>645</v>
      </c>
      <c r="J24" s="13">
        <v>1470</v>
      </c>
      <c r="K24" s="13">
        <f t="shared" si="0"/>
        <v>9701</v>
      </c>
      <c r="L24" s="14"/>
    </row>
    <row r="25" spans="1:12" ht="17.25" customHeight="1">
      <c r="A25" s="47">
        <v>37990</v>
      </c>
      <c r="B25" s="25">
        <v>22</v>
      </c>
      <c r="C25" s="25" t="s">
        <v>33</v>
      </c>
      <c r="D25" s="26">
        <v>755</v>
      </c>
      <c r="E25" s="26">
        <v>964</v>
      </c>
      <c r="F25" s="26">
        <v>606</v>
      </c>
      <c r="G25" s="26">
        <v>1675</v>
      </c>
      <c r="H25" s="26">
        <v>1724</v>
      </c>
      <c r="I25" s="26">
        <v>698</v>
      </c>
      <c r="J25" s="26"/>
      <c r="K25" s="26">
        <f t="shared" si="0"/>
        <v>6422</v>
      </c>
      <c r="L25" s="27">
        <f t="shared" si="1"/>
        <v>0.9854227405247813</v>
      </c>
    </row>
    <row r="26" spans="1:12" ht="17.25" customHeight="1">
      <c r="A26" s="48"/>
      <c r="B26" s="7">
        <v>21</v>
      </c>
      <c r="C26" s="7" t="s">
        <v>32</v>
      </c>
      <c r="D26" s="8"/>
      <c r="E26" s="8">
        <v>1091</v>
      </c>
      <c r="F26" s="8">
        <v>601</v>
      </c>
      <c r="G26" s="8">
        <v>1556</v>
      </c>
      <c r="H26" s="8">
        <v>1546</v>
      </c>
      <c r="I26" s="8">
        <v>577</v>
      </c>
      <c r="J26" s="8">
        <v>1146</v>
      </c>
      <c r="K26" s="8">
        <f t="shared" si="0"/>
        <v>6517</v>
      </c>
      <c r="L26" s="9">
        <f t="shared" si="1"/>
        <v>0.8183073832245102</v>
      </c>
    </row>
    <row r="27" spans="1:12" ht="17.25" customHeight="1" thickBot="1">
      <c r="A27" s="49"/>
      <c r="B27" s="12">
        <v>20</v>
      </c>
      <c r="C27" s="12" t="s">
        <v>31</v>
      </c>
      <c r="D27" s="13">
        <v>1114</v>
      </c>
      <c r="E27" s="13">
        <v>1091</v>
      </c>
      <c r="F27" s="13">
        <v>538</v>
      </c>
      <c r="G27" s="13">
        <v>1633</v>
      </c>
      <c r="H27" s="13">
        <v>1735</v>
      </c>
      <c r="I27" s="13">
        <v>660</v>
      </c>
      <c r="J27" s="13">
        <v>1193</v>
      </c>
      <c r="K27" s="13">
        <f t="shared" si="0"/>
        <v>7964</v>
      </c>
      <c r="L27" s="14"/>
    </row>
    <row r="28" spans="1:12" ht="17.25" customHeight="1">
      <c r="A28" s="47">
        <v>37991</v>
      </c>
      <c r="B28" s="25">
        <v>22</v>
      </c>
      <c r="C28" s="25" t="s">
        <v>27</v>
      </c>
      <c r="D28" s="26">
        <v>580</v>
      </c>
      <c r="E28" s="26">
        <v>881</v>
      </c>
      <c r="F28" s="26">
        <v>572</v>
      </c>
      <c r="G28" s="26"/>
      <c r="H28" s="26">
        <v>1401</v>
      </c>
      <c r="I28" s="26"/>
      <c r="J28" s="26">
        <v>1159</v>
      </c>
      <c r="K28" s="26">
        <f t="shared" si="0"/>
        <v>4593</v>
      </c>
      <c r="L28" s="27">
        <f t="shared" si="1"/>
        <v>0.9293808174828004</v>
      </c>
    </row>
    <row r="29" spans="1:12" ht="17.25" customHeight="1">
      <c r="A29" s="48"/>
      <c r="B29" s="7">
        <v>21</v>
      </c>
      <c r="C29" s="7" t="s">
        <v>33</v>
      </c>
      <c r="D29" s="8">
        <v>709</v>
      </c>
      <c r="E29" s="8">
        <v>847</v>
      </c>
      <c r="F29" s="8">
        <v>418</v>
      </c>
      <c r="G29" s="8">
        <v>1143</v>
      </c>
      <c r="H29" s="8">
        <v>1410</v>
      </c>
      <c r="I29" s="8">
        <v>415</v>
      </c>
      <c r="J29" s="8"/>
      <c r="K29" s="8">
        <f t="shared" si="0"/>
        <v>4942</v>
      </c>
      <c r="L29" s="9">
        <f t="shared" si="1"/>
        <v>0.9469246982180495</v>
      </c>
    </row>
    <row r="30" spans="1:12" ht="17.25" customHeight="1" thickBot="1">
      <c r="A30" s="49"/>
      <c r="B30" s="12">
        <v>20</v>
      </c>
      <c r="C30" s="12" t="s">
        <v>32</v>
      </c>
      <c r="D30" s="13">
        <v>762</v>
      </c>
      <c r="E30" s="13">
        <v>771</v>
      </c>
      <c r="F30" s="13">
        <v>434</v>
      </c>
      <c r="G30" s="13">
        <v>1185</v>
      </c>
      <c r="H30" s="13">
        <v>1259</v>
      </c>
      <c r="I30" s="13"/>
      <c r="J30" s="13">
        <v>808</v>
      </c>
      <c r="K30" s="13">
        <f t="shared" si="0"/>
        <v>5219</v>
      </c>
      <c r="L30" s="14"/>
    </row>
    <row r="31" spans="1:12" ht="17.25" customHeight="1">
      <c r="A31" s="47">
        <v>37992</v>
      </c>
      <c r="B31" s="25">
        <v>22</v>
      </c>
      <c r="C31" s="25" t="s">
        <v>28</v>
      </c>
      <c r="D31" s="26">
        <v>377</v>
      </c>
      <c r="E31" s="26">
        <v>655</v>
      </c>
      <c r="F31" s="26"/>
      <c r="G31" s="26">
        <v>981</v>
      </c>
      <c r="H31" s="26"/>
      <c r="I31" s="26">
        <v>301</v>
      </c>
      <c r="J31" s="26">
        <v>461</v>
      </c>
      <c r="K31" s="26">
        <f t="shared" si="0"/>
        <v>2775</v>
      </c>
      <c r="L31" s="27">
        <f t="shared" si="1"/>
        <v>1.0440180586907448</v>
      </c>
    </row>
    <row r="32" spans="1:12" ht="17.25" customHeight="1">
      <c r="A32" s="48"/>
      <c r="B32" s="7">
        <v>21</v>
      </c>
      <c r="C32" s="7" t="s">
        <v>27</v>
      </c>
      <c r="D32" s="8">
        <v>440</v>
      </c>
      <c r="E32" s="8">
        <v>579</v>
      </c>
      <c r="F32" s="8">
        <v>257</v>
      </c>
      <c r="G32" s="8"/>
      <c r="H32" s="8">
        <v>763</v>
      </c>
      <c r="I32" s="8"/>
      <c r="J32" s="8">
        <v>619</v>
      </c>
      <c r="K32" s="8">
        <f t="shared" si="0"/>
        <v>2658</v>
      </c>
      <c r="L32" s="9">
        <f t="shared" si="1"/>
        <v>0.6804915514592934</v>
      </c>
    </row>
    <row r="33" spans="1:12" ht="17.25" customHeight="1" thickBot="1">
      <c r="A33" s="49"/>
      <c r="B33" s="12">
        <v>20</v>
      </c>
      <c r="C33" s="12" t="s">
        <v>33</v>
      </c>
      <c r="D33" s="13">
        <v>725</v>
      </c>
      <c r="E33" s="13">
        <v>608</v>
      </c>
      <c r="F33" s="13">
        <v>328</v>
      </c>
      <c r="G33" s="13">
        <v>855</v>
      </c>
      <c r="H33" s="13">
        <v>979</v>
      </c>
      <c r="I33" s="13">
        <v>411</v>
      </c>
      <c r="J33" s="13"/>
      <c r="K33" s="13">
        <f t="shared" si="0"/>
        <v>3906</v>
      </c>
      <c r="L33" s="14"/>
    </row>
    <row r="34" spans="1:12" ht="17.25" customHeight="1">
      <c r="A34" s="47" t="s">
        <v>25</v>
      </c>
      <c r="B34" s="25">
        <v>22</v>
      </c>
      <c r="C34" s="25"/>
      <c r="D34" s="26">
        <f>SUM(D7+D10+D13+D16+D19+D22+D25+D28+D31)</f>
        <v>6291</v>
      </c>
      <c r="E34" s="26">
        <f aca="true" t="shared" si="2" ref="E34:J34">SUM(E7+E10+E13+E16+E19+E22+E25+E28+E31)</f>
        <v>8587</v>
      </c>
      <c r="F34" s="26">
        <f t="shared" si="2"/>
        <v>4460</v>
      </c>
      <c r="G34" s="26">
        <f t="shared" si="2"/>
        <v>11141</v>
      </c>
      <c r="H34" s="26">
        <f t="shared" si="2"/>
        <v>11994</v>
      </c>
      <c r="I34" s="26">
        <f t="shared" si="2"/>
        <v>3982</v>
      </c>
      <c r="J34" s="26">
        <f t="shared" si="2"/>
        <v>7756</v>
      </c>
      <c r="K34" s="26">
        <f t="shared" si="0"/>
        <v>54211</v>
      </c>
      <c r="L34" s="27">
        <f t="shared" si="1"/>
        <v>0.8997975036515735</v>
      </c>
    </row>
    <row r="35" spans="1:12" ht="17.25" customHeight="1">
      <c r="A35" s="48"/>
      <c r="B35" s="7">
        <v>21</v>
      </c>
      <c r="C35" s="6"/>
      <c r="D35" s="10">
        <f aca="true" t="shared" si="3" ref="D35:J35">SUM(D8+D11+D14+D17+D20+D23+D26+D29+D32)</f>
        <v>7000</v>
      </c>
      <c r="E35" s="10">
        <f t="shared" si="3"/>
        <v>9231</v>
      </c>
      <c r="F35" s="10">
        <f t="shared" si="3"/>
        <v>4757</v>
      </c>
      <c r="G35" s="10">
        <f t="shared" si="3"/>
        <v>12404</v>
      </c>
      <c r="H35" s="10">
        <f t="shared" si="3"/>
        <v>13671</v>
      </c>
      <c r="I35" s="10">
        <f t="shared" si="3"/>
        <v>4390</v>
      </c>
      <c r="J35" s="10">
        <f t="shared" si="3"/>
        <v>8795</v>
      </c>
      <c r="K35" s="10">
        <f t="shared" si="0"/>
        <v>60248</v>
      </c>
      <c r="L35" s="11">
        <f t="shared" si="1"/>
        <v>0.8954549508040783</v>
      </c>
    </row>
    <row r="36" spans="1:12" ht="17.25" customHeight="1" thickBot="1">
      <c r="A36" s="49"/>
      <c r="B36" s="16">
        <v>20</v>
      </c>
      <c r="C36" s="16"/>
      <c r="D36" s="17">
        <f aca="true" t="shared" si="4" ref="D36:J36">SUM(D9+D12+D15+D18+D21+D24+D27+D30+D33)</f>
        <v>10674</v>
      </c>
      <c r="E36" s="17">
        <f t="shared" si="4"/>
        <v>9390</v>
      </c>
      <c r="F36" s="17">
        <f t="shared" si="4"/>
        <v>5226</v>
      </c>
      <c r="G36" s="17">
        <f t="shared" si="4"/>
        <v>14245</v>
      </c>
      <c r="H36" s="17">
        <f t="shared" si="4"/>
        <v>14539</v>
      </c>
      <c r="I36" s="17">
        <f t="shared" si="4"/>
        <v>3680</v>
      </c>
      <c r="J36" s="17">
        <f t="shared" si="4"/>
        <v>9528</v>
      </c>
      <c r="K36" s="17">
        <f t="shared" si="0"/>
        <v>67282</v>
      </c>
      <c r="L36" s="18"/>
    </row>
    <row r="37" spans="1:12" ht="13.5">
      <c r="A37" s="45" t="s">
        <v>23</v>
      </c>
      <c r="B37" s="45"/>
      <c r="C37" s="45"/>
      <c r="D37" s="44">
        <f>SUM(D34/D35)</f>
        <v>0.8987142857142857</v>
      </c>
      <c r="E37" s="44">
        <f aca="true" t="shared" si="5" ref="E37:K37">SUM(E34/E35)</f>
        <v>0.9302350774563969</v>
      </c>
      <c r="F37" s="44">
        <f t="shared" si="5"/>
        <v>0.9375656926634434</v>
      </c>
      <c r="G37" s="44">
        <f t="shared" si="5"/>
        <v>0.8981780070944857</v>
      </c>
      <c r="H37" s="44">
        <f t="shared" si="5"/>
        <v>0.8773315777924073</v>
      </c>
      <c r="I37" s="44">
        <f t="shared" si="5"/>
        <v>0.9070615034168565</v>
      </c>
      <c r="J37" s="44">
        <f t="shared" si="5"/>
        <v>0.8818646958499147</v>
      </c>
      <c r="K37" s="44">
        <f t="shared" si="5"/>
        <v>0.8997975036515735</v>
      </c>
      <c r="L37" s="44"/>
    </row>
    <row r="38" spans="1:12" ht="13.5">
      <c r="A38" s="46"/>
      <c r="B38" s="46"/>
      <c r="C38" s="46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3.5">
      <c r="A39" s="46" t="s">
        <v>24</v>
      </c>
      <c r="B39" s="46"/>
      <c r="C39" s="46"/>
      <c r="D39" s="43">
        <f>D34/D36</f>
        <v>0.5893760539629005</v>
      </c>
      <c r="E39" s="43">
        <f aca="true" t="shared" si="6" ref="E39:J39">E34/E36</f>
        <v>0.9144834930777422</v>
      </c>
      <c r="F39" s="43">
        <f t="shared" si="6"/>
        <v>0.8534251817833908</v>
      </c>
      <c r="G39" s="43">
        <f t="shared" si="6"/>
        <v>0.7820989820989821</v>
      </c>
      <c r="H39" s="43">
        <f t="shared" si="6"/>
        <v>0.8249535731480845</v>
      </c>
      <c r="I39" s="43">
        <f t="shared" si="6"/>
        <v>1.0820652173913043</v>
      </c>
      <c r="J39" s="43">
        <f t="shared" si="6"/>
        <v>0.8140218303946264</v>
      </c>
      <c r="K39" s="43">
        <f>K34/K36</f>
        <v>0.8057281293659523</v>
      </c>
      <c r="L39" s="43"/>
    </row>
    <row r="40" spans="1:12" ht="13.5">
      <c r="A40" s="46"/>
      <c r="B40" s="46"/>
      <c r="C40" s="46"/>
      <c r="D40" s="43"/>
      <c r="E40" s="43"/>
      <c r="F40" s="43"/>
      <c r="G40" s="43"/>
      <c r="H40" s="43"/>
      <c r="I40" s="43"/>
      <c r="J40" s="43"/>
      <c r="K40" s="43"/>
      <c r="L40" s="43"/>
    </row>
  </sheetData>
  <mergeCells count="42">
    <mergeCell ref="J4:J6"/>
    <mergeCell ref="K4:K6"/>
    <mergeCell ref="L4:L6"/>
    <mergeCell ref="A7:A9"/>
    <mergeCell ref="F4:F6"/>
    <mergeCell ref="G4:G6"/>
    <mergeCell ref="H4:H6"/>
    <mergeCell ref="I4:I6"/>
    <mergeCell ref="A4:A6"/>
    <mergeCell ref="B4:B6"/>
    <mergeCell ref="D4:D6"/>
    <mergeCell ref="E4:E6"/>
    <mergeCell ref="A10:A12"/>
    <mergeCell ref="A13:A15"/>
    <mergeCell ref="C4:C6"/>
    <mergeCell ref="A16:A18"/>
    <mergeCell ref="A19:A21"/>
    <mergeCell ref="A22:A24"/>
    <mergeCell ref="A25:A27"/>
    <mergeCell ref="A37:C38"/>
    <mergeCell ref="A39:C40"/>
    <mergeCell ref="A28:A30"/>
    <mergeCell ref="A31:A33"/>
    <mergeCell ref="A34:A36"/>
    <mergeCell ref="D37:D38"/>
    <mergeCell ref="E37:E38"/>
    <mergeCell ref="D39:D40"/>
    <mergeCell ref="E39:E40"/>
    <mergeCell ref="H39:H40"/>
    <mergeCell ref="I39:I40"/>
    <mergeCell ref="J39:J40"/>
    <mergeCell ref="F37:F38"/>
    <mergeCell ref="G37:G38"/>
    <mergeCell ref="H37:H38"/>
    <mergeCell ref="I37:I38"/>
    <mergeCell ref="F39:F40"/>
    <mergeCell ref="G39:G40"/>
    <mergeCell ref="K39:K40"/>
    <mergeCell ref="L39:L40"/>
    <mergeCell ref="J37:J38"/>
    <mergeCell ref="K37:K38"/>
    <mergeCell ref="L37:L38"/>
  </mergeCells>
  <printOptions/>
  <pageMargins left="0.43" right="0.1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suzuyo-iwasaki</cp:lastModifiedBy>
  <cp:lastPrinted>2011-01-07T00:55:46Z</cp:lastPrinted>
  <dcterms:created xsi:type="dcterms:W3CDTF">2004-02-10T06:58:37Z</dcterms:created>
  <dcterms:modified xsi:type="dcterms:W3CDTF">2011-01-07T00:56:17Z</dcterms:modified>
  <cp:category/>
  <cp:version/>
  <cp:contentType/>
  <cp:contentStatus/>
</cp:coreProperties>
</file>