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22\02_提出\"/>
    </mc:Choice>
  </mc:AlternateContent>
  <xr:revisionPtr revIDLastSave="0" documentId="13_ncr:1_{E1821BEA-9BD7-4740-A348-4372C8759D96}" xr6:coauthVersionLast="47" xr6:coauthVersionMax="47" xr10:uidLastSave="{00000000-0000-0000-0000-000000000000}"/>
  <bookViews>
    <workbookView xWindow="286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CO34" i="10" s="1"/>
  <c r="CO35" i="10" s="1"/>
  <c r="CO36" i="10" s="1"/>
  <c r="CO37" i="10" s="1"/>
  <c r="CO38" i="10" s="1"/>
  <c r="CO39" i="10" s="1"/>
  <c r="CO40" i="10" s="1"/>
  <c r="CO41" i="10" s="1"/>
  <c r="CO42" i="10" s="1"/>
  <c r="BE41" i="10"/>
  <c r="AM41" i="10"/>
  <c r="U41" i="10"/>
  <c r="C41" i="10"/>
  <c r="BE40" i="10"/>
  <c r="AM40" i="10"/>
  <c r="U40" i="10"/>
  <c r="C40" i="10"/>
  <c r="BE39" i="10"/>
  <c r="AM39" i="10"/>
  <c r="U39" i="10"/>
  <c r="C39" i="10"/>
  <c r="BE38" i="10"/>
  <c r="AM38" i="10"/>
  <c r="U38" i="10"/>
  <c r="C38" i="10"/>
  <c r="BE37" i="10"/>
  <c r="AM37" i="10"/>
  <c r="C37" i="10"/>
  <c r="BE36" i="10"/>
  <c r="AM36" i="10"/>
  <c r="BW35" i="10"/>
  <c r="BW36" i="10" s="1"/>
  <c r="BW37" i="10" s="1"/>
  <c r="BW38" i="10" s="1"/>
  <c r="BW39" i="10" s="1"/>
  <c r="BW40" i="10" s="1"/>
  <c r="BE35" i="10"/>
  <c r="BW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s="1"/>
</calcChain>
</file>

<file path=xl/sharedStrings.xml><?xml version="1.0" encoding="utf-8"?>
<sst xmlns="http://schemas.openxmlformats.org/spreadsheetml/2006/main" count="1132" uniqueCount="616">
  <si>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</si>
  <si>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</si>
  <si>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</si>
  <si>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</si>
  <si>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</si>
  <si>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</si>
  <si>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</si>
  <si>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</si>
  <si>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</si>
  <si>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</si>
  <si>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</si>
  <si>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</si>
  <si>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</si>
  <si>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</si>
  <si>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</si>
  <si>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</si>
  <si>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</si>
  <si>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</si>
  <si>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</si>
  <si>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</si>
  <si>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</si>
  <si>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</si>
  <si>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</si>
  <si>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</si>
  <si>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</si>
  <si>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</si>
  <si>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</si>
  <si>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</si>
  <si>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</si>
  <si>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</si>
  <si>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</si>
  <si>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</si>
  <si>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</si>
  <si>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</si>
  <si>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</si>
  <si>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</si>
  <si>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</si>
  <si>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</si>
  <si>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</si>
  <si>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</si>
  <si>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</si>
  <si>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</si>
  <si>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</si>
  <si>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</si>
  <si>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</si>
  <si>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</si>
  <si>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</si>
  <si>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</si>
  <si>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</si>
  <si>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</si>
  <si>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</si>
  <si>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</si>
  <si>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</si>
  <si>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</si>
  <si>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</si>
  <si>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</si>
  <si>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</si>
  <si>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</si>
  <si>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</si>
  <si>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</si>
  <si>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</si>
  <si>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</si>
  <si>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</si>
  <si>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</si>
  <si>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</si>
  <si>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</si>
  <si>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</si>
  <si>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</si>
  <si>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</si>
  <si>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</si>
  <si>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</si>
  <si>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</si>
  <si>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</si>
  <si>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</si>
  <si>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</si>
  <si>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</si>
  <si>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</si>
  <si>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</si>
  <si>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</si>
  <si>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</si>
  <si>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</si>
  <si>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</si>
  <si>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</si>
  <si>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</si>
  <si>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</si>
  <si>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</si>
  <si>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</si>
  <si>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</si>
  <si>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</si>
  <si>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</si>
  <si>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</si>
  <si>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</si>
  <si>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</si>
  <si>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</si>
  <si>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</si>
  <si>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</si>
  <si>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</si>
  <si>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</si>
  <si>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</si>
  <si>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</si>
  <si>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</si>
  <si>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</si>
  <si>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</si>
  <si>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</si>
  <si>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</si>
  <si>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</si>
  <si>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</si>
  <si>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</si>
  <si>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</si>
  <si>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</si>
  <si>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</si>
  <si>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</si>
  <si>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</si>
  <si>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</si>
  <si>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</si>
  <si>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</si>
  <si>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</si>
  <si>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</si>
  <si>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</si>
  <si>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</si>
  <si>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</si>
  <si>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</si>
  <si>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</si>
  <si>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</si>
  <si>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</si>
  <si>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</si>
  <si>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</si>
  <si>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</si>
  <si>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</si>
  <si>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</si>
  <si>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</si>
  <si>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</si>
  <si>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</si>
  <si>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</si>
  <si>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</si>
  <si>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</si>
  <si>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</si>
  <si>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</si>
  <si>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</si>
  <si>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</si>
  <si>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</si>
  <si>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</si>
  <si>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</si>
  <si>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</si>
  <si>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</si>
  <si>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</si>
  <si>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</si>
  <si>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</si>
  <si>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</si>
  <si>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</si>
  <si>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</si>
  <si>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</si>
  <si>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</si>
  <si>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</si>
  <si>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</si>
  <si>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</si>
  <si>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</si>
  <si>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</si>
  <si>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</si>
  <si>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</si>
  <si>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</si>
  <si>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</si>
  <si>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</si>
  <si>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</si>
  <si>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</si>
  <si>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</si>
  <si>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</si>
  <si>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</si>
  <si>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</si>
  <si>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</si>
  <si>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</si>
  <si>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</si>
  <si>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</si>
  <si>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</si>
  <si>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</si>
  <si>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</si>
  <si>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</si>
  <si>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</si>
  <si>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</si>
  <si>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</si>
  <si>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</si>
  <si>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</si>
  <si>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</si>
  <si>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</si>
  <si>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</si>
  <si>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</si>
  <si>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</si>
  <si>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</si>
  <si>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</si>
  <si>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</si>
  <si>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</si>
  <si>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</si>
  <si>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</si>
  <si>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</si>
  <si>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</si>
  <si>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</si>
  <si>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</si>
  <si>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</si>
  <si>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</si>
  <si>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</si>
  <si>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</si>
  <si>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</si>
  <si>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</si>
  <si>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</si>
  <si>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</si>
  <si>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</si>
  <si>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</si>
  <si>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</si>
  <si>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</si>
  <si>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</si>
  <si>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</si>
  <si>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</si>
  <si>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</si>
  <si>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</si>
  <si>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</si>
  <si>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</si>
  <si>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</si>
  <si>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</si>
  <si>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</si>
  <si>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</si>
  <si>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兵庫県豊岡市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</si>
  <si>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</si>
  <si>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</si>
  <si>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</si>
  <si>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</si>
  <si>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</si>
  <si>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</si>
  <si>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</si>
  <si>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</si>
  <si>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</si>
  <si>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</si>
  <si>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</si>
  <si>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</si>
  <si>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</si>
  <si>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</si>
  <si>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</si>
  <si>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</si>
  <si>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</si>
  <si>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</si>
  <si>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</si>
  <si>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</si>
  <si>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</si>
  <si>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</si>
  <si>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</si>
  <si>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</si>
  <si>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</si>
  <si>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</si>
  <si>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</si>
  <si>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</si>
  <si>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</si>
  <si>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</si>
  <si>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</si>
  <si>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</si>
  <si>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</si>
  <si>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</si>
  <si>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</si>
  <si>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</si>
  <si>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</si>
  <si>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</si>
  <si>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</si>
  <si>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</si>
  <si>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</si>
  <si>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</si>
  <si>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</si>
  <si>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</si>
  <si>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</si>
  <si>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</si>
  <si>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</si>
  <si>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</si>
  <si>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</si>
  <si>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</si>
  <si>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</si>
  <si>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</si>
  <si>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</si>
  <si>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</si>
  <si>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</si>
  <si>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</si>
  <si>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</si>
  <si>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</si>
  <si>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</si>
  <si>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</si>
  <si>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</si>
  <si>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</si>
  <si>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</si>
  <si>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</si>
  <si>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</si>
  <si>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</si>
  <si>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</si>
  <si>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</si>
  <si>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</si>
  <si>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</si>
  <si>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</si>
  <si>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</si>
  <si>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</si>
  <si>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</si>
  <si>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</si>
  <si>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</si>
  <si>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</si>
  <si>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</si>
  <si>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</si>
  <si>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</si>
  <si>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</si>
  <si>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</si>
  <si>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</si>
  <si>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</si>
  <si>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</si>
  <si>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</si>
  <si>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</si>
  <si>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</si>
  <si>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</si>
  <si>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</si>
  <si>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</si>
  <si>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</si>
  <si>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</si>
  <si>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</si>
  <si>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</si>
  <si>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</si>
  <si>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</si>
  <si>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</si>
  <si>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</si>
  <si>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</si>
  <si>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</si>
  <si>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</si>
  <si>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</si>
  <si>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</si>
  <si>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</si>
  <si>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</si>
  <si>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</si>
  <si>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</si>
  <si>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</si>
  <si>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</si>
  <si>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</si>
  <si>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</si>
  <si>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</si>
  <si>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</si>
  <si>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</si>
  <si>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</si>
  <si>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</si>
  <si>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</si>
  <si>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</si>
  <si>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</si>
  <si>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</si>
  <si>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</si>
  <si>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</si>
  <si>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</si>
  <si>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</si>
  <si>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</si>
  <si>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</si>
  <si>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</si>
  <si>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</si>
  <si>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</si>
  <si>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</si>
  <si>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</si>
  <si>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</si>
  <si>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</si>
  <si>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</si>
  <si>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</si>
  <si>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</si>
  <si>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</si>
  <si>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</si>
  <si>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</si>
  <si>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</si>
  <si>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</si>
  <si>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</si>
  <si>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</si>
  <si>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</si>
  <si>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</si>
  <si>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</si>
  <si>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</si>
  <si>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</si>
  <si>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</si>
  <si>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</si>
  <si>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</si>
  <si>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兵庫県豊岡市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</si>
  <si>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</si>
  <si>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</si>
  <si>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</si>
  <si>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</si>
  <si>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</si>
  <si>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</si>
  <si>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</si>
  <si>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</si>
  <si>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</si>
  <si>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</si>
  <si>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</si>
  <si>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</si>
  <si>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</si>
  <si>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</si>
  <si>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</si>
  <si>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</si>
  <si>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</si>
  <si>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</si>
  <si>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</si>
  <si>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</si>
  <si>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</si>
  <si>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</si>
  <si>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</si>
  <si>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</si>
  <si>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</si>
  <si>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</si>
  <si>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</si>
  <si>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</si>
  <si>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</si>
  <si>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</si>
  <si>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</si>
  <si>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</si>
  <si>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</si>
  <si>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</si>
  <si>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</si>
  <si>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</si>
  <si>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</si>
  <si>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</si>
  <si>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</si>
  <si>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</si>
  <si>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</si>
  <si>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</si>
  <si>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</si>
  <si>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</si>
  <si>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</si>
  <si>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</si>
  <si>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</si>
  <si>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</si>
  <si>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</si>
  <si>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</si>
  <si>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</si>
  <si>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</si>
  <si>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</si>
  <si>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</si>
  <si>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</si>
  <si>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</si>
  <si>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</si>
  <si>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</si>
  <si>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</si>
  <si>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</si>
  <si>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</si>
  <si>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</si>
  <si>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</si>
  <si>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</si>
  <si>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</si>
  <si>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</si>
  <si>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</si>
  <si>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</si>
  <si>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</si>
  <si>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</si>
  <si>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</si>
  <si>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</si>
  <si>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</si>
  <si>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</si>
  <si>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</si>
  <si>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</si>
  <si>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</si>
  <si>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</si>
  <si>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</si>
  <si>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</si>
  <si>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</si>
  <si>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</si>
  <si>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</si>
  <si>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</si>
  <si>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</si>
  <si>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</si>
  <si>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</si>
  <si>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</si>
  <si>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</si>
  <si>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</si>
  <si>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</si>
  <si>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</si>
  <si>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</si>
  <si>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</si>
  <si>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</si>
  <si>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</si>
  <si>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</si>
  <si>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</si>
  <si>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</si>
  <si>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</si>
  <si>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</si>
  <si>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</si>
  <si>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</si>
  <si>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</si>
  <si>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</si>
  <si>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</si>
  <si>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</si>
  <si>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</si>
  <si>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</si>
  <si>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</si>
  <si>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</si>
  <si>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</si>
  <si>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</si>
  <si>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</si>
  <si>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</si>
  <si>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</si>
  <si>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</si>
  <si>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</si>
  <si>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</si>
  <si>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</si>
  <si>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</si>
  <si>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</si>
  <si>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</si>
  <si>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</si>
  <si>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</si>
  <si>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</si>
  <si>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</si>
  <si>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</si>
  <si>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</si>
  <si>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</si>
  <si>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</si>
  <si>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</si>
  <si>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</si>
  <si>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</si>
  <si>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</si>
  <si>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</si>
  <si>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</si>
  <si>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</si>
  <si>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</si>
  <si>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</si>
  <si>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</si>
  <si>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</si>
  <si>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</si>
  <si>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</si>
  <si>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</si>
  <si>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</si>
  <si>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</si>
  <si>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</si>
  <si>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</si>
  <si>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</si>
  <si>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</si>
  <si>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</si>
  <si>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</si>
  <si>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</si>
  <si>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</si>
  <si>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</si>
  <si>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</si>
  <si>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</si>
  <si>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</si>
  <si>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</si>
  <si>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</si>
  <si>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</si>
  <si>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</si>
  <si>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</si>
  <si>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</si>
  <si>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</si>
  <si>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</si>
  <si>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</si>
  <si>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</si>
  <si>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</si>
  <si>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</si>
  <si>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</si>
  <si>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</si>
  <si>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</si>
  <si>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</si>
  <si>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</si>
  <si>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</si>
  <si>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</si>
  <si>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</si>
  <si>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</si>
  <si>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</si>
  <si>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</si>
  <si>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</si>
  <si>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</si>
  <si>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</si>
  <si>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</si>
  <si>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</si>
  <si>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</si>
  <si>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</si>
  <si>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</si>
  <si>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</si>
  <si>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</si>
  <si>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</si>
  <si>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</si>
  <si>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</si>
  <si>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</si>
  <si>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</si>
  <si>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</si>
  <si>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</si>
  <si>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</si>
  <si>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</si>
  <si>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1.41</t>
  </si>
  <si>
    <t>▲ 0.71</t>
  </si>
  <si>
    <t>水道事業会計</t>
  </si>
  <si>
    <t>下水道事業会計</t>
  </si>
  <si>
    <t>一般会計</t>
  </si>
  <si>
    <t>介護保険事業特別会計</t>
  </si>
  <si>
    <t>国民健康保険事業特別会計（事業勘定）</t>
  </si>
  <si>
    <t>後期高齢者医療事業特別会計</t>
  </si>
  <si>
    <t>診療所事業特別会計</t>
  </si>
  <si>
    <t>太陽光発電事業特別会計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</si>
  <si>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</si>
  <si>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</si>
  <si>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</si>
  <si>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</si>
  <si>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</si>
  <si>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</si>
  <si>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</si>
  <si>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</si>
  <si>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公立豊岡病院組合</t>
    <rPh sb="0" eb="2">
      <t>コウリツ</t>
    </rPh>
    <rPh sb="2" eb="4">
      <t>トヨオカ</t>
    </rPh>
    <rPh sb="4" eb="8">
      <t>ビョウインクミアイ</t>
    </rPh>
    <phoneticPr fontId="2"/>
  </si>
  <si>
    <t>北但行政事務組合</t>
    <rPh sb="0" eb="2">
      <t>ホクタン</t>
    </rPh>
    <rPh sb="2" eb="4">
      <t>ギョウセイ</t>
    </rPh>
    <rPh sb="4" eb="8">
      <t>ジムクミアイ</t>
    </rPh>
    <phoneticPr fontId="2"/>
  </si>
  <si>
    <t>但馬広域行政事務組合</t>
    <rPh sb="0" eb="2">
      <t>タジマ</t>
    </rPh>
    <rPh sb="2" eb="4">
      <t>コウイキ</t>
    </rPh>
    <rPh sb="4" eb="6">
      <t>ギョウセイ</t>
    </rPh>
    <rPh sb="6" eb="10">
      <t>ジムクミアイ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</si>
  <si>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</si>
  <si>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8">
      <t>コウキコウレイシャ</t>
    </rPh>
    <rPh sb="8" eb="10">
      <t>イリョウ</t>
    </rPh>
    <rPh sb="10" eb="12">
      <t>コウイキ</t>
    </rPh>
    <rPh sb="12" eb="14">
      <t>レンゴウ</t>
    </rPh>
    <rPh sb="15" eb="19">
      <t>イッパンカイケイ</t>
    </rPh>
    <phoneticPr fontId="2"/>
  </si>
  <si>
    <t>兵庫県後期高齢者医療広域連合（特別会計）</t>
    <rPh sb="0" eb="3">
      <t>ヒョウゴケン</t>
    </rPh>
    <rPh sb="3" eb="5">
      <t>コウキ</t>
    </rPh>
    <rPh sb="5" eb="8">
      <t>コウレイシャ</t>
    </rPh>
    <rPh sb="8" eb="10">
      <t>イリョウ</t>
    </rPh>
    <rPh sb="10" eb="14">
      <t>コウイキレンゴウ</t>
    </rPh>
    <rPh sb="15" eb="19">
      <t>トクベツカイケイ</t>
    </rPh>
    <phoneticPr fontId="2"/>
  </si>
  <si>
    <t>(株)北前館</t>
    <rPh sb="1" eb="2">
      <t>カブ</t>
    </rPh>
    <rPh sb="3" eb="6">
      <t>キタマエカン</t>
    </rPh>
    <phoneticPr fontId="2"/>
  </si>
  <si>
    <t>(株)日高振興公社</t>
    <rPh sb="1" eb="2">
      <t>カブ</t>
    </rPh>
    <rPh sb="3" eb="5">
      <t>ヒダカ</t>
    </rPh>
    <rPh sb="5" eb="9">
      <t>シンコウコウシャ</t>
    </rPh>
    <phoneticPr fontId="2"/>
  </si>
  <si>
    <t>(株)シルク温泉やまびこ</t>
    <rPh sb="1" eb="2">
      <t>カブ</t>
    </rPh>
    <rPh sb="6" eb="8">
      <t>オンセン</t>
    </rPh>
    <phoneticPr fontId="2"/>
  </si>
  <si>
    <t>アイティ豊岡都市開発(株)</t>
    <rPh sb="4" eb="6">
      <t>トヨオカ</t>
    </rPh>
    <rPh sb="6" eb="10">
      <t>トシカイハツ</t>
    </rPh>
    <rPh sb="11" eb="12">
      <t>カブ</t>
    </rPh>
    <phoneticPr fontId="2"/>
  </si>
  <si>
    <t>豊岡まちづくり(株)</t>
    <rPh sb="0" eb="2">
      <t>トヨオカ</t>
    </rPh>
    <rPh sb="8" eb="9">
      <t>カブ</t>
    </rPh>
    <phoneticPr fontId="2"/>
  </si>
  <si>
    <t>(有)あした</t>
    <rPh sb="1" eb="2">
      <t>ユウ</t>
    </rPh>
    <phoneticPr fontId="2"/>
  </si>
  <si>
    <t>(一財)但馬地域地場産業振興センター</t>
    <rPh sb="1" eb="3">
      <t>イチザイ</t>
    </rPh>
    <rPh sb="4" eb="8">
      <t>タジマチイキ</t>
    </rPh>
    <rPh sb="8" eb="12">
      <t>ジバサンギョウ</t>
    </rPh>
    <rPh sb="12" eb="14">
      <t>シンコウ</t>
    </rPh>
    <phoneticPr fontId="2"/>
  </si>
  <si>
    <t>(一社)豊岡観光イノベーション</t>
    <rPh sb="1" eb="2">
      <t>イチ</t>
    </rPh>
    <rPh sb="2" eb="3">
      <t>シャ</t>
    </rPh>
    <rPh sb="4" eb="6">
      <t>トヨオカ</t>
    </rPh>
    <rPh sb="6" eb="8">
      <t>カンコウ</t>
    </rPh>
    <phoneticPr fontId="2"/>
  </si>
  <si>
    <t>兵庫県信用保証協会</t>
    <rPh sb="0" eb="3">
      <t>ヒョウゴケン</t>
    </rPh>
    <rPh sb="3" eb="9">
      <t>シンヨウホショウキョウカイ</t>
    </rPh>
    <phoneticPr fontId="2"/>
  </si>
  <si>
    <t>〇</t>
    <phoneticPr fontId="2"/>
  </si>
  <si>
    <t>公共施設整備基金</t>
    <rPh sb="0" eb="4">
      <t>コウキョウシセツ</t>
    </rPh>
    <rPh sb="4" eb="8">
      <t>セイビキキン</t>
    </rPh>
    <phoneticPr fontId="2"/>
  </si>
  <si>
    <t>地域振興基金</t>
    <rPh sb="0" eb="6">
      <t>チイキシンコウキキン</t>
    </rPh>
    <phoneticPr fontId="2"/>
  </si>
  <si>
    <t>福祉基金</t>
    <rPh sb="0" eb="4">
      <t>フクシキキン</t>
    </rPh>
    <phoneticPr fontId="2"/>
  </si>
  <si>
    <t>被災者生活再建支援基金</t>
    <rPh sb="0" eb="3">
      <t>ヒサイシャ</t>
    </rPh>
    <rPh sb="3" eb="7">
      <t>セイカツサイケン</t>
    </rPh>
    <rPh sb="7" eb="11">
      <t>シエンキキン</t>
    </rPh>
    <phoneticPr fontId="2"/>
  </si>
  <si>
    <t>森林環境基金</t>
    <rPh sb="0" eb="6">
      <t>シンリンカンキョウキキン</t>
    </rPh>
    <phoneticPr fontId="2"/>
  </si>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</sst>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D194-4843-B907-E0371989D7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55695</c:v>
                </c:pt>
                <c:pt idx="1">
                  <c:v>72693</c:v>
                </c:pt>
                <c:pt idx="2">
                  <c:v>70363</c:v>
                </c:pt>
                <c:pt idx="3">
                  <c:v>65971</c:v>
                </c:pt>
                <c:pt idx="4">
                  <c:v>58288</c:v>
                </c:pt>
              </c:numCache>
            </c:numRef>
          </c:val>
          <c:smooth val="0"/>
          <c:extLst>
            <c:ext xmlns:c16="http://schemas.microsoft.com/office/drawing/2014/chart" uri="{C3380CC4-5D6E-409C-BE32-E72D297353CC}">
              <c16:uniqueId val="{00000001-D194-4843-B907-E0371989D7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3.03</c:v>
                </c:pt>
                <c:pt idx="1">
                  <c:v>4.5999999999999996</c:v>
                </c:pt>
                <c:pt idx="2">
                  <c:v>4.3600000000000003</c:v>
                </c:pt>
                <c:pt idx="3">
                  <c:v>5.98</c:v>
                </c:pt>
                <c:pt idx="4">
                  <c:v>3.84</c:v>
                </c:pt>
              </c:numCache>
            </c:numRef>
          </c:val>
          <c:extLst>
            <c:ext xmlns:c16="http://schemas.microsoft.com/office/drawing/2014/chart" uri="{C3380CC4-5D6E-409C-BE32-E72D297353CC}">
              <c16:uniqueId val="{00000000-6D75-41A0-8685-E1A9E32F9D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18.79</c:v>
                </c:pt>
                <c:pt idx="1">
                  <c:v>18.16</c:v>
                </c:pt>
                <c:pt idx="2">
                  <c:v>19.22</c:v>
                </c:pt>
                <c:pt idx="3">
                  <c:v>19.72</c:v>
                </c:pt>
                <c:pt idx="4">
                  <c:v>21.96</c:v>
                </c:pt>
              </c:numCache>
            </c:numRef>
          </c:val>
          <c:extLst>
            <c:ext xmlns:c16="http://schemas.microsoft.com/office/drawing/2014/chart" uri="{C3380CC4-5D6E-409C-BE32-E72D297353CC}">
              <c16:uniqueId val="{00000001-6D75-41A0-8685-E1A9E32F9D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-1.41</c:v>
                </c:pt>
                <c:pt idx="1">
                  <c:v>0.61</c:v>
                </c:pt>
                <c:pt idx="2">
                  <c:v>1.01</c:v>
                </c:pt>
                <c:pt idx="3">
                  <c:v>2.64</c:v>
                </c:pt>
                <c:pt idx="4">
                  <c:v>-0.71</c:v>
                </c:pt>
              </c:numCache>
            </c:numRef>
          </c:val>
          <c:smooth val="0"/>
          <c:extLst>
            <c:ext xmlns:c16="http://schemas.microsoft.com/office/drawing/2014/chart" uri="{C3380CC4-5D6E-409C-BE32-E72D297353CC}">
              <c16:uniqueId val="{00000002-6D75-41A0-8685-E1A9E32F9D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0.73</c:v>
                </c:pt>
                <c:pt idx="2">
                  <c:v>#N/A</c:v>
                </c:pt>
                <c:pt idx="3">
                  <c:v>0.82</c:v>
                </c:pt>
                <c:pt idx="4">
                  <c:v>#N/A</c:v>
                </c:pt>
                <c:pt idx="5">
                  <c:v>0.03</c:v>
                </c:pt>
                <c:pt idx="6">
                  <c:v>#N/A</c:v>
                </c:pt>
                <c:pt idx="7">
                  <c:v>0.05</c:v>
                </c:pt>
                <c:pt idx="8">
                  <c:v>#N/A</c:v>
                </c:pt>
                <c:pt idx="9">
                  <c:v>0.03</c:v>
                </c:pt>
              </c:numCache>
            </c:numRef>
          </c:val>
          <c:extLst>
            <c:ext xmlns:c16="http://schemas.microsoft.com/office/drawing/2014/chart" uri="{C3380CC4-5D6E-409C-BE32-E72D297353CC}">
              <c16:uniqueId val="{00000000-4622-458C-A5D5-18086662A5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22-458C-A5D5-18086662A5ED}"/>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0.02</c:v>
                </c:pt>
                <c:pt idx="8">
                  <c:v>#N/A</c:v>
                </c:pt>
                <c:pt idx="9">
                  <c:v>0.02</c:v>
                </c:pt>
              </c:numCache>
            </c:numRef>
          </c:val>
          <c:extLst>
            <c:ext xmlns:c16="http://schemas.microsoft.com/office/drawing/2014/chart" uri="{C3380CC4-5D6E-409C-BE32-E72D297353CC}">
              <c16:uniqueId val="{00000002-4622-458C-A5D5-18086662A5ED}"/>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0.13</c:v>
                </c:pt>
                <c:pt idx="6">
                  <c:v>#N/A</c:v>
                </c:pt>
                <c:pt idx="7">
                  <c:v>0.06</c:v>
                </c:pt>
                <c:pt idx="8">
                  <c:v>#N/A</c:v>
                </c:pt>
                <c:pt idx="9">
                  <c:v>0.1</c:v>
                </c:pt>
              </c:numCache>
            </c:numRef>
          </c:val>
          <c:extLst>
            <c:ext xmlns:c16="http://schemas.microsoft.com/office/drawing/2014/chart" uri="{C3380CC4-5D6E-409C-BE32-E72D297353CC}">
              <c16:uniqueId val="{00000003-4622-458C-A5D5-18086662A5E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0.09</c:v>
                </c:pt>
                <c:pt idx="4">
                  <c:v>#N/A</c:v>
                </c:pt>
                <c:pt idx="5">
                  <c:v>0.1</c:v>
                </c:pt>
                <c:pt idx="6">
                  <c:v>#N/A</c:v>
                </c:pt>
                <c:pt idx="7">
                  <c:v>0.1</c:v>
                </c:pt>
                <c:pt idx="8">
                  <c:v>#N/A</c:v>
                </c:pt>
                <c:pt idx="9">
                  <c:v>0.11</c:v>
                </c:pt>
              </c:numCache>
            </c:numRef>
          </c:val>
          <c:extLst>
            <c:ext xmlns:c16="http://schemas.microsoft.com/office/drawing/2014/chart" uri="{C3380CC4-5D6E-409C-BE32-E72D297353CC}">
              <c16:uniqueId val="{00000004-4622-458C-A5D5-18086662A5ED}"/>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0.36</c:v>
                </c:pt>
                <c:pt idx="4">
                  <c:v>#N/A</c:v>
                </c:pt>
                <c:pt idx="5">
                  <c:v>0.42</c:v>
                </c:pt>
                <c:pt idx="6">
                  <c:v>#N/A</c:v>
                </c:pt>
                <c:pt idx="7">
                  <c:v>0.46</c:v>
                </c:pt>
                <c:pt idx="8">
                  <c:v>#N/A</c:v>
                </c:pt>
                <c:pt idx="9">
                  <c:v>0.32</c:v>
                </c:pt>
              </c:numCache>
            </c:numRef>
          </c:val>
          <c:extLst>
            <c:ext xmlns:c16="http://schemas.microsoft.com/office/drawing/2014/chart" uri="{C3380CC4-5D6E-409C-BE32-E72D297353CC}">
              <c16:uniqueId val="{00000005-4622-458C-A5D5-18086662A5E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1.21</c:v>
                </c:pt>
                <c:pt idx="2">
                  <c:v>#N/A</c:v>
                </c:pt>
                <c:pt idx="3">
                  <c:v>1.59</c:v>
                </c:pt>
                <c:pt idx="4">
                  <c:v>#N/A</c:v>
                </c:pt>
                <c:pt idx="5">
                  <c:v>1.76</c:v>
                </c:pt>
                <c:pt idx="6">
                  <c:v>#N/A</c:v>
                </c:pt>
                <c:pt idx="7">
                  <c:v>1.3</c:v>
                </c:pt>
                <c:pt idx="8">
                  <c:v>#N/A</c:v>
                </c:pt>
                <c:pt idx="9">
                  <c:v>1.99</c:v>
                </c:pt>
              </c:numCache>
            </c:numRef>
          </c:val>
          <c:extLst>
            <c:ext xmlns:c16="http://schemas.microsoft.com/office/drawing/2014/chart" uri="{C3380CC4-5D6E-409C-BE32-E72D297353CC}">
              <c16:uniqueId val="{00000006-4622-458C-A5D5-18086662A5E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2.93</c:v>
                </c:pt>
                <c:pt idx="2">
                  <c:v>#N/A</c:v>
                </c:pt>
                <c:pt idx="3">
                  <c:v>4.49</c:v>
                </c:pt>
                <c:pt idx="4">
                  <c:v>#N/A</c:v>
                </c:pt>
                <c:pt idx="5">
                  <c:v>4.21</c:v>
                </c:pt>
                <c:pt idx="6">
                  <c:v>#N/A</c:v>
                </c:pt>
                <c:pt idx="7">
                  <c:v>5.88</c:v>
                </c:pt>
                <c:pt idx="8">
                  <c:v>#N/A</c:v>
                </c:pt>
                <c:pt idx="9">
                  <c:v>3.71</c:v>
                </c:pt>
              </c:numCache>
            </c:numRef>
          </c:val>
          <c:extLst>
            <c:ext xmlns:c16="http://schemas.microsoft.com/office/drawing/2014/chart" uri="{C3380CC4-5D6E-409C-BE32-E72D297353CC}">
              <c16:uniqueId val="{00000007-4622-458C-A5D5-18086662A5E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4.1100000000000003</c:v>
                </c:pt>
                <c:pt idx="2">
                  <c:v>#N/A</c:v>
                </c:pt>
                <c:pt idx="3">
                  <c:v>5.55</c:v>
                </c:pt>
                <c:pt idx="4">
                  <c:v>#N/A</c:v>
                </c:pt>
                <c:pt idx="5">
                  <c:v>6.87</c:v>
                </c:pt>
                <c:pt idx="6">
                  <c:v>#N/A</c:v>
                </c:pt>
                <c:pt idx="7">
                  <c:v>7.36</c:v>
                </c:pt>
                <c:pt idx="8">
                  <c:v>#N/A</c:v>
                </c:pt>
                <c:pt idx="9">
                  <c:v>8.0500000000000007</c:v>
                </c:pt>
              </c:numCache>
            </c:numRef>
          </c:val>
          <c:extLst>
            <c:ext xmlns:c16="http://schemas.microsoft.com/office/drawing/2014/chart" uri="{C3380CC4-5D6E-409C-BE32-E72D297353CC}">
              <c16:uniqueId val="{00000008-4622-458C-A5D5-18086662A5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10.88</c:v>
                </c:pt>
                <c:pt idx="2">
                  <c:v>#N/A</c:v>
                </c:pt>
                <c:pt idx="3">
                  <c:v>11.8</c:v>
                </c:pt>
                <c:pt idx="4">
                  <c:v>#N/A</c:v>
                </c:pt>
                <c:pt idx="5">
                  <c:v>12.05</c:v>
                </c:pt>
                <c:pt idx="6">
                  <c:v>#N/A</c:v>
                </c:pt>
                <c:pt idx="7">
                  <c:v>11.73</c:v>
                </c:pt>
                <c:pt idx="8">
                  <c:v>#N/A</c:v>
                </c:pt>
                <c:pt idx="9">
                  <c:v>11.11</c:v>
                </c:pt>
              </c:numCache>
            </c:numRef>
          </c:val>
          <c:extLst>
            <c:ext xmlns:c16="http://schemas.microsoft.com/office/drawing/2014/chart" uri="{C3380CC4-5D6E-409C-BE32-E72D297353CC}">
              <c16:uniqueId val="{00000009-4622-458C-A5D5-18086662A5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7639</c:v>
                </c:pt>
                <c:pt idx="5">
                  <c:v>7380</c:v>
                </c:pt>
                <c:pt idx="8">
                  <c:v>7287</c:v>
                </c:pt>
                <c:pt idx="11">
                  <c:v>7229</c:v>
                </c:pt>
                <c:pt idx="14">
                  <c:v>6861</c:v>
                </c:pt>
              </c:numCache>
            </c:numRef>
          </c:val>
          <c:extLst>
            <c:ext xmlns:c16="http://schemas.microsoft.com/office/drawing/2014/chart" uri="{C3380CC4-5D6E-409C-BE32-E72D297353CC}">
              <c16:uniqueId val="{00000000-E258-4896-A2E2-D7C1B31053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58-4896-A2E2-D7C1B31053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58-4896-A2E2-D7C1B31053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949</c:v>
                </c:pt>
                <c:pt idx="3">
                  <c:v>915</c:v>
                </c:pt>
                <c:pt idx="6">
                  <c:v>908</c:v>
                </c:pt>
                <c:pt idx="9">
                  <c:v>872</c:v>
                </c:pt>
                <c:pt idx="12">
                  <c:v>853</c:v>
                </c:pt>
              </c:numCache>
            </c:numRef>
          </c:val>
          <c:extLst>
            <c:ext xmlns:c16="http://schemas.microsoft.com/office/drawing/2014/chart" uri="{C3380CC4-5D6E-409C-BE32-E72D297353CC}">
              <c16:uniqueId val="{00000003-E258-4896-A2E2-D7C1B31053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2945</c:v>
                </c:pt>
                <c:pt idx="3">
                  <c:v>2864</c:v>
                </c:pt>
                <c:pt idx="6">
                  <c:v>2808</c:v>
                </c:pt>
                <c:pt idx="9">
                  <c:v>2710</c:v>
                </c:pt>
                <c:pt idx="12">
                  <c:v>2687</c:v>
                </c:pt>
              </c:numCache>
            </c:numRef>
          </c:val>
          <c:extLst>
            <c:ext xmlns:c16="http://schemas.microsoft.com/office/drawing/2014/chart" uri="{C3380CC4-5D6E-409C-BE32-E72D297353CC}">
              <c16:uniqueId val="{00000004-E258-4896-A2E2-D7C1B31053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40</c:v>
                </c:pt>
                <c:pt idx="3">
                  <c:v>30</c:v>
                </c:pt>
                <c:pt idx="6">
                  <c:v>20</c:v>
                </c:pt>
                <c:pt idx="9">
                  <c:v>10</c:v>
                </c:pt>
                <c:pt idx="12">
                  <c:v>0</c:v>
                </c:pt>
              </c:numCache>
            </c:numRef>
          </c:val>
          <c:extLst>
            <c:ext xmlns:c16="http://schemas.microsoft.com/office/drawing/2014/chart" uri="{C3380CC4-5D6E-409C-BE32-E72D297353CC}">
              <c16:uniqueId val="{00000005-E258-4896-A2E2-D7C1B31053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58-4896-A2E2-D7C1B31053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6408</c:v>
                </c:pt>
                <c:pt idx="3">
                  <c:v>6402</c:v>
                </c:pt>
                <c:pt idx="6">
                  <c:v>6539</c:v>
                </c:pt>
                <c:pt idx="9">
                  <c:v>6624</c:v>
                </c:pt>
                <c:pt idx="12">
                  <c:v>6350</c:v>
                </c:pt>
              </c:numCache>
            </c:numRef>
          </c:val>
          <c:extLst>
            <c:ext xmlns:c16="http://schemas.microsoft.com/office/drawing/2014/chart" uri="{C3380CC4-5D6E-409C-BE32-E72D297353CC}">
              <c16:uniqueId val="{00000007-E258-4896-A2E2-D7C1B31053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2703</c:v>
                </c:pt>
                <c:pt idx="2">
                  <c:v>#N/A</c:v>
                </c:pt>
                <c:pt idx="3">
                  <c:v>#N/A</c:v>
                </c:pt>
                <c:pt idx="4">
                  <c:v>2831</c:v>
                </c:pt>
                <c:pt idx="5">
                  <c:v>#N/A</c:v>
                </c:pt>
                <c:pt idx="6">
                  <c:v>#N/A</c:v>
                </c:pt>
                <c:pt idx="7">
                  <c:v>2988</c:v>
                </c:pt>
                <c:pt idx="8">
                  <c:v>#N/A</c:v>
                </c:pt>
                <c:pt idx="9">
                  <c:v>#N/A</c:v>
                </c:pt>
                <c:pt idx="10">
                  <c:v>2987</c:v>
                </c:pt>
                <c:pt idx="11">
                  <c:v>#N/A</c:v>
                </c:pt>
                <c:pt idx="12">
                  <c:v>#N/A</c:v>
                </c:pt>
                <c:pt idx="13">
                  <c:v>3029</c:v>
                </c:pt>
                <c:pt idx="14">
                  <c:v>#N/A</c:v>
                </c:pt>
              </c:numCache>
            </c:numRef>
          </c:val>
          <c:smooth val="0"/>
          <c:extLst>
            <c:ext xmlns:c16="http://schemas.microsoft.com/office/drawing/2014/chart" uri="{C3380CC4-5D6E-409C-BE32-E72D297353CC}">
              <c16:uniqueId val="{00000008-E258-4896-A2E2-D7C1B31053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76621</c:v>
                </c:pt>
                <c:pt idx="5">
                  <c:v>73488</c:v>
                </c:pt>
                <c:pt idx="8">
                  <c:v>70516</c:v>
                </c:pt>
                <c:pt idx="11">
                  <c:v>67569</c:v>
                </c:pt>
                <c:pt idx="14">
                  <c:v>63968</c:v>
                </c:pt>
              </c:numCache>
            </c:numRef>
          </c:val>
          <c:extLst>
            <c:ext xmlns:c16="http://schemas.microsoft.com/office/drawing/2014/chart" uri="{C3380CC4-5D6E-409C-BE32-E72D297353CC}">
              <c16:uniqueId val="{00000000-9A3D-4050-9387-43B8E13C1C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1003</c:v>
                </c:pt>
                <c:pt idx="5">
                  <c:v>886</c:v>
                </c:pt>
                <c:pt idx="8">
                  <c:v>777</c:v>
                </c:pt>
                <c:pt idx="11">
                  <c:v>664</c:v>
                </c:pt>
                <c:pt idx="14">
                  <c:v>557</c:v>
                </c:pt>
              </c:numCache>
            </c:numRef>
          </c:val>
          <c:extLst>
            <c:ext xmlns:c16="http://schemas.microsoft.com/office/drawing/2014/chart" uri="{C3380CC4-5D6E-409C-BE32-E72D297353CC}">
              <c16:uniqueId val="{00000001-9A3D-4050-9387-43B8E13C1C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18836</c:v>
                </c:pt>
                <c:pt idx="5">
                  <c:v>18471</c:v>
                </c:pt>
                <c:pt idx="8">
                  <c:v>18547</c:v>
                </c:pt>
                <c:pt idx="11">
                  <c:v>19226</c:v>
                </c:pt>
                <c:pt idx="14">
                  <c:v>20398</c:v>
                </c:pt>
              </c:numCache>
            </c:numRef>
          </c:val>
          <c:extLst>
            <c:ext xmlns:c16="http://schemas.microsoft.com/office/drawing/2014/chart" uri="{C3380CC4-5D6E-409C-BE32-E72D297353CC}">
              <c16:uniqueId val="{00000002-9A3D-4050-9387-43B8E13C1C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3D-4050-9387-43B8E13C1C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3D-4050-9387-43B8E13C1C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3D-4050-9387-43B8E13C1C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6114</c:v>
                </c:pt>
                <c:pt idx="3">
                  <c:v>6121</c:v>
                </c:pt>
                <c:pt idx="6">
                  <c:v>6099</c:v>
                </c:pt>
                <c:pt idx="9">
                  <c:v>5722</c:v>
                </c:pt>
                <c:pt idx="12">
                  <c:v>5806</c:v>
                </c:pt>
              </c:numCache>
            </c:numRef>
          </c:val>
          <c:extLst>
            <c:ext xmlns:c16="http://schemas.microsoft.com/office/drawing/2014/chart" uri="{C3380CC4-5D6E-409C-BE32-E72D297353CC}">
              <c16:uniqueId val="{00000006-9A3D-4050-9387-43B8E13C1C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12060</c:v>
                </c:pt>
                <c:pt idx="3">
                  <c:v>11323</c:v>
                </c:pt>
                <c:pt idx="6">
                  <c:v>10371</c:v>
                </c:pt>
                <c:pt idx="9">
                  <c:v>9515</c:v>
                </c:pt>
                <c:pt idx="12">
                  <c:v>9343</c:v>
                </c:pt>
              </c:numCache>
            </c:numRef>
          </c:val>
          <c:extLst>
            <c:ext xmlns:c16="http://schemas.microsoft.com/office/drawing/2014/chart" uri="{C3380CC4-5D6E-409C-BE32-E72D297353CC}">
              <c16:uniqueId val="{00000007-9A3D-4050-9387-43B8E13C1C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38845</c:v>
                </c:pt>
                <c:pt idx="3">
                  <c:v>38424</c:v>
                </c:pt>
                <c:pt idx="6">
                  <c:v>38596</c:v>
                </c:pt>
                <c:pt idx="9">
                  <c:v>37932</c:v>
                </c:pt>
                <c:pt idx="12">
                  <c:v>36035</c:v>
                </c:pt>
              </c:numCache>
            </c:numRef>
          </c:val>
          <c:extLst>
            <c:ext xmlns:c16="http://schemas.microsoft.com/office/drawing/2014/chart" uri="{C3380CC4-5D6E-409C-BE32-E72D297353CC}">
              <c16:uniqueId val="{00000008-9A3D-4050-9387-43B8E13C1C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111</c:v>
                </c:pt>
                <c:pt idx="3">
                  <c:v>111</c:v>
                </c:pt>
                <c:pt idx="6">
                  <c:v>0</c:v>
                </c:pt>
                <c:pt idx="9">
                  <c:v>0</c:v>
                </c:pt>
                <c:pt idx="12">
                  <c:v>0</c:v>
                </c:pt>
              </c:numCache>
            </c:numRef>
          </c:val>
          <c:extLst>
            <c:ext xmlns:c16="http://schemas.microsoft.com/office/drawing/2014/chart" uri="{C3380CC4-5D6E-409C-BE32-E72D297353CC}">
              <c16:uniqueId val="{00000009-9A3D-4050-9387-43B8E13C1C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54742</c:v>
                </c:pt>
                <c:pt idx="3">
                  <c:v>51998</c:v>
                </c:pt>
                <c:pt idx="6">
                  <c:v>49041</c:v>
                </c:pt>
                <c:pt idx="9">
                  <c:v>46256</c:v>
                </c:pt>
                <c:pt idx="12">
                  <c:v>43018</c:v>
                </c:pt>
              </c:numCache>
            </c:numRef>
          </c:val>
          <c:extLst>
            <c:ext xmlns:c16="http://schemas.microsoft.com/office/drawing/2014/chart" uri="{C3380CC4-5D6E-409C-BE32-E72D297353CC}">
              <c16:uniqueId val="{0000000A-9A3D-4050-9387-43B8E13C1C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15412</c:v>
                </c:pt>
                <c:pt idx="2">
                  <c:v>#N/A</c:v>
                </c:pt>
                <c:pt idx="3">
                  <c:v>#N/A</c:v>
                </c:pt>
                <c:pt idx="4">
                  <c:v>15132</c:v>
                </c:pt>
                <c:pt idx="5">
                  <c:v>#N/A</c:v>
                </c:pt>
                <c:pt idx="6">
                  <c:v>#N/A</c:v>
                </c:pt>
                <c:pt idx="7">
                  <c:v>14266</c:v>
                </c:pt>
                <c:pt idx="8">
                  <c:v>#N/A</c:v>
                </c:pt>
                <c:pt idx="9">
                  <c:v>#N/A</c:v>
                </c:pt>
                <c:pt idx="10">
                  <c:v>11965</c:v>
                </c:pt>
                <c:pt idx="11">
                  <c:v>#N/A</c:v>
                </c:pt>
                <c:pt idx="12">
                  <c:v>#N/A</c:v>
                </c:pt>
                <c:pt idx="13">
                  <c:v>9279</c:v>
                </c:pt>
                <c:pt idx="14">
                  <c:v>#N/A</c:v>
                </c:pt>
              </c:numCache>
            </c:numRef>
          </c:val>
          <c:smooth val="0"/>
          <c:extLst>
            <c:ext xmlns:c16="http://schemas.microsoft.com/office/drawing/2014/chart" uri="{C3380CC4-5D6E-409C-BE32-E72D297353CC}">
              <c16:uniqueId val="{0000000B-9A3D-4050-9387-43B8E13C1C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5331</c:v>
                </c:pt>
                <c:pt idx="1">
                  <c:v>5594</c:v>
                </c:pt>
                <c:pt idx="2">
                  <c:v>6038</c:v>
                </c:pt>
              </c:numCache>
            </c:numRef>
          </c:val>
          <c:extLst>
            <c:ext xmlns:c16="http://schemas.microsoft.com/office/drawing/2014/chart" uri="{C3380CC4-5D6E-409C-BE32-E72D297353CC}">
              <c16:uniqueId val="{00000000-8C92-4D0B-960E-4D2956164E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1702</c:v>
                </c:pt>
                <c:pt idx="1">
                  <c:v>2174</c:v>
                </c:pt>
                <c:pt idx="2">
                  <c:v>2911</c:v>
                </c:pt>
              </c:numCache>
            </c:numRef>
          </c:val>
          <c:extLst>
            <c:ext xmlns:c16="http://schemas.microsoft.com/office/drawing/2014/chart" uri="{C3380CC4-5D6E-409C-BE32-E72D297353CC}">
              <c16:uniqueId val="{00000001-8C92-4D0B-960E-4D2956164E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13376</c:v>
                </c:pt>
                <c:pt idx="1">
                  <c:v>13370</c:v>
                </c:pt>
                <c:pt idx="2">
                  <c:v>13371</c:v>
                </c:pt>
              </c:numCache>
            </c:numRef>
          </c:val>
          <c:extLst>
            <c:ext xmlns:c16="http://schemas.microsoft.com/office/drawing/2014/chart" uri="{C3380CC4-5D6E-409C-BE32-E72D297353CC}">
              <c16:uniqueId val="{00000002-8C92-4D0B-960E-4D2956164E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令和４年度の元利償還金等の構成比は、一般会計等の元利償還金が全体の</a:t>
          </a:r>
          <a:r>
            <a:rPr kumimoji="1" lang="en-US" altLang="ja-JP" sz="1200">
              <a:solidFill>
                <a:sysClr val="windowText" lastClr="000000"/>
              </a:solidFill>
              <a:latin typeface="ＭＳ ゴシック" pitchFamily="49" charset="-128"/>
              <a:ea typeface="ＭＳ ゴシック" pitchFamily="49" charset="-128"/>
            </a:rPr>
            <a:t>64.2</a:t>
          </a:r>
          <a:r>
            <a:rPr kumimoji="1" lang="ja-JP" altLang="en-US" sz="1200">
              <a:solidFill>
                <a:sysClr val="windowText" lastClr="000000"/>
              </a:solidFill>
              <a:latin typeface="ＭＳ ゴシック" pitchFamily="49" charset="-128"/>
              <a:ea typeface="ＭＳ ゴシック" pitchFamily="49" charset="-128"/>
            </a:rPr>
            <a:t>％を占めており、準元利償還金では、公営企業債の元利償還金に対する繰入金が</a:t>
          </a:r>
          <a:r>
            <a:rPr kumimoji="1" lang="en-US" altLang="ja-JP" sz="1200">
              <a:solidFill>
                <a:sysClr val="windowText" lastClr="000000"/>
              </a:solidFill>
              <a:latin typeface="ＭＳ ゴシック" pitchFamily="49" charset="-128"/>
              <a:ea typeface="ＭＳ ゴシック" pitchFamily="49" charset="-128"/>
            </a:rPr>
            <a:t>27.2</a:t>
          </a:r>
          <a:r>
            <a:rPr kumimoji="1" lang="ja-JP" altLang="en-US" sz="1200">
              <a:solidFill>
                <a:sysClr val="windowText" lastClr="000000"/>
              </a:solidFill>
              <a:latin typeface="ＭＳ ゴシック" pitchFamily="49" charset="-128"/>
              <a:ea typeface="ＭＳ ゴシック" pitchFamily="49" charset="-128"/>
            </a:rPr>
            <a:t>％、組合等が起こした地方債の元利償還金に対する負担金等が</a:t>
          </a:r>
          <a:r>
            <a:rPr kumimoji="1" lang="en-US" altLang="ja-JP" sz="1200">
              <a:solidFill>
                <a:sysClr val="windowText" lastClr="000000"/>
              </a:solidFill>
              <a:latin typeface="ＭＳ ゴシック" pitchFamily="49" charset="-128"/>
              <a:ea typeface="ＭＳ ゴシック" pitchFamily="49" charset="-128"/>
            </a:rPr>
            <a:t>8.6</a:t>
          </a:r>
          <a:r>
            <a:rPr kumimoji="1" lang="ja-JP" altLang="en-US" sz="1200">
              <a:solidFill>
                <a:sysClr val="windowText" lastClr="000000"/>
              </a:solidFill>
              <a:latin typeface="ＭＳ ゴシック" pitchFamily="49" charset="-128"/>
              <a:ea typeface="ＭＳ ゴシック" pitchFamily="49" charset="-128"/>
            </a:rPr>
            <a:t>％となっている。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前年度との比較では、元利償還金等が</a:t>
          </a:r>
          <a:r>
            <a:rPr kumimoji="1" lang="en-US" altLang="ja-JP" sz="1200">
              <a:solidFill>
                <a:sysClr val="windowText" lastClr="000000"/>
              </a:solidFill>
              <a:latin typeface="ＭＳ ゴシック" pitchFamily="49" charset="-128"/>
              <a:ea typeface="ＭＳ ゴシック" pitchFamily="49" charset="-128"/>
            </a:rPr>
            <a:t>326</a:t>
          </a:r>
          <a:r>
            <a:rPr kumimoji="1" lang="ja-JP" altLang="en-US" sz="1200">
              <a:solidFill>
                <a:sysClr val="windowText" lastClr="000000"/>
              </a:solidFill>
              <a:latin typeface="ＭＳ ゴシック" pitchFamily="49" charset="-128"/>
              <a:ea typeface="ＭＳ ゴシック" pitchFamily="49" charset="-128"/>
            </a:rPr>
            <a:t>百万円減額、算入公債費等が</a:t>
          </a:r>
          <a:r>
            <a:rPr kumimoji="1" lang="en-US" altLang="ja-JP" sz="1200">
              <a:solidFill>
                <a:sysClr val="windowText" lastClr="000000"/>
              </a:solidFill>
              <a:latin typeface="ＭＳ ゴシック" pitchFamily="49" charset="-128"/>
              <a:ea typeface="ＭＳ ゴシック" pitchFamily="49" charset="-128"/>
            </a:rPr>
            <a:t>368</a:t>
          </a:r>
          <a:r>
            <a:rPr kumimoji="1" lang="ja-JP" altLang="en-US" sz="1200">
              <a:solidFill>
                <a:sysClr val="windowText" lastClr="000000"/>
              </a:solidFill>
              <a:latin typeface="ＭＳ ゴシック" pitchFamily="49" charset="-128"/>
              <a:ea typeface="ＭＳ ゴシック" pitchFamily="49" charset="-128"/>
            </a:rPr>
            <a:t>百万円減額となり、実質公債費比率の分子は、</a:t>
          </a:r>
          <a:r>
            <a:rPr kumimoji="1" lang="en-US" altLang="ja-JP" sz="1200">
              <a:solidFill>
                <a:sysClr val="windowText" lastClr="000000"/>
              </a:solidFill>
              <a:latin typeface="ＭＳ ゴシック" pitchFamily="49" charset="-128"/>
              <a:ea typeface="ＭＳ ゴシック" pitchFamily="49" charset="-128"/>
            </a:rPr>
            <a:t>42</a:t>
          </a:r>
          <a:r>
            <a:rPr kumimoji="1" lang="ja-JP" altLang="en-US" sz="1200">
              <a:solidFill>
                <a:sysClr val="windowText" lastClr="000000"/>
              </a:solidFill>
              <a:latin typeface="ＭＳ ゴシック" pitchFamily="49" charset="-128"/>
              <a:ea typeface="ＭＳ ゴシック" pitchFamily="49" charset="-128"/>
            </a:rPr>
            <a:t>百万円増加している。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年度と比較すると、元利償還金等、算入公債費等ともに減額しており、特に算入公債費等の減額が大きく、分子は増額（悪化）した。</a:t>
          </a:r>
        </a:p>
        <a:p>
          <a:r>
            <a:rPr kumimoji="1" lang="ja-JP" altLang="en-US" sz="1200">
              <a:solidFill>
                <a:sysClr val="windowText" lastClr="000000"/>
              </a:solidFill>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兵庫のじぎく債の５年満期一括償還のための積み立てが、平成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年の発行分が最終年度であったため、令和３年度以降は積み立てがゼロになった。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令和４年度の将来負担額の構成比は、</a:t>
          </a:r>
          <a:r>
            <a:rPr kumimoji="1" lang="ja-JP" altLang="en-US" sz="1200">
              <a:solidFill>
                <a:sysClr val="windowText" lastClr="000000"/>
              </a:solidFill>
              <a:latin typeface="ＭＳ ゴシック" pitchFamily="49" charset="-128"/>
              <a:ea typeface="ＭＳ ゴシック" pitchFamily="49" charset="-128"/>
            </a:rPr>
            <a:t>一般会計等に係る地方債の現在高が</a:t>
          </a:r>
          <a:r>
            <a:rPr kumimoji="1" lang="en-US" altLang="ja-JP" sz="1200">
              <a:solidFill>
                <a:sysClr val="windowText" lastClr="000000"/>
              </a:solidFill>
              <a:latin typeface="ＭＳ ゴシック" pitchFamily="49" charset="-128"/>
              <a:ea typeface="ＭＳ ゴシック" pitchFamily="49" charset="-128"/>
            </a:rPr>
            <a:t>45.7</a:t>
          </a:r>
          <a:r>
            <a:rPr kumimoji="1" lang="ja-JP" altLang="en-US" sz="1200">
              <a:solidFill>
                <a:sysClr val="windowText" lastClr="000000"/>
              </a:solidFill>
              <a:latin typeface="ＭＳ ゴシック" pitchFamily="49" charset="-128"/>
              <a:ea typeface="ＭＳ ゴシック" pitchFamily="49" charset="-128"/>
            </a:rPr>
            <a:t>％、公営企業債等繰入見込額が</a:t>
          </a:r>
          <a:r>
            <a:rPr kumimoji="1" lang="en-US" altLang="ja-JP" sz="1200">
              <a:solidFill>
                <a:sysClr val="windowText" lastClr="000000"/>
              </a:solidFill>
              <a:latin typeface="ＭＳ ゴシック" pitchFamily="49" charset="-128"/>
              <a:ea typeface="ＭＳ ゴシック" pitchFamily="49" charset="-128"/>
            </a:rPr>
            <a:t>38.2</a:t>
          </a:r>
          <a:r>
            <a:rPr kumimoji="1" lang="ja-JP" altLang="en-US" sz="1200">
              <a:solidFill>
                <a:sysClr val="windowText" lastClr="000000"/>
              </a:solidFill>
              <a:latin typeface="ＭＳ ゴシック" pitchFamily="49" charset="-128"/>
              <a:ea typeface="ＭＳ ゴシック" pitchFamily="49" charset="-128"/>
            </a:rPr>
            <a:t>％、組合等（豊岡病院組合）負担等見込額が</a:t>
          </a:r>
          <a:r>
            <a:rPr kumimoji="1" lang="en-US" altLang="ja-JP" sz="1200">
              <a:solidFill>
                <a:sysClr val="windowText" lastClr="000000"/>
              </a:solidFill>
              <a:latin typeface="ＭＳ ゴシック" pitchFamily="49" charset="-128"/>
              <a:ea typeface="ＭＳ ゴシック" pitchFamily="49" charset="-128"/>
            </a:rPr>
            <a:t>9.9</a:t>
          </a:r>
          <a:r>
            <a:rPr kumimoji="1" lang="ja-JP" altLang="en-US" sz="1200">
              <a:solidFill>
                <a:sysClr val="windowText" lastClr="000000"/>
              </a:solidFill>
              <a:latin typeface="ＭＳ ゴシック" pitchFamily="49" charset="-128"/>
              <a:ea typeface="ＭＳ ゴシック" pitchFamily="49" charset="-128"/>
            </a:rPr>
            <a:t>％となっている</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これらを合わせると全体の</a:t>
          </a:r>
          <a:r>
            <a:rPr kumimoji="1" lang="en-US" altLang="ja-JP" sz="1200">
              <a:solidFill>
                <a:sysClr val="windowText" lastClr="000000"/>
              </a:solidFill>
              <a:latin typeface="ＭＳ ゴシック" pitchFamily="49" charset="-128"/>
              <a:ea typeface="ＭＳ ゴシック" pitchFamily="49" charset="-128"/>
            </a:rPr>
            <a:t>93.8</a:t>
          </a:r>
          <a:r>
            <a:rPr kumimoji="1" lang="ja-JP" altLang="en-US" sz="1200">
              <a:solidFill>
                <a:sysClr val="windowText" lastClr="000000"/>
              </a:solidFill>
              <a:latin typeface="ＭＳ ゴシック" pitchFamily="49" charset="-128"/>
              <a:ea typeface="ＭＳ ゴシック" pitchFamily="49" charset="-128"/>
            </a:rPr>
            <a:t>％を占めている。</a:t>
          </a:r>
        </a:p>
        <a:p>
          <a:r>
            <a:rPr kumimoji="1" lang="ja-JP" altLang="en-US" sz="1200">
              <a:latin typeface="ＭＳ ゴシック" pitchFamily="49" charset="-128"/>
              <a:ea typeface="ＭＳ ゴシック" pitchFamily="49" charset="-128"/>
            </a:rPr>
            <a:t>　前年度との比較では、将来負担額は</a:t>
          </a:r>
          <a:r>
            <a:rPr kumimoji="1" lang="en-US" altLang="ja-JP" sz="1200">
              <a:latin typeface="ＭＳ ゴシック" pitchFamily="49" charset="-128"/>
              <a:ea typeface="ＭＳ ゴシック" pitchFamily="49" charset="-128"/>
            </a:rPr>
            <a:t>5,223</a:t>
          </a:r>
          <a:r>
            <a:rPr kumimoji="1" lang="ja-JP" altLang="en-US" sz="1200">
              <a:latin typeface="ＭＳ ゴシック" pitchFamily="49" charset="-128"/>
              <a:ea typeface="ＭＳ ゴシック" pitchFamily="49" charset="-128"/>
            </a:rPr>
            <a:t>百万円の減額であるが、充当可能財源等も</a:t>
          </a:r>
          <a:r>
            <a:rPr kumimoji="1" lang="en-US" altLang="ja-JP" sz="1200">
              <a:latin typeface="ＭＳ ゴシック" pitchFamily="49" charset="-128"/>
              <a:ea typeface="ＭＳ ゴシック" pitchFamily="49" charset="-128"/>
            </a:rPr>
            <a:t>2,536</a:t>
          </a:r>
          <a:r>
            <a:rPr kumimoji="1" lang="ja-JP" altLang="en-US" sz="1200">
              <a:latin typeface="ＭＳ ゴシック" pitchFamily="49" charset="-128"/>
              <a:ea typeface="ＭＳ ゴシック" pitchFamily="49" charset="-128"/>
            </a:rPr>
            <a:t>百万円減額しているため、将来負担比率の分子は</a:t>
          </a:r>
          <a:r>
            <a:rPr kumimoji="1" lang="en-US" altLang="ja-JP" sz="1200">
              <a:latin typeface="ＭＳ ゴシック" pitchFamily="49" charset="-128"/>
              <a:ea typeface="ＭＳ ゴシック" pitchFamily="49" charset="-128"/>
            </a:rPr>
            <a:t>2,686</a:t>
          </a:r>
          <a:r>
            <a:rPr kumimoji="1" lang="ja-JP" altLang="en-US" sz="1200">
              <a:latin typeface="ＭＳ ゴシック" pitchFamily="49" charset="-128"/>
              <a:ea typeface="ＭＳ ゴシック" pitchFamily="49" charset="-128"/>
            </a:rPr>
            <a:t>百万円の減少となっている。</a:t>
          </a:r>
        </a:p>
        <a:p>
          <a:r>
            <a:rPr kumimoji="1" lang="ja-JP" altLang="en-US" sz="1200">
              <a:latin typeface="ＭＳ ゴシック" pitchFamily="49" charset="-128"/>
              <a:ea typeface="ＭＳ ゴシック" pitchFamily="49" charset="-128"/>
            </a:rPr>
            <a:t>　将来負担額については、一般会計等に係る地方債の現在高の減少が将来負担比率の分子及び比率を押し下げる要因となっている。</a:t>
          </a:r>
        </a:p>
        <a:p>
          <a:r>
            <a:rPr kumimoji="1" lang="ja-JP" altLang="en-US" sz="1200">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百万円の増額となった。財政調整基金、減債基金とも増額となった。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項の規定に基づく積み立てについて、それぞれの条例において財政調整基金、市債管理基金、公共施設整備基金に市長が定める額を積み立てると定めている。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決算時のそれぞれの基金の残高を勘案し、適切な積み立てを行うこととする。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財政調整基金は、「純財政調整基金」分として標準財政規模の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％以上を確保する。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公共施設整備基金：公共施設再編計画等に基づき公共施設の整備、除却等に要する資金に充てるもので、平成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年度に創設したもの。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地域振興基金：市民の利便性の向上及び連携の強化並びに均衡ある地域振興を図る。合併特例債を原資に創設。ふるさと納税を積み立てる。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被災者生活再建支援基金：自然災害又は感染症により被害を受けた者の生活再建、事業再建等を支援する施策の経費に活用する。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森林整備の推進及び森林環境の保全に必要な費用の財源として活用する。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公共施設整備基金：基金利子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百万円を積み立てる一方、公共施設の整備工事等で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地域振興基金：ふるさと納税として前年度歳入した額とほぼ同額を地域振興基金から繰入れ、地域振興に資する事業の財源として活用。令和４年度ふるさと納税分から返礼品等の事務費を除いた</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619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百万円を基金に積み立てる一方、令和３年度ふるさと納税分等の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465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百万円を取り崩し地域振興の財源として活用した。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福祉基金：障害福祉施設整備に係る補助事業のため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公共施設整備基金：当該基金は、地方財政法第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こととしているので、財政調整基金の残高を勘案しながら可能な限り積み立てを行うこととする。なお、繰り入れについては、財源がない危険建物の除却等を中心に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地域振興基金：引き続き地域振興に資する事業の財源として活用していく。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令和４年度は、前年度の決算剰余金や基金利子の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一方、収支不足等のため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444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億円を取り崩して収支均衡を図ることとしていたが、入札減、事業費確定による不用額のほか、市税収入の増により、取り崩し額が減少した。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年度からの普通交付税の合併算定替えの段階的縮減により収支が悪化。収支不足を補うため財政調整基金を取り崩して財政運営を行っている状況である。一般的に財政調整基金の残高は、標準財政規模の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％以上が望ましいとされており、本市の標準財政規模は令和４年度で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億円であるので、その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億円となる。特定目的化分を除く純財政調整基金分として、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億円程度を確保し健全な財政運営を行う。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令和４年度は、子育て支援総合拠点・生涯学習サロン整備に係る財源や通常の市債繰上償還財源として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一方、庁舎建設事業等の償還財源として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737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必要に応じて、地方財政法第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また、今後の償還予定を勘案し、財政の健全な運営の観点から地方債償還の平準化を図る。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なお、満期一括償還財源の取り崩しは令和３年度で終了した。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B9AFD23-7B49-4574-B46D-BE2619A04BEF}"/>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F9A78E7-51B4-4266-BC7C-2B542003980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781143D-B15B-4767-8629-AFA111F422D7}"/>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00ED08-2A0D-4666-9E10-43282828091F}"/>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F683103-20DA-4934-8D78-8E62A9D07432}"/>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4F0EA7A-2EDD-42AC-A988-4806943B0401}"/>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3A92A17-6A75-4D39-9AB9-B953F026D7E3}"/>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9C347A7-2DF5-4ACF-A020-3C903DE1BA19}"/>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7946AE4-11B4-46CB-8874-40B3C6A0457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CD1025E-86E4-438D-829E-D54C710317E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9536246-09E3-493A-9D09-1A1A1759E9D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B8CEB99-1078-42E6-A664-65B3CE642AB7}"/>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B39754D-E2D9-4966-99C1-E0DBC458847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78FCB46-CDB7-4B2B-99B1-B50C8759A922}"/>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D56D724-C6D1-4558-BA7F-43C7D1BA85BF}"/>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1615C17-98E8-4340-BE81-4B1CD9AB2AC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AF4D082-79D8-4141-96E7-E3191126667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38B5B9-7FB2-4D5C-82BC-A7336A446F85}"/>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11D74C7-D6B5-49F8-A990-1D58FB38469F}"/>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586C1AF-C6DD-4C60-8A4C-C46A0970453D}"/>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434113A-11D5-42FD-A9F8-047612479771}"/>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0A819AC-AD6D-48E8-B5E8-664E98CEB5B6}"/>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886E26C-2520-4785-A754-33B3744920B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876AC98-C22B-49E8-A5BE-A867462DE5B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3C5EE0A-7DF8-4D2A-AD37-F3D49315A3EB}"/>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3C2F1A3-F2DD-49F7-9188-7F0F52FFED39}"/>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2461EA9-4CD5-4F4D-A16D-2B6571568EA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68EEB19-8181-4CB5-AB22-5F2B9984575F}"/>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E38BF65-3EFD-4926-80CA-F7804626046A}"/>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E0586A5-3F30-4D46-84BF-07F1EFCEEC79}"/>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B80723B-F9E9-46D3-BF1A-7E6B70204B4A}"/>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30697F-6770-4933-8AD5-B59BB6FB573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25B397B-C754-421F-BD91-D0E1B44D8EE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01FEDE8-FE56-4B93-900D-3AFDEC45B569}"/>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871BD74-E5CB-43C2-B9BE-C85D898B741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E6C9137-7A69-48B3-806C-635E70F98A67}"/>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A1BF839-6BD5-491F-A79A-FDBCD27DDCE4}"/>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CFD2424-65DC-47BE-8C1A-477FB9BCE86F}"/>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1895D8C-D949-4E87-B327-BCF43CBDF036}"/>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6CF9B3C-00D5-4294-A853-B457AEC2CB5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DA4B40C-A28F-44B4-8656-D0AE078AAB24}"/>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E897FBE-CD2F-457E-98FA-EB5E6A5F730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CAC828C-FA62-45E0-9AFC-92D7C788B47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825B86E-5506-48D1-AB3C-D08E3C5A835F}"/>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2A9E339-0D9B-47B4-8525-EFD161F33521}"/>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71A1185-A8E2-4CB9-AA98-A9B182BEBB21}"/>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0EFCE04-C117-4082-A42E-DC2AE777F1DF}"/>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前年度に引き続き</a:t>
          </a:r>
          <a:r>
            <a:rPr kumimoji="1" lang="en-US" altLang="ja-JP" sz="1200">
              <a:latin typeface="ＭＳ Ｐゴシック" panose="020B0600070205080204" pitchFamily="50" charset="-128"/>
              <a:ea typeface="ＭＳ Ｐゴシック" panose="020B0600070205080204" pitchFamily="50" charset="-128"/>
            </a:rPr>
            <a:t>0.38</a:t>
          </a:r>
          <a:r>
            <a:rPr kumimoji="1" lang="ja-JP" altLang="en-US" sz="1200">
              <a:latin typeface="ＭＳ Ｐゴシック" panose="020B0600070205080204" pitchFamily="50" charset="-128"/>
              <a:ea typeface="ＭＳ Ｐゴシック" panose="020B0600070205080204" pitchFamily="50" charset="-128"/>
            </a:rPr>
            <a:t>となり、類似団体平均を</a:t>
          </a:r>
          <a:r>
            <a:rPr kumimoji="1" lang="en-US" altLang="ja-JP" sz="1200">
              <a:latin typeface="ＭＳ Ｐゴシック" panose="020B0600070205080204" pitchFamily="50" charset="-128"/>
              <a:ea typeface="ＭＳ Ｐゴシック" panose="020B0600070205080204" pitchFamily="50" charset="-128"/>
            </a:rPr>
            <a:t>0.33</a:t>
          </a:r>
          <a:r>
            <a:rPr kumimoji="1" lang="ja-JP" altLang="en-US" sz="1200">
              <a:latin typeface="ＭＳ Ｐゴシック" panose="020B0600070205080204" pitchFamily="50" charset="-128"/>
              <a:ea typeface="ＭＳ Ｐゴシック" panose="020B0600070205080204" pitchFamily="50" charset="-128"/>
            </a:rPr>
            <a:t>ポイント下回る低い水準となっている。   </a:t>
          </a:r>
        </a:p>
        <a:p>
          <a:r>
            <a:rPr kumimoji="1" lang="ja-JP" altLang="en-US" sz="1200">
              <a:latin typeface="ＭＳ Ｐゴシック" panose="020B0600070205080204" pitchFamily="50" charset="-128"/>
              <a:ea typeface="ＭＳ Ｐゴシック" panose="020B0600070205080204" pitchFamily="50" charset="-128"/>
            </a:rPr>
            <a:t>　これは、市税などの自主財源が乏しく、地方交付税等への依存度が高い状況を示しており、脆弱な財政構造となっている。</a:t>
          </a:r>
        </a:p>
        <a:p>
          <a:r>
            <a:rPr kumimoji="1" lang="ja-JP" altLang="en-US" sz="1200">
              <a:latin typeface="ＭＳ Ｐゴシック" panose="020B0600070205080204" pitchFamily="50" charset="-128"/>
              <a:ea typeface="ＭＳ Ｐゴシック" panose="020B0600070205080204" pitchFamily="50" charset="-128"/>
            </a:rPr>
            <a:t>　そのため、税等の滞納整理強化による徴収率の向上、ふるさと納税や市有財産の売却・貸付等を推進し、歳入の確保を図る。また、歳出の効果的・効率的な実行により、行政サービスを持続的に提供可能な財務体質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3108133-8BBF-4937-903B-2C9377CDF1C5}"/>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E7737DB-4618-47F6-967A-B55DD207F5EF}"/>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645F349-5242-4DFA-9B11-DA1E492A3FA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D908E87-E562-4BD7-9F93-B373BF5523EE}"/>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9A269A2-4394-40F7-BA26-776D45597B07}"/>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A0A9BE3-25EC-41B8-B92C-83BF27A43F72}"/>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6CBFA7C-9D87-4D87-B098-D1ECAFB417AE}"/>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7DF2D18-AC7C-4B85-B2C9-DCFDF71807A4}"/>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C05FA98-CEF9-4926-B326-D5115A20E87F}"/>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C84C923-516B-499D-B2DB-6E041866A2B6}"/>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072FCBE-91C1-4612-923A-4252297FD552}"/>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86A96C7-3664-4E3D-A2F1-920AB6185DBB}"/>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026E7B7-54BF-4D11-8528-B671C4A992E4}"/>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F50AE18-9B2B-4C6E-B8B5-DA97BC683F5B}"/>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0011069-7CCF-4120-BE7B-94E71324BF13}"/>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958492C9-8C21-488B-9621-CF39E933C12D}"/>
            </a:ext>
          </a:extLst>
        </xdr:cNvPr>
        <xdr:cNvCxnSpPr/>
      </xdr:nvCxnSpPr>
      <xdr:spPr>
        <a:xfrm flipV="1">
          <a:off x="4514850" y="616690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1E13782B-8036-4F33-8D9B-90681F2216E3}"/>
            </a:ext>
          </a:extLst>
        </xdr:cNvPr>
        <xdr:cNvSpPr txBox="1"/>
      </xdr:nvSpPr>
      <xdr:spPr>
        <a:xfrm>
          <a:off x="4584700" y="753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B0033C8-0A59-4C9B-BFCB-BBBCDA2A23E2}"/>
            </a:ext>
          </a:extLst>
        </xdr:cNvPr>
        <xdr:cNvCxnSpPr/>
      </xdr:nvCxnSpPr>
      <xdr:spPr>
        <a:xfrm>
          <a:off x="4425950" y="756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1A111B21-5055-4BE0-91FC-D1A71506D7EB}"/>
            </a:ext>
          </a:extLst>
        </xdr:cNvPr>
        <xdr:cNvSpPr txBox="1"/>
      </xdr:nvSpPr>
      <xdr:spPr>
        <a:xfrm>
          <a:off x="4584700" y="59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F3F6ADAD-738E-4831-99CC-66AD6C4EB337}"/>
            </a:ext>
          </a:extLst>
        </xdr:cNvPr>
        <xdr:cNvCxnSpPr/>
      </xdr:nvCxnSpPr>
      <xdr:spPr>
        <a:xfrm>
          <a:off x="4425950" y="6166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F6723105-EAAC-4BE1-9065-BAFBDA55D3F3}"/>
            </a:ext>
          </a:extLst>
        </xdr:cNvPr>
        <xdr:cNvCxnSpPr/>
      </xdr:nvCxnSpPr>
      <xdr:spPr>
        <a:xfrm>
          <a:off x="3752850" y="75438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876002A4-D9AF-4365-92D2-A36EF82920B7}"/>
            </a:ext>
          </a:extLst>
        </xdr:cNvPr>
        <xdr:cNvSpPr txBox="1"/>
      </xdr:nvSpPr>
      <xdr:spPr>
        <a:xfrm>
          <a:off x="4584700" y="6706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3B8B4814-E0D4-443D-8B55-65F193C6E46A}"/>
            </a:ext>
          </a:extLst>
        </xdr:cNvPr>
        <xdr:cNvSpPr/>
      </xdr:nvSpPr>
      <xdr:spPr>
        <a:xfrm>
          <a:off x="446405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114300</xdr:rowOff>
    </xdr:to>
    <xdr:cxnSp macro="">
      <xdr:nvCxnSpPr>
        <xdr:cNvPr id="72" name="直線コネクタ 71">
          <a:extLst>
            <a:ext uri="{FF2B5EF4-FFF2-40B4-BE49-F238E27FC236}">
              <a16:creationId xmlns:a16="http://schemas.microsoft.com/office/drawing/2014/main" id="{C54841D2-FDDB-4EBB-917C-A6EF7F1B6C91}"/>
            </a:ext>
          </a:extLst>
        </xdr:cNvPr>
        <xdr:cNvCxnSpPr/>
      </xdr:nvCxnSpPr>
      <xdr:spPr>
        <a:xfrm>
          <a:off x="2940050" y="752369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885A8041-F5EB-4114-9132-735BD0CA1F0C}"/>
            </a:ext>
          </a:extLst>
        </xdr:cNvPr>
        <xdr:cNvSpPr/>
      </xdr:nvSpPr>
      <xdr:spPr>
        <a:xfrm>
          <a:off x="3702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8193EBA6-5214-44AB-A0A1-708A31779178}"/>
            </a:ext>
          </a:extLst>
        </xdr:cNvPr>
        <xdr:cNvSpPr txBox="1"/>
      </xdr:nvSpPr>
      <xdr:spPr>
        <a:xfrm>
          <a:off x="3409950" y="660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a:extLst>
            <a:ext uri="{FF2B5EF4-FFF2-40B4-BE49-F238E27FC236}">
              <a16:creationId xmlns:a16="http://schemas.microsoft.com/office/drawing/2014/main" id="{80B8B659-38F6-407B-9C72-BA7CB9ECB5CC}"/>
            </a:ext>
          </a:extLst>
        </xdr:cNvPr>
        <xdr:cNvCxnSpPr/>
      </xdr:nvCxnSpPr>
      <xdr:spPr>
        <a:xfrm>
          <a:off x="2127250" y="75236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9BB61A8-E47F-4FB1-A238-45D115F0B850}"/>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D3E45670-F6E5-4722-A66A-222F177A12A9}"/>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a:extLst>
            <a:ext uri="{FF2B5EF4-FFF2-40B4-BE49-F238E27FC236}">
              <a16:creationId xmlns:a16="http://schemas.microsoft.com/office/drawing/2014/main" id="{413B39C3-0848-4A78-8E55-51D473A54809}"/>
            </a:ext>
          </a:extLst>
        </xdr:cNvPr>
        <xdr:cNvCxnSpPr/>
      </xdr:nvCxnSpPr>
      <xdr:spPr>
        <a:xfrm>
          <a:off x="1333500" y="75236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EF850438-45F4-4D20-A100-DBFD5F7BB434}"/>
            </a:ext>
          </a:extLst>
        </xdr:cNvPr>
        <xdr:cNvSpPr/>
      </xdr:nvSpPr>
      <xdr:spPr>
        <a:xfrm>
          <a:off x="20955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370F445B-390F-45BA-9319-84C50C2D5C03}"/>
            </a:ext>
          </a:extLst>
        </xdr:cNvPr>
        <xdr:cNvSpPr txBox="1"/>
      </xdr:nvSpPr>
      <xdr:spPr>
        <a:xfrm>
          <a:off x="17843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AAE9C98C-4F3B-411C-BE73-6B98FD15C0AA}"/>
            </a:ext>
          </a:extLst>
        </xdr:cNvPr>
        <xdr:cNvSpPr/>
      </xdr:nvSpPr>
      <xdr:spPr>
        <a:xfrm>
          <a:off x="12827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22604BE3-27B6-47D5-9A52-2EA4537E94C1}"/>
            </a:ext>
          </a:extLst>
        </xdr:cNvPr>
        <xdr:cNvSpPr txBox="1"/>
      </xdr:nvSpPr>
      <xdr:spPr>
        <a:xfrm>
          <a:off x="9715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D4A4FC8-590C-4F35-976B-1CBCB9A7BC6D}"/>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B670BE7-66BF-4D40-A210-C28F564EF758}"/>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9CA8504-2D2B-4B9E-94D1-327F3F61FB42}"/>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8BCFEF0-0817-449C-8C25-CF5019B2C0E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2ACE6E5-0D38-4F78-92E3-BB24E3324C12}"/>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E0EE2881-2AD6-4528-A469-B47E6965F094}"/>
            </a:ext>
          </a:extLst>
        </xdr:cNvPr>
        <xdr:cNvSpPr/>
      </xdr:nvSpPr>
      <xdr:spPr>
        <a:xfrm>
          <a:off x="4464050" y="74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4017B396-5050-4468-8444-9E16578C4ED8}"/>
            </a:ext>
          </a:extLst>
        </xdr:cNvPr>
        <xdr:cNvSpPr txBox="1"/>
      </xdr:nvSpPr>
      <xdr:spPr>
        <a:xfrm>
          <a:off x="4584700" y="73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a16="http://schemas.microsoft.com/office/drawing/2014/main" id="{8076B820-52F2-4658-B00C-344475F21143}"/>
            </a:ext>
          </a:extLst>
        </xdr:cNvPr>
        <xdr:cNvSpPr/>
      </xdr:nvSpPr>
      <xdr:spPr>
        <a:xfrm>
          <a:off x="3702050" y="74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a16="http://schemas.microsoft.com/office/drawing/2014/main" id="{14985E9C-CF73-49BD-88B4-8E320C60C23E}"/>
            </a:ext>
          </a:extLst>
        </xdr:cNvPr>
        <xdr:cNvSpPr txBox="1"/>
      </xdr:nvSpPr>
      <xdr:spPr>
        <a:xfrm>
          <a:off x="3409950" y="757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a:extLst>
            <a:ext uri="{FF2B5EF4-FFF2-40B4-BE49-F238E27FC236}">
              <a16:creationId xmlns:a16="http://schemas.microsoft.com/office/drawing/2014/main" id="{39AFBC19-5353-4EE7-BE76-281FF473661B}"/>
            </a:ext>
          </a:extLst>
        </xdr:cNvPr>
        <xdr:cNvSpPr/>
      </xdr:nvSpPr>
      <xdr:spPr>
        <a:xfrm>
          <a:off x="2889250" y="74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a:extLst>
            <a:ext uri="{FF2B5EF4-FFF2-40B4-BE49-F238E27FC236}">
              <a16:creationId xmlns:a16="http://schemas.microsoft.com/office/drawing/2014/main" id="{1228A72A-984A-4DE3-8D19-5711FD820B32}"/>
            </a:ext>
          </a:extLst>
        </xdr:cNvPr>
        <xdr:cNvSpPr txBox="1"/>
      </xdr:nvSpPr>
      <xdr:spPr>
        <a:xfrm>
          <a:off x="2597150" y="75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a:extLst>
            <a:ext uri="{FF2B5EF4-FFF2-40B4-BE49-F238E27FC236}">
              <a16:creationId xmlns:a16="http://schemas.microsoft.com/office/drawing/2014/main" id="{958A08E3-D3F9-4BAC-921D-AEB51D858D9C}"/>
            </a:ext>
          </a:extLst>
        </xdr:cNvPr>
        <xdr:cNvSpPr/>
      </xdr:nvSpPr>
      <xdr:spPr>
        <a:xfrm>
          <a:off x="2095500" y="7472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a:extLst>
            <a:ext uri="{FF2B5EF4-FFF2-40B4-BE49-F238E27FC236}">
              <a16:creationId xmlns:a16="http://schemas.microsoft.com/office/drawing/2014/main" id="{081C1EB9-B147-45D1-B0C4-CBF86AAEDC09}"/>
            </a:ext>
          </a:extLst>
        </xdr:cNvPr>
        <xdr:cNvSpPr txBox="1"/>
      </xdr:nvSpPr>
      <xdr:spPr>
        <a:xfrm>
          <a:off x="1784350" y="75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a:extLst>
            <a:ext uri="{FF2B5EF4-FFF2-40B4-BE49-F238E27FC236}">
              <a16:creationId xmlns:a16="http://schemas.microsoft.com/office/drawing/2014/main" id="{3B7ECB49-6BDC-42E4-B6C4-65BF265ADC43}"/>
            </a:ext>
          </a:extLst>
        </xdr:cNvPr>
        <xdr:cNvSpPr/>
      </xdr:nvSpPr>
      <xdr:spPr>
        <a:xfrm>
          <a:off x="1282700" y="7472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a:extLst>
            <a:ext uri="{FF2B5EF4-FFF2-40B4-BE49-F238E27FC236}">
              <a16:creationId xmlns:a16="http://schemas.microsoft.com/office/drawing/2014/main" id="{DFD8DCF2-8568-467D-BD65-5D19BDFE088C}"/>
            </a:ext>
          </a:extLst>
        </xdr:cNvPr>
        <xdr:cNvSpPr txBox="1"/>
      </xdr:nvSpPr>
      <xdr:spPr>
        <a:xfrm>
          <a:off x="971550" y="75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ABF2395-CC32-47D2-9C49-634F971378B1}"/>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B8BD4A-89BD-4AFA-8C89-8B1B5FB1EC4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429840F-7FD6-4482-8742-5F89CCE9FC92}"/>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14C193C-4FF8-4676-91EC-C059847C13F9}"/>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2C97622-6FCD-4CE2-85F4-563DFD8031F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AE7C49F-238C-4E63-863D-42E512458CD6}"/>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F044831-FA82-45ED-B6EC-1DF5329F796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48A1266-E7D7-4958-B567-BCE3CE27E22B}"/>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07DCC64-1E94-4C75-83BD-FCA8BCBDBA3E}"/>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A678530C-9707-4462-B13A-360ACCBDB343}"/>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C7AA24E-58D7-4030-A4AF-06136D32CC9B}"/>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DBB7421-625E-49FD-A6CC-C642A3CDB623}"/>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124C3FE-76F0-4859-8F2F-653E0326609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交付税等の増収により前年度は数値の改善がみられたが、令和４年度は再び悪化に転じた。兵庫県平均からは下回っているものの、類似団体平均、全国平均の数値からは上回っており、依然として財政の硬直化が進んでいる。</a:t>
          </a:r>
        </a:p>
        <a:p>
          <a:r>
            <a:rPr kumimoji="1" lang="ja-JP" altLang="en-US" sz="1200">
              <a:latin typeface="ＭＳ Ｐゴシック" panose="020B0600070205080204" pitchFamily="50" charset="-128"/>
              <a:ea typeface="ＭＳ Ｐゴシック" panose="020B0600070205080204" pitchFamily="50" charset="-128"/>
            </a:rPr>
            <a:t>　歳出の人件費、物件費、公債費、繰出金等も増加しており、今後も、豊岡病院組合負担金や扶助費の増額が見込まれる。</a:t>
          </a:r>
        </a:p>
        <a:p>
          <a:r>
            <a:rPr kumimoji="1" lang="ja-JP" altLang="en-US" sz="1200">
              <a:latin typeface="ＭＳ Ｐゴシック" panose="020B0600070205080204" pitchFamily="50" charset="-128"/>
              <a:ea typeface="ＭＳ Ｐゴシック" panose="020B0600070205080204" pitchFamily="50" charset="-128"/>
            </a:rPr>
            <a:t>　引き続き自主財源の安定確保や地方債発行の抑制、一層の経常的経費の削減に努めるとともに、企業会計の経営健全化に向けた取組を進め、負担金の抑制を図りながら、経常収支比率の動向に留意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2466A5D-CDA4-4531-95A6-AD839939D95C}"/>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A31371C-8122-43BC-89B0-8DE4EB653D5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C1908DD-7DB1-40B7-BCC3-696551D17851}"/>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79EEDA3C-7669-4C04-9F28-C874033762F3}"/>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9F580CC8-A571-4A20-BDD8-4A1D856398EE}"/>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B69E5E7C-AA9F-4FBD-BFF3-DFEB622DDEA2}"/>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76B46919-2943-4852-A9E1-A9A99BB70333}"/>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8E929B2-12C1-49EA-B557-8124A1D6D211}"/>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618DF65A-0D19-47EB-A5B3-739E07A914EB}"/>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B98F67E1-7EEF-4D4F-8313-801BCCB5EBDA}"/>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29ACC28C-B61F-458E-BCEB-5C9E2F8B0355}"/>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ED40977-59E4-4B1E-9ADE-3488D91840CC}"/>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6E15C4C0-0813-41DC-9E71-7CAB2DBD14C5}"/>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297C357-325A-40D3-AB3E-2B9AFFB1E703}"/>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7790BF2-B1EF-4356-A641-C3F451A6713E}"/>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07607CB-B870-4B72-A726-77DD7108CD88}"/>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A062A012-F96F-4901-A5B6-6E30EA95428D}"/>
            </a:ext>
          </a:extLst>
        </xdr:cNvPr>
        <xdr:cNvCxnSpPr/>
      </xdr:nvCxnSpPr>
      <xdr:spPr>
        <a:xfrm flipV="1">
          <a:off x="4514850" y="9760796"/>
          <a:ext cx="0" cy="136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EAF77F95-79AB-41CE-B9A4-AC2CB55CC4B6}"/>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77EF55A2-F946-4218-96B0-203C661DA481}"/>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B341BC6-2C81-444C-8038-631E50C4FAB0}"/>
            </a:ext>
          </a:extLst>
        </xdr:cNvPr>
        <xdr:cNvSpPr txBox="1"/>
      </xdr:nvSpPr>
      <xdr:spPr>
        <a:xfrm>
          <a:off x="4584700" y="951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F431E83C-EBF1-435A-8C13-2ACAD0C6916A}"/>
            </a:ext>
          </a:extLst>
        </xdr:cNvPr>
        <xdr:cNvCxnSpPr/>
      </xdr:nvCxnSpPr>
      <xdr:spPr>
        <a:xfrm>
          <a:off x="4425950" y="97607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71544</xdr:rowOff>
    </xdr:to>
    <xdr:cxnSp macro="">
      <xdr:nvCxnSpPr>
        <xdr:cNvPr id="132" name="直線コネクタ 131">
          <a:extLst>
            <a:ext uri="{FF2B5EF4-FFF2-40B4-BE49-F238E27FC236}">
              <a16:creationId xmlns:a16="http://schemas.microsoft.com/office/drawing/2014/main" id="{F7D4D077-5148-4C04-8785-74FF01D1C39C}"/>
            </a:ext>
          </a:extLst>
        </xdr:cNvPr>
        <xdr:cNvCxnSpPr/>
      </xdr:nvCxnSpPr>
      <xdr:spPr>
        <a:xfrm>
          <a:off x="3752850" y="10555817"/>
          <a:ext cx="762000" cy="8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57FFDE58-D835-4DFA-9386-C4712427F848}"/>
            </a:ext>
          </a:extLst>
        </xdr:cNvPr>
        <xdr:cNvSpPr txBox="1"/>
      </xdr:nvSpPr>
      <xdr:spPr>
        <a:xfrm>
          <a:off x="4584700" y="10364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6FEF57F0-5120-4C70-BD5D-DA1543900849}"/>
            </a:ext>
          </a:extLst>
        </xdr:cNvPr>
        <xdr:cNvSpPr/>
      </xdr:nvSpPr>
      <xdr:spPr>
        <a:xfrm>
          <a:off x="4464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44873</xdr:rowOff>
    </xdr:to>
    <xdr:cxnSp macro="">
      <xdr:nvCxnSpPr>
        <xdr:cNvPr id="135" name="直線コネクタ 134">
          <a:extLst>
            <a:ext uri="{FF2B5EF4-FFF2-40B4-BE49-F238E27FC236}">
              <a16:creationId xmlns:a16="http://schemas.microsoft.com/office/drawing/2014/main" id="{C54972E5-B3FF-4EE2-87FE-A35118DFED50}"/>
            </a:ext>
          </a:extLst>
        </xdr:cNvPr>
        <xdr:cNvCxnSpPr/>
      </xdr:nvCxnSpPr>
      <xdr:spPr>
        <a:xfrm flipV="1">
          <a:off x="2940050" y="10555817"/>
          <a:ext cx="812800" cy="2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64162203-2E5A-4984-9DDE-0315B751E531}"/>
            </a:ext>
          </a:extLst>
        </xdr:cNvPr>
        <xdr:cNvSpPr/>
      </xdr:nvSpPr>
      <xdr:spPr>
        <a:xfrm>
          <a:off x="37020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EC6E09A7-7CA8-429E-9B0D-A2950596DC93}"/>
            </a:ext>
          </a:extLst>
        </xdr:cNvPr>
        <xdr:cNvSpPr txBox="1"/>
      </xdr:nvSpPr>
      <xdr:spPr>
        <a:xfrm>
          <a:off x="340995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44873</xdr:rowOff>
    </xdr:to>
    <xdr:cxnSp macro="">
      <xdr:nvCxnSpPr>
        <xdr:cNvPr id="138" name="直線コネクタ 137">
          <a:extLst>
            <a:ext uri="{FF2B5EF4-FFF2-40B4-BE49-F238E27FC236}">
              <a16:creationId xmlns:a16="http://schemas.microsoft.com/office/drawing/2014/main" id="{E216E4C1-5161-431B-826C-C29EA85B1A5C}"/>
            </a:ext>
          </a:extLst>
        </xdr:cNvPr>
        <xdr:cNvCxnSpPr/>
      </xdr:nvCxnSpPr>
      <xdr:spPr>
        <a:xfrm>
          <a:off x="2127250" y="10662073"/>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2B1D33FE-2087-4493-BE3A-AA2CC99CEE55}"/>
            </a:ext>
          </a:extLst>
        </xdr:cNvPr>
        <xdr:cNvSpPr/>
      </xdr:nvSpPr>
      <xdr:spPr>
        <a:xfrm>
          <a:off x="2889250" y="1061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A00532AD-C589-4A97-902F-158371D810D8}"/>
            </a:ext>
          </a:extLst>
        </xdr:cNvPr>
        <xdr:cNvSpPr txBox="1"/>
      </xdr:nvSpPr>
      <xdr:spPr>
        <a:xfrm>
          <a:off x="2597150" y="104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64</xdr:row>
      <xdr:rowOff>95673</xdr:rowOff>
    </xdr:to>
    <xdr:cxnSp macro="">
      <xdr:nvCxnSpPr>
        <xdr:cNvPr id="141" name="直線コネクタ 140">
          <a:extLst>
            <a:ext uri="{FF2B5EF4-FFF2-40B4-BE49-F238E27FC236}">
              <a16:creationId xmlns:a16="http://schemas.microsoft.com/office/drawing/2014/main" id="{09BB27B0-CF7A-4CFB-90B7-8904447D059C}"/>
            </a:ext>
          </a:extLst>
        </xdr:cNvPr>
        <xdr:cNvCxnSpPr/>
      </xdr:nvCxnSpPr>
      <xdr:spPr>
        <a:xfrm>
          <a:off x="1333500" y="10435167"/>
          <a:ext cx="793750" cy="2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87EB1967-D915-4E5E-B1EE-053BAFBCE49B}"/>
            </a:ext>
          </a:extLst>
        </xdr:cNvPr>
        <xdr:cNvSpPr/>
      </xdr:nvSpPr>
      <xdr:spPr>
        <a:xfrm>
          <a:off x="2095500" y="10651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1446D5DF-D8B5-41FC-B139-A93AE12F425B}"/>
            </a:ext>
          </a:extLst>
        </xdr:cNvPr>
        <xdr:cNvSpPr txBox="1"/>
      </xdr:nvSpPr>
      <xdr:spPr>
        <a:xfrm>
          <a:off x="17843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1E347849-FE2E-489C-9AD0-3642CFCD2EAA}"/>
            </a:ext>
          </a:extLst>
        </xdr:cNvPr>
        <xdr:cNvSpPr/>
      </xdr:nvSpPr>
      <xdr:spPr>
        <a:xfrm>
          <a:off x="1282700" y="10635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8601AB0D-9E49-48AF-AB2C-79AC2F2FF539}"/>
            </a:ext>
          </a:extLst>
        </xdr:cNvPr>
        <xdr:cNvSpPr txBox="1"/>
      </xdr:nvSpPr>
      <xdr:spPr>
        <a:xfrm>
          <a:off x="971550" y="1072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103612-CC6A-4361-AFB7-E50DB94923CB}"/>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373A435-CA7F-4BF7-859A-26AA9CCFF7C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BE8172-91D2-4A0B-B152-E8B9050B5339}"/>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DDC922F-B9FB-4A1C-84D5-223CB53345C6}"/>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1955041-EB63-4F10-9954-13A680ACEE2E}"/>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a:extLst>
            <a:ext uri="{FF2B5EF4-FFF2-40B4-BE49-F238E27FC236}">
              <a16:creationId xmlns:a16="http://schemas.microsoft.com/office/drawing/2014/main" id="{3F7DFF17-3111-4146-853C-AA0E815AE3B4}"/>
            </a:ext>
          </a:extLst>
        </xdr:cNvPr>
        <xdr:cNvSpPr/>
      </xdr:nvSpPr>
      <xdr:spPr>
        <a:xfrm>
          <a:off x="4464050" y="10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a:extLst>
            <a:ext uri="{FF2B5EF4-FFF2-40B4-BE49-F238E27FC236}">
              <a16:creationId xmlns:a16="http://schemas.microsoft.com/office/drawing/2014/main" id="{63CCB687-0074-4090-AC1C-8D6473ED5543}"/>
            </a:ext>
          </a:extLst>
        </xdr:cNvPr>
        <xdr:cNvSpPr txBox="1"/>
      </xdr:nvSpPr>
      <xdr:spPr>
        <a:xfrm>
          <a:off x="4584700" y="1056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a:extLst>
            <a:ext uri="{FF2B5EF4-FFF2-40B4-BE49-F238E27FC236}">
              <a16:creationId xmlns:a16="http://schemas.microsoft.com/office/drawing/2014/main" id="{3287C606-C3E7-4E3C-A467-871DCBB1B1E2}"/>
            </a:ext>
          </a:extLst>
        </xdr:cNvPr>
        <xdr:cNvSpPr/>
      </xdr:nvSpPr>
      <xdr:spPr>
        <a:xfrm>
          <a:off x="3702050" y="105050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a:extLst>
            <a:ext uri="{FF2B5EF4-FFF2-40B4-BE49-F238E27FC236}">
              <a16:creationId xmlns:a16="http://schemas.microsoft.com/office/drawing/2014/main" id="{D40E96F4-3B4F-402D-82B1-E85E489EC13C}"/>
            </a:ext>
          </a:extLst>
        </xdr:cNvPr>
        <xdr:cNvSpPr txBox="1"/>
      </xdr:nvSpPr>
      <xdr:spPr>
        <a:xfrm>
          <a:off x="3409950" y="10585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5" name="楕円 154">
          <a:extLst>
            <a:ext uri="{FF2B5EF4-FFF2-40B4-BE49-F238E27FC236}">
              <a16:creationId xmlns:a16="http://schemas.microsoft.com/office/drawing/2014/main" id="{F3D6DA52-936B-48B8-BBC1-FDA8B3F9B377}"/>
            </a:ext>
          </a:extLst>
        </xdr:cNvPr>
        <xdr:cNvSpPr/>
      </xdr:nvSpPr>
      <xdr:spPr>
        <a:xfrm>
          <a:off x="2889250" y="107319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6" name="テキスト ボックス 155">
          <a:extLst>
            <a:ext uri="{FF2B5EF4-FFF2-40B4-BE49-F238E27FC236}">
              <a16:creationId xmlns:a16="http://schemas.microsoft.com/office/drawing/2014/main" id="{DAA9FA05-97F5-4BC2-91B6-7E0EA1E0D958}"/>
            </a:ext>
          </a:extLst>
        </xdr:cNvPr>
        <xdr:cNvSpPr txBox="1"/>
      </xdr:nvSpPr>
      <xdr:spPr>
        <a:xfrm>
          <a:off x="2597150" y="108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a:extLst>
            <a:ext uri="{FF2B5EF4-FFF2-40B4-BE49-F238E27FC236}">
              <a16:creationId xmlns:a16="http://schemas.microsoft.com/office/drawing/2014/main" id="{B2D6F4D8-1503-4D6D-9BC9-B0688E9969FF}"/>
            </a:ext>
          </a:extLst>
        </xdr:cNvPr>
        <xdr:cNvSpPr/>
      </xdr:nvSpPr>
      <xdr:spPr>
        <a:xfrm>
          <a:off x="2095500" y="106112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58" name="テキスト ボックス 157">
          <a:extLst>
            <a:ext uri="{FF2B5EF4-FFF2-40B4-BE49-F238E27FC236}">
              <a16:creationId xmlns:a16="http://schemas.microsoft.com/office/drawing/2014/main" id="{ED17A1D1-4490-4BEA-B336-B62D33BC0724}"/>
            </a:ext>
          </a:extLst>
        </xdr:cNvPr>
        <xdr:cNvSpPr txBox="1"/>
      </xdr:nvSpPr>
      <xdr:spPr>
        <a:xfrm>
          <a:off x="1784350" y="1039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a:extLst>
            <a:ext uri="{FF2B5EF4-FFF2-40B4-BE49-F238E27FC236}">
              <a16:creationId xmlns:a16="http://schemas.microsoft.com/office/drawing/2014/main" id="{FF6B9D3F-A260-4426-9D29-9A2EF3EF489C}"/>
            </a:ext>
          </a:extLst>
        </xdr:cNvPr>
        <xdr:cNvSpPr/>
      </xdr:nvSpPr>
      <xdr:spPr>
        <a:xfrm>
          <a:off x="1282700" y="103907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a:extLst>
            <a:ext uri="{FF2B5EF4-FFF2-40B4-BE49-F238E27FC236}">
              <a16:creationId xmlns:a16="http://schemas.microsoft.com/office/drawing/2014/main" id="{44719BA4-FF6B-4CA9-9D70-1BF1141354FC}"/>
            </a:ext>
          </a:extLst>
        </xdr:cNvPr>
        <xdr:cNvSpPr txBox="1"/>
      </xdr:nvSpPr>
      <xdr:spPr>
        <a:xfrm>
          <a:off x="971550" y="101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5F70049F-1493-4869-A66C-6D88447B44E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9F7223D0-D1C6-4934-A610-33BAD29187A3}"/>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E0ACB80-51AE-486F-A7AE-B85E6003CF9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1B049BF-1827-4003-B17B-F156D58F911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1E2BC2D-C6BE-4B65-915A-CAC47CCA39D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39674FE-382C-4C64-8587-6C12F775D60A}"/>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54D54C9-F1C7-443F-86BB-DC080AD7CDA1}"/>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B2CED67-A7BB-4FF5-B907-1DDC8361698C}"/>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7993994-F6CF-4907-AA3A-27E6374034C1}"/>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4C62658-F622-4785-A043-AF352C5C5275}"/>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537029E-350E-4EB0-B56E-13BC8004668D}"/>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4449C61-E4F1-402F-9E7E-BA8F43EA7F4F}"/>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0F9848E-C985-4B9D-82D3-014ED17861A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人当たり人件費は</a:t>
          </a:r>
          <a:r>
            <a:rPr kumimoji="1" lang="en-US" altLang="ja-JP" sz="1200">
              <a:latin typeface="ＭＳ Ｐゴシック" panose="020B0600070205080204" pitchFamily="50" charset="-128"/>
              <a:ea typeface="ＭＳ Ｐゴシック" panose="020B0600070205080204" pitchFamily="50" charset="-128"/>
            </a:rPr>
            <a:t>102,238</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65,316</a:t>
          </a:r>
          <a:r>
            <a:rPr kumimoji="1" lang="ja-JP" altLang="en-US" sz="1200">
              <a:latin typeface="ＭＳ Ｐゴシック" panose="020B0600070205080204" pitchFamily="50" charset="-128"/>
              <a:ea typeface="ＭＳ Ｐゴシック" panose="020B0600070205080204" pitchFamily="50" charset="-128"/>
            </a:rPr>
            <a:t>円と比べ</a:t>
          </a:r>
          <a:r>
            <a:rPr kumimoji="1" lang="en-US" altLang="ja-JP" sz="1200">
              <a:latin typeface="ＭＳ Ｐゴシック" panose="020B0600070205080204" pitchFamily="50" charset="-128"/>
              <a:ea typeface="ＭＳ Ｐゴシック" panose="020B0600070205080204" pitchFamily="50" charset="-128"/>
            </a:rPr>
            <a:t>36,922</a:t>
          </a:r>
          <a:r>
            <a:rPr kumimoji="1" lang="ja-JP" altLang="en-US" sz="1200">
              <a:latin typeface="ＭＳ Ｐゴシック" panose="020B0600070205080204" pitchFamily="50" charset="-128"/>
              <a:ea typeface="ＭＳ Ｐゴシック" panose="020B0600070205080204" pitchFamily="50" charset="-128"/>
            </a:rPr>
            <a:t>円高くなっている。</a:t>
          </a:r>
        </a:p>
        <a:p>
          <a:r>
            <a:rPr kumimoji="1" lang="ja-JP" altLang="en-US" sz="1200">
              <a:latin typeface="ＭＳ Ｐゴシック" panose="020B0600070205080204" pitchFamily="50" charset="-128"/>
              <a:ea typeface="ＭＳ Ｐゴシック" panose="020B0600070205080204" pitchFamily="50" charset="-128"/>
            </a:rPr>
            <a:t>　これは、人口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人当たり職員数が</a:t>
          </a:r>
          <a:r>
            <a:rPr kumimoji="1" lang="en-US" altLang="ja-JP" sz="1200">
              <a:latin typeface="ＭＳ Ｐゴシック" panose="020B0600070205080204" pitchFamily="50" charset="-128"/>
              <a:ea typeface="ＭＳ Ｐゴシック" panose="020B0600070205080204" pitchFamily="50" charset="-128"/>
            </a:rPr>
            <a:t>10.28</a:t>
          </a:r>
          <a:r>
            <a:rPr kumimoji="1" lang="ja-JP" altLang="en-US" sz="1200">
              <a:latin typeface="ＭＳ Ｐゴシック" panose="020B0600070205080204" pitchFamily="50" charset="-128"/>
              <a:ea typeface="ＭＳ Ｐゴシック" panose="020B0600070205080204" pitchFamily="50" charset="-128"/>
            </a:rPr>
            <a:t>人で、類似団体平均</a:t>
          </a:r>
          <a:r>
            <a:rPr kumimoji="1" lang="en-US" altLang="ja-JP" sz="1200">
              <a:latin typeface="ＭＳ Ｐゴシック" panose="020B0600070205080204" pitchFamily="50" charset="-128"/>
              <a:ea typeface="ＭＳ Ｐゴシック" panose="020B0600070205080204" pitchFamily="50" charset="-128"/>
            </a:rPr>
            <a:t>6.54</a:t>
          </a:r>
          <a:r>
            <a:rPr kumimoji="1" lang="ja-JP" altLang="en-US" sz="1200">
              <a:latin typeface="ＭＳ Ｐゴシック" panose="020B0600070205080204" pitchFamily="50" charset="-128"/>
              <a:ea typeface="ＭＳ Ｐゴシック" panose="020B0600070205080204" pitchFamily="50" charset="-128"/>
            </a:rPr>
            <a:t>人を</a:t>
          </a:r>
          <a:r>
            <a:rPr kumimoji="1" lang="en-US" altLang="ja-JP" sz="1200">
              <a:latin typeface="ＭＳ Ｐゴシック" panose="020B0600070205080204" pitchFamily="50" charset="-128"/>
              <a:ea typeface="ＭＳ Ｐゴシック" panose="020B0600070205080204" pitchFamily="50" charset="-128"/>
            </a:rPr>
            <a:t>3.74</a:t>
          </a:r>
          <a:r>
            <a:rPr kumimoji="1" lang="ja-JP" altLang="en-US" sz="1200">
              <a:latin typeface="ＭＳ Ｐゴシック" panose="020B0600070205080204" pitchFamily="50" charset="-128"/>
              <a:ea typeface="ＭＳ Ｐゴシック" panose="020B0600070205080204" pitchFamily="50" charset="-128"/>
            </a:rPr>
            <a:t>人上回っていることが要因となっている。</a:t>
          </a:r>
        </a:p>
        <a:p>
          <a:r>
            <a:rPr kumimoji="1" lang="ja-JP" altLang="en-US" sz="1200">
              <a:latin typeface="ＭＳ Ｐゴシック" panose="020B0600070205080204" pitchFamily="50" charset="-128"/>
              <a:ea typeface="ＭＳ Ｐゴシック" panose="020B0600070205080204" pitchFamily="50" charset="-128"/>
            </a:rPr>
            <a:t>　物件費は人口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a:t>
          </a:r>
          <a:r>
            <a:rPr kumimoji="1" lang="en-US" altLang="ja-JP" sz="1200">
              <a:latin typeface="ＭＳ Ｐゴシック" panose="020B0600070205080204" pitchFamily="50" charset="-128"/>
              <a:ea typeface="ＭＳ Ｐゴシック" panose="020B0600070205080204" pitchFamily="50" charset="-128"/>
            </a:rPr>
            <a:t>109,190</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69,591</a:t>
          </a:r>
          <a:r>
            <a:rPr kumimoji="1" lang="ja-JP" altLang="en-US" sz="1200">
              <a:latin typeface="ＭＳ Ｐゴシック" panose="020B0600070205080204" pitchFamily="50" charset="-128"/>
              <a:ea typeface="ＭＳ Ｐゴシック" panose="020B0600070205080204" pitchFamily="50" charset="-128"/>
            </a:rPr>
            <a:t>円を</a:t>
          </a:r>
          <a:r>
            <a:rPr kumimoji="1" lang="en-US" altLang="ja-JP" sz="1200">
              <a:latin typeface="ＭＳ Ｐゴシック" panose="020B0600070205080204" pitchFamily="50" charset="-128"/>
              <a:ea typeface="ＭＳ Ｐゴシック" panose="020B0600070205080204" pitchFamily="50" charset="-128"/>
            </a:rPr>
            <a:t>39,599</a:t>
          </a:r>
          <a:r>
            <a:rPr kumimoji="1" lang="ja-JP" altLang="en-US" sz="1200">
              <a:latin typeface="ＭＳ Ｐゴシック" panose="020B0600070205080204" pitchFamily="50" charset="-128"/>
              <a:ea typeface="ＭＳ Ｐゴシック" panose="020B0600070205080204" pitchFamily="50" charset="-128"/>
            </a:rPr>
            <a:t>円上回っている。</a:t>
          </a:r>
        </a:p>
        <a:p>
          <a:r>
            <a:rPr kumimoji="1" lang="ja-JP" altLang="en-US" sz="1200">
              <a:latin typeface="ＭＳ Ｐゴシック" panose="020B0600070205080204" pitchFamily="50" charset="-128"/>
              <a:ea typeface="ＭＳ Ｐゴシック" panose="020B0600070205080204" pitchFamily="50" charset="-128"/>
            </a:rPr>
            <a:t>　今後も税等の徴収率向上、ふるさと納税の獲得や市有財産の売却貸付の推進により歳入確保を図るとともに、歳出を削減する行財政改革を進めていく。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EA367F3-595C-41D7-8ED4-A767CE316F8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E935511-22E7-475D-99A0-EE427A6E8FE4}"/>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C83D3C8-7607-4D33-80BE-804E8585AEDB}"/>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851FBB4-BBAA-49A3-AC89-3193A62C3D74}"/>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95C0F380-43FF-429C-8130-88AD9885EE11}"/>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BA1E3C3A-AB36-45A2-80B1-7A9FEF89C8F7}"/>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AA99BB92-0159-4DE8-BEC3-2388560E6529}"/>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F6CD6BB2-A0DB-4410-9A9E-9E48C3CA74E2}"/>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FC23820-2ED6-495B-B5C6-72626FA63FEF}"/>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2C9EF6D2-0E6D-4B6A-8D09-1E4E558B226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EEBBF90B-59F8-4A0A-8340-868BD1E2E73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E13CDCA-C8A1-41F6-9502-CA6FA4F90CD4}"/>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02D7A81-C732-453C-B20B-AA7412B052C4}"/>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6DC47E90-BEDE-4724-BA68-0B84438F7E38}"/>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96C6FEA7-16AF-4744-9611-429CC8E3F22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8CA91199-FAC6-491E-8614-00D6C2A4F332}"/>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DB1BB7E4-41D2-413C-A865-2634A649DC6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D4C7187C-4EDB-4368-96D9-7FF622E1D7C9}"/>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B831269E-A84F-4047-9CAE-B0429C621439}"/>
            </a:ext>
          </a:extLst>
        </xdr:cNvPr>
        <xdr:cNvCxnSpPr/>
      </xdr:nvCxnSpPr>
      <xdr:spPr>
        <a:xfrm flipV="1">
          <a:off x="4514850" y="13355382"/>
          <a:ext cx="0" cy="1609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83D22FE1-4291-4151-A987-EBD39EC1ADA9}"/>
            </a:ext>
          </a:extLst>
        </xdr:cNvPr>
        <xdr:cNvSpPr txBox="1"/>
      </xdr:nvSpPr>
      <xdr:spPr>
        <a:xfrm>
          <a:off x="4584700" y="149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42CF7BCE-F90D-4819-8AB7-886AABA6B5D8}"/>
            </a:ext>
          </a:extLst>
        </xdr:cNvPr>
        <xdr:cNvCxnSpPr/>
      </xdr:nvCxnSpPr>
      <xdr:spPr>
        <a:xfrm>
          <a:off x="4425950" y="14965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931687F9-F2D7-4609-91AC-532A1BFAC769}"/>
            </a:ext>
          </a:extLst>
        </xdr:cNvPr>
        <xdr:cNvSpPr txBox="1"/>
      </xdr:nvSpPr>
      <xdr:spPr>
        <a:xfrm>
          <a:off x="4584700" y="1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96B0498B-F386-4287-8FE4-0663F633D8B6}"/>
            </a:ext>
          </a:extLst>
        </xdr:cNvPr>
        <xdr:cNvCxnSpPr/>
      </xdr:nvCxnSpPr>
      <xdr:spPr>
        <a:xfrm>
          <a:off x="4425950" y="13355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12215</xdr:rowOff>
    </xdr:from>
    <xdr:to>
      <xdr:col>23</xdr:col>
      <xdr:colOff>133350</xdr:colOff>
      <xdr:row>88</xdr:row>
      <xdr:rowOff>41539</xdr:rowOff>
    </xdr:to>
    <xdr:cxnSp macro="">
      <xdr:nvCxnSpPr>
        <xdr:cNvPr id="197" name="直線コネクタ 196">
          <a:extLst>
            <a:ext uri="{FF2B5EF4-FFF2-40B4-BE49-F238E27FC236}">
              <a16:creationId xmlns:a16="http://schemas.microsoft.com/office/drawing/2014/main" id="{39175449-2E1A-4363-97A4-A5DF1B030CB8}"/>
            </a:ext>
          </a:extLst>
        </xdr:cNvPr>
        <xdr:cNvCxnSpPr/>
      </xdr:nvCxnSpPr>
      <xdr:spPr>
        <a:xfrm>
          <a:off x="3752850" y="14375915"/>
          <a:ext cx="7620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3DB2D7DC-EB5B-431B-8BED-EF230D3262DE}"/>
            </a:ext>
          </a:extLst>
        </xdr:cNvPr>
        <xdr:cNvSpPr txBox="1"/>
      </xdr:nvSpPr>
      <xdr:spPr>
        <a:xfrm>
          <a:off x="4584700" y="13552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4C80D217-0322-4EC9-AD23-41CE14C33FF0}"/>
            </a:ext>
          </a:extLst>
        </xdr:cNvPr>
        <xdr:cNvSpPr/>
      </xdr:nvSpPr>
      <xdr:spPr>
        <a:xfrm>
          <a:off x="4464050" y="137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60970</xdr:rowOff>
    </xdr:from>
    <xdr:to>
      <xdr:col>19</xdr:col>
      <xdr:colOff>133350</xdr:colOff>
      <xdr:row>87</xdr:row>
      <xdr:rowOff>12215</xdr:rowOff>
    </xdr:to>
    <xdr:cxnSp macro="">
      <xdr:nvCxnSpPr>
        <xdr:cNvPr id="200" name="直線コネクタ 199">
          <a:extLst>
            <a:ext uri="{FF2B5EF4-FFF2-40B4-BE49-F238E27FC236}">
              <a16:creationId xmlns:a16="http://schemas.microsoft.com/office/drawing/2014/main" id="{8A049156-E043-4170-B7AF-C087520BD4B5}"/>
            </a:ext>
          </a:extLst>
        </xdr:cNvPr>
        <xdr:cNvCxnSpPr/>
      </xdr:nvCxnSpPr>
      <xdr:spPr>
        <a:xfrm>
          <a:off x="2940050" y="14259570"/>
          <a:ext cx="812800" cy="1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4B73E0AA-6964-4519-8FA5-DBE198D407A1}"/>
            </a:ext>
          </a:extLst>
        </xdr:cNvPr>
        <xdr:cNvSpPr/>
      </xdr:nvSpPr>
      <xdr:spPr>
        <a:xfrm>
          <a:off x="3702050" y="1366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FC538497-6E4F-4C8F-B055-D3DBD50A19F7}"/>
            </a:ext>
          </a:extLst>
        </xdr:cNvPr>
        <xdr:cNvSpPr txBox="1"/>
      </xdr:nvSpPr>
      <xdr:spPr>
        <a:xfrm>
          <a:off x="3409950" y="1343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26246</xdr:rowOff>
    </xdr:from>
    <xdr:to>
      <xdr:col>15</xdr:col>
      <xdr:colOff>82550</xdr:colOff>
      <xdr:row>86</xdr:row>
      <xdr:rowOff>60970</xdr:rowOff>
    </xdr:to>
    <xdr:cxnSp macro="">
      <xdr:nvCxnSpPr>
        <xdr:cNvPr id="203" name="直線コネクタ 202">
          <a:extLst>
            <a:ext uri="{FF2B5EF4-FFF2-40B4-BE49-F238E27FC236}">
              <a16:creationId xmlns:a16="http://schemas.microsoft.com/office/drawing/2014/main" id="{DA8F11AA-7E94-40BD-A981-56A27FE0DA36}"/>
            </a:ext>
          </a:extLst>
        </xdr:cNvPr>
        <xdr:cNvCxnSpPr/>
      </xdr:nvCxnSpPr>
      <xdr:spPr>
        <a:xfrm>
          <a:off x="2127250" y="14059746"/>
          <a:ext cx="812800" cy="19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67FF4D50-038B-43C6-8740-6468F5AC6F30}"/>
            </a:ext>
          </a:extLst>
        </xdr:cNvPr>
        <xdr:cNvSpPr/>
      </xdr:nvSpPr>
      <xdr:spPr>
        <a:xfrm>
          <a:off x="2889250" y="135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94C9B459-A0A7-4884-A604-EA1D8A6A5888}"/>
            </a:ext>
          </a:extLst>
        </xdr:cNvPr>
        <xdr:cNvSpPr txBox="1"/>
      </xdr:nvSpPr>
      <xdr:spPr>
        <a:xfrm>
          <a:off x="2597150" y="1335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150585</xdr:rowOff>
    </xdr:from>
    <xdr:to>
      <xdr:col>11</xdr:col>
      <xdr:colOff>31750</xdr:colOff>
      <xdr:row>85</xdr:row>
      <xdr:rowOff>26246</xdr:rowOff>
    </xdr:to>
    <xdr:cxnSp macro="">
      <xdr:nvCxnSpPr>
        <xdr:cNvPr id="206" name="直線コネクタ 205">
          <a:extLst>
            <a:ext uri="{FF2B5EF4-FFF2-40B4-BE49-F238E27FC236}">
              <a16:creationId xmlns:a16="http://schemas.microsoft.com/office/drawing/2014/main" id="{2CE3137A-01AF-4293-AD95-97326FE8B7C1}"/>
            </a:ext>
          </a:extLst>
        </xdr:cNvPr>
        <xdr:cNvCxnSpPr/>
      </xdr:nvCxnSpPr>
      <xdr:spPr>
        <a:xfrm>
          <a:off x="1333500" y="14018985"/>
          <a:ext cx="793750" cy="4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A469CD8C-6836-4916-937A-E4CC004235FA}"/>
            </a:ext>
          </a:extLst>
        </xdr:cNvPr>
        <xdr:cNvSpPr/>
      </xdr:nvSpPr>
      <xdr:spPr>
        <a:xfrm>
          <a:off x="2095500" y="1344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79DAC535-0256-4C3A-A74A-C442FBFB15CF}"/>
            </a:ext>
          </a:extLst>
        </xdr:cNvPr>
        <xdr:cNvSpPr txBox="1"/>
      </xdr:nvSpPr>
      <xdr:spPr>
        <a:xfrm>
          <a:off x="1784350" y="132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78A7E4FF-09AB-4E48-995E-6654414D3275}"/>
            </a:ext>
          </a:extLst>
        </xdr:cNvPr>
        <xdr:cNvSpPr/>
      </xdr:nvSpPr>
      <xdr:spPr>
        <a:xfrm>
          <a:off x="1282700" y="1340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A730FB7D-9559-4A43-9EC1-08F1BBD12B21}"/>
            </a:ext>
          </a:extLst>
        </xdr:cNvPr>
        <xdr:cNvSpPr txBox="1"/>
      </xdr:nvSpPr>
      <xdr:spPr>
        <a:xfrm>
          <a:off x="971550" y="131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31EE0FE-FCCF-46CD-BB93-D21A307F291D}"/>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3414241-8E84-4ADE-8AD5-C10131F866A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BFD1B46-469E-42FC-A953-5C3A50B797CD}"/>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B077DFD-6D95-44A4-BA10-5B76CDC4A3AC}"/>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039F25F-40CA-4A01-BFFE-1D56B78D164B}"/>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162189</xdr:rowOff>
    </xdr:from>
    <xdr:to>
      <xdr:col>23</xdr:col>
      <xdr:colOff>184150</xdr:colOff>
      <xdr:row>88</xdr:row>
      <xdr:rowOff>92339</xdr:rowOff>
    </xdr:to>
    <xdr:sp macro="" textlink="">
      <xdr:nvSpPr>
        <xdr:cNvPr id="216" name="楕円 215">
          <a:extLst>
            <a:ext uri="{FF2B5EF4-FFF2-40B4-BE49-F238E27FC236}">
              <a16:creationId xmlns:a16="http://schemas.microsoft.com/office/drawing/2014/main" id="{BE58F56C-8C33-4D4E-BA55-2DCFA37081B4}"/>
            </a:ext>
          </a:extLst>
        </xdr:cNvPr>
        <xdr:cNvSpPr/>
      </xdr:nvSpPr>
      <xdr:spPr>
        <a:xfrm>
          <a:off x="4464050" y="145258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134266</xdr:rowOff>
    </xdr:from>
    <xdr:ext cx="762000" cy="259045"/>
    <xdr:sp macro="" textlink="">
      <xdr:nvSpPr>
        <xdr:cNvPr id="217" name="人件費・物件費等の状況該当値テキスト">
          <a:extLst>
            <a:ext uri="{FF2B5EF4-FFF2-40B4-BE49-F238E27FC236}">
              <a16:creationId xmlns:a16="http://schemas.microsoft.com/office/drawing/2014/main" id="{FCE7C30B-020C-4A1D-87CB-054D3E3CB4C6}"/>
            </a:ext>
          </a:extLst>
        </xdr:cNvPr>
        <xdr:cNvSpPr txBox="1"/>
      </xdr:nvSpPr>
      <xdr:spPr>
        <a:xfrm>
          <a:off x="4584700" y="1449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132865</xdr:rowOff>
    </xdr:from>
    <xdr:to>
      <xdr:col>19</xdr:col>
      <xdr:colOff>184150</xdr:colOff>
      <xdr:row>87</xdr:row>
      <xdr:rowOff>63015</xdr:rowOff>
    </xdr:to>
    <xdr:sp macro="" textlink="">
      <xdr:nvSpPr>
        <xdr:cNvPr id="218" name="楕円 217">
          <a:extLst>
            <a:ext uri="{FF2B5EF4-FFF2-40B4-BE49-F238E27FC236}">
              <a16:creationId xmlns:a16="http://schemas.microsoft.com/office/drawing/2014/main" id="{25CBB8F5-9612-4DFF-8961-D0D36D7A23E8}"/>
            </a:ext>
          </a:extLst>
        </xdr:cNvPr>
        <xdr:cNvSpPr/>
      </xdr:nvSpPr>
      <xdr:spPr>
        <a:xfrm>
          <a:off x="3702050" y="14331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47792</xdr:rowOff>
    </xdr:from>
    <xdr:ext cx="736600" cy="259045"/>
    <xdr:sp macro="" textlink="">
      <xdr:nvSpPr>
        <xdr:cNvPr id="219" name="テキスト ボックス 218">
          <a:extLst>
            <a:ext uri="{FF2B5EF4-FFF2-40B4-BE49-F238E27FC236}">
              <a16:creationId xmlns:a16="http://schemas.microsoft.com/office/drawing/2014/main" id="{ED12DAEC-8726-426A-B697-2D623ABFEC65}"/>
            </a:ext>
          </a:extLst>
        </xdr:cNvPr>
        <xdr:cNvSpPr txBox="1"/>
      </xdr:nvSpPr>
      <xdr:spPr>
        <a:xfrm>
          <a:off x="3409950" y="144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10170</xdr:rowOff>
    </xdr:from>
    <xdr:to>
      <xdr:col>15</xdr:col>
      <xdr:colOff>133350</xdr:colOff>
      <xdr:row>86</xdr:row>
      <xdr:rowOff>111770</xdr:rowOff>
    </xdr:to>
    <xdr:sp macro="" textlink="">
      <xdr:nvSpPr>
        <xdr:cNvPr id="220" name="楕円 219">
          <a:extLst>
            <a:ext uri="{FF2B5EF4-FFF2-40B4-BE49-F238E27FC236}">
              <a16:creationId xmlns:a16="http://schemas.microsoft.com/office/drawing/2014/main" id="{EE7BB34A-4D5A-4CA9-9C64-42EE79CC459C}"/>
            </a:ext>
          </a:extLst>
        </xdr:cNvPr>
        <xdr:cNvSpPr/>
      </xdr:nvSpPr>
      <xdr:spPr>
        <a:xfrm>
          <a:off x="2889250" y="14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96547</xdr:rowOff>
    </xdr:from>
    <xdr:ext cx="762000" cy="259045"/>
    <xdr:sp macro="" textlink="">
      <xdr:nvSpPr>
        <xdr:cNvPr id="221" name="テキスト ボックス 220">
          <a:extLst>
            <a:ext uri="{FF2B5EF4-FFF2-40B4-BE49-F238E27FC236}">
              <a16:creationId xmlns:a16="http://schemas.microsoft.com/office/drawing/2014/main" id="{9C0ADC73-9AA0-4297-8965-796460F593B6}"/>
            </a:ext>
          </a:extLst>
        </xdr:cNvPr>
        <xdr:cNvSpPr txBox="1"/>
      </xdr:nvSpPr>
      <xdr:spPr>
        <a:xfrm>
          <a:off x="2597150" y="1429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146896</xdr:rowOff>
    </xdr:from>
    <xdr:to>
      <xdr:col>11</xdr:col>
      <xdr:colOff>82550</xdr:colOff>
      <xdr:row>85</xdr:row>
      <xdr:rowOff>77046</xdr:rowOff>
    </xdr:to>
    <xdr:sp macro="" textlink="">
      <xdr:nvSpPr>
        <xdr:cNvPr id="222" name="楕円 221">
          <a:extLst>
            <a:ext uri="{FF2B5EF4-FFF2-40B4-BE49-F238E27FC236}">
              <a16:creationId xmlns:a16="http://schemas.microsoft.com/office/drawing/2014/main" id="{3147FB24-D66F-4709-B6B0-75EDDC040BA4}"/>
            </a:ext>
          </a:extLst>
        </xdr:cNvPr>
        <xdr:cNvSpPr/>
      </xdr:nvSpPr>
      <xdr:spPr>
        <a:xfrm>
          <a:off x="2095500" y="140152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61823</xdr:rowOff>
    </xdr:from>
    <xdr:ext cx="762000" cy="259045"/>
    <xdr:sp macro="" textlink="">
      <xdr:nvSpPr>
        <xdr:cNvPr id="223" name="テキスト ボックス 222">
          <a:extLst>
            <a:ext uri="{FF2B5EF4-FFF2-40B4-BE49-F238E27FC236}">
              <a16:creationId xmlns:a16="http://schemas.microsoft.com/office/drawing/2014/main" id="{EB53138C-60F2-4BD1-8D3F-D954440673F7}"/>
            </a:ext>
          </a:extLst>
        </xdr:cNvPr>
        <xdr:cNvSpPr txBox="1"/>
      </xdr:nvSpPr>
      <xdr:spPr>
        <a:xfrm>
          <a:off x="1784350" y="1409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99785</xdr:rowOff>
    </xdr:from>
    <xdr:to>
      <xdr:col>7</xdr:col>
      <xdr:colOff>31750</xdr:colOff>
      <xdr:row>85</xdr:row>
      <xdr:rowOff>29935</xdr:rowOff>
    </xdr:to>
    <xdr:sp macro="" textlink="">
      <xdr:nvSpPr>
        <xdr:cNvPr id="224" name="楕円 223">
          <a:extLst>
            <a:ext uri="{FF2B5EF4-FFF2-40B4-BE49-F238E27FC236}">
              <a16:creationId xmlns:a16="http://schemas.microsoft.com/office/drawing/2014/main" id="{A8FC735F-B1A7-4C51-BFC3-6C299CB9443F}"/>
            </a:ext>
          </a:extLst>
        </xdr:cNvPr>
        <xdr:cNvSpPr/>
      </xdr:nvSpPr>
      <xdr:spPr>
        <a:xfrm>
          <a:off x="1282700" y="139681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14712</xdr:rowOff>
    </xdr:from>
    <xdr:ext cx="762000" cy="259045"/>
    <xdr:sp macro="" textlink="">
      <xdr:nvSpPr>
        <xdr:cNvPr id="225" name="テキスト ボックス 224">
          <a:extLst>
            <a:ext uri="{FF2B5EF4-FFF2-40B4-BE49-F238E27FC236}">
              <a16:creationId xmlns:a16="http://schemas.microsoft.com/office/drawing/2014/main" id="{A4C48A73-19D2-4F26-8E95-E8BCCFA6198D}"/>
            </a:ext>
          </a:extLst>
        </xdr:cNvPr>
        <xdr:cNvSpPr txBox="1"/>
      </xdr:nvSpPr>
      <xdr:spPr>
        <a:xfrm>
          <a:off x="971550" y="1404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7A7F2FD9-74C9-4BDC-ACB0-4AAF9FA6FA9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6675134-9FF8-45CD-BDE1-E8304A96894D}"/>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829F89C-A426-45BD-B822-B37547404104}"/>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F84C2C1-815B-4E85-A49E-104B9F821C97}"/>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B06857D-756A-43AF-A6FB-9FD0CC9EEC8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1885E96E-2BC3-406B-BA14-FBE474C4951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136299F1-0C01-4C44-9E11-B18C98CDD7C7}"/>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F6145EAE-E675-4787-8136-6FF8B9B18304}"/>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1104BF69-5913-4C5F-94ED-D3EE2A53B029}"/>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6995405C-4B3B-409F-B422-34BD1A57F518}"/>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609EF196-5C95-4529-A563-D91BE67F872B}"/>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2231B4D9-543B-48AD-B701-0DEEE9224CEA}"/>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C73D8AE-BA2F-4F12-A610-74B267A1E53C}"/>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95.8</a:t>
          </a:r>
          <a:r>
            <a:rPr kumimoji="1" lang="ja-JP" altLang="en-US" sz="1200">
              <a:latin typeface="ＭＳ Ｐゴシック" panose="020B0600070205080204" pitchFamily="50" charset="-128"/>
              <a:ea typeface="ＭＳ Ｐゴシック" panose="020B0600070205080204" pitchFamily="50" charset="-128"/>
            </a:rPr>
            <a:t>であり、類似団体平均に比べ</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昇任速度や年齢構成の違いが要因と考えられるが、今後も職員の年齢及び経験年数階層を考慮しながら、給与の適正化に努める。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590846F6-4540-42B9-955F-E907223ED4FD}"/>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D6C1CB66-3B37-4A64-9430-834708E0E6A1}"/>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972CFF45-B834-4D8B-A05F-B46F895451A8}"/>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FEBD3D01-0804-4A88-8B5D-8637B8C83556}"/>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FE9601F9-7D73-40A7-83DB-A61BB726570C}"/>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41CCA456-8B46-4CF7-8C45-137A94CE8574}"/>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D8EBAB1-4F30-4321-A2D8-C3621730993A}"/>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63FE5E2E-6364-475A-BAF5-D717834797B8}"/>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C11EC3FE-CB76-42A1-A799-7C50EF6DD0F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111EB536-16E3-47D6-829B-6686F4A0D489}"/>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D499D3C8-4F1A-4D9A-9C43-777674EC1C21}"/>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5A061D05-50ED-4429-993F-BE2A91FFD2F6}"/>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A216C82E-1852-433D-B25E-8C9F22F71824}"/>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B9FCED0B-829C-421E-B8C9-EA00AC19421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9E23ADAA-A5E7-4F22-A0D2-E13053981B0E}"/>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392EC90-4716-43CB-8FC5-4A5F5991BBBE}"/>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56ADB75B-5311-470A-92DE-56C6978126D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BC38FB9C-6A01-431E-BEE9-6471FB4E11D7}"/>
            </a:ext>
          </a:extLst>
        </xdr:cNvPr>
        <xdr:cNvCxnSpPr/>
      </xdr:nvCxnSpPr>
      <xdr:spPr>
        <a:xfrm flipV="1">
          <a:off x="15474950" y="13401221"/>
          <a:ext cx="0" cy="1414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E84A59F7-D15F-4FC3-BB37-C5667975B6BC}"/>
            </a:ext>
          </a:extLst>
        </xdr:cNvPr>
        <xdr:cNvSpPr txBox="1"/>
      </xdr:nvSpPr>
      <xdr:spPr>
        <a:xfrm>
          <a:off x="15563850" y="147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7D8C24DF-2897-4D96-B45B-86DA3FF31F06}"/>
            </a:ext>
          </a:extLst>
        </xdr:cNvPr>
        <xdr:cNvCxnSpPr/>
      </xdr:nvCxnSpPr>
      <xdr:spPr>
        <a:xfrm>
          <a:off x="15405100" y="14815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4D2C0445-FEB4-4F81-AA39-FFDCE12B895D}"/>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19821443-B5D8-420E-9890-FB0F30A8D14C}"/>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1" name="直線コネクタ 260">
          <a:extLst>
            <a:ext uri="{FF2B5EF4-FFF2-40B4-BE49-F238E27FC236}">
              <a16:creationId xmlns:a16="http://schemas.microsoft.com/office/drawing/2014/main" id="{FF966DF2-E30D-4B5D-A7BE-1759BAACE123}"/>
            </a:ext>
          </a:extLst>
        </xdr:cNvPr>
        <xdr:cNvCxnSpPr/>
      </xdr:nvCxnSpPr>
      <xdr:spPr>
        <a:xfrm>
          <a:off x="14712950" y="1387112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F030152-A72F-4471-A3C1-BBAB57A5C1A7}"/>
            </a:ext>
          </a:extLst>
        </xdr:cNvPr>
        <xdr:cNvSpPr txBox="1"/>
      </xdr:nvSpPr>
      <xdr:spPr>
        <a:xfrm>
          <a:off x="15563850" y="1420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7A742E72-1458-467E-BA0A-7E3BDF7070F2}"/>
            </a:ext>
          </a:extLst>
        </xdr:cNvPr>
        <xdr:cNvSpPr/>
      </xdr:nvSpPr>
      <xdr:spPr>
        <a:xfrm>
          <a:off x="15430500" y="142321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64" name="直線コネクタ 263">
          <a:extLst>
            <a:ext uri="{FF2B5EF4-FFF2-40B4-BE49-F238E27FC236}">
              <a16:creationId xmlns:a16="http://schemas.microsoft.com/office/drawing/2014/main" id="{A0F944DC-0439-4B8A-AD38-A77DA73FE697}"/>
            </a:ext>
          </a:extLst>
        </xdr:cNvPr>
        <xdr:cNvCxnSpPr/>
      </xdr:nvCxnSpPr>
      <xdr:spPr>
        <a:xfrm>
          <a:off x="13906500" y="13819414"/>
          <a:ext cx="80645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C01B9032-6C43-4259-9A03-06CCA2133B2B}"/>
            </a:ext>
          </a:extLst>
        </xdr:cNvPr>
        <xdr:cNvSpPr/>
      </xdr:nvSpPr>
      <xdr:spPr>
        <a:xfrm>
          <a:off x="14668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BF4D1D52-F893-4A9B-B458-080B05B55FD5}"/>
            </a:ext>
          </a:extLst>
        </xdr:cNvPr>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7" name="直線コネクタ 266">
          <a:extLst>
            <a:ext uri="{FF2B5EF4-FFF2-40B4-BE49-F238E27FC236}">
              <a16:creationId xmlns:a16="http://schemas.microsoft.com/office/drawing/2014/main" id="{5C1F2C61-DEB0-4986-A192-0BCDE3F2A8A5}"/>
            </a:ext>
          </a:extLst>
        </xdr:cNvPr>
        <xdr:cNvCxnSpPr/>
      </xdr:nvCxnSpPr>
      <xdr:spPr>
        <a:xfrm>
          <a:off x="13106400" y="13784943"/>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C38C4CA5-6220-4284-A2C4-A2EE539234BE}"/>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EDA5F60A-43A7-4368-8A4F-D0E76A6C9D56}"/>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70" name="直線コネクタ 269">
          <a:extLst>
            <a:ext uri="{FF2B5EF4-FFF2-40B4-BE49-F238E27FC236}">
              <a16:creationId xmlns:a16="http://schemas.microsoft.com/office/drawing/2014/main" id="{DBDBF933-8993-4F85-B773-EFD303B90D10}"/>
            </a:ext>
          </a:extLst>
        </xdr:cNvPr>
        <xdr:cNvCxnSpPr/>
      </xdr:nvCxnSpPr>
      <xdr:spPr>
        <a:xfrm flipV="1">
          <a:off x="12293600" y="13784943"/>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A36F2F94-C195-4753-A36E-25340A64D524}"/>
            </a:ext>
          </a:extLst>
        </xdr:cNvPr>
        <xdr:cNvSpPr/>
      </xdr:nvSpPr>
      <xdr:spPr>
        <a:xfrm>
          <a:off x="13055600" y="142666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6A1F7AAC-EB3E-461E-8223-E89E0F49D2D2}"/>
            </a:ext>
          </a:extLst>
        </xdr:cNvPr>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E64F5694-9577-41D1-BC73-02527EF834AF}"/>
            </a:ext>
          </a:extLst>
        </xdr:cNvPr>
        <xdr:cNvSpPr/>
      </xdr:nvSpPr>
      <xdr:spPr>
        <a:xfrm>
          <a:off x="12242800" y="14301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B9C79AA2-823E-4AB3-99C5-A556FECD4FAA}"/>
            </a:ext>
          </a:extLst>
        </xdr:cNvPr>
        <xdr:cNvSpPr txBox="1"/>
      </xdr:nvSpPr>
      <xdr:spPr>
        <a:xfrm>
          <a:off x="1195070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61B4290-604A-4C3D-A4B8-E5A46365728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42265F2-770B-4D0F-8420-6460A7982302}"/>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B416680-2B20-4BEA-BC62-3301999D1429}"/>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0ECC000-8BD4-46F2-B0C5-7F8584A1F98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88A6E86-FC18-41C1-B3DE-16C2F033901F}"/>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a:extLst>
            <a:ext uri="{FF2B5EF4-FFF2-40B4-BE49-F238E27FC236}">
              <a16:creationId xmlns:a16="http://schemas.microsoft.com/office/drawing/2014/main" id="{2ADBA3A2-8B8F-44FF-9FCD-E9FB79A255DA}"/>
            </a:ext>
          </a:extLst>
        </xdr:cNvPr>
        <xdr:cNvSpPr/>
      </xdr:nvSpPr>
      <xdr:spPr>
        <a:xfrm>
          <a:off x="15430500" y="138203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1" name="給与水準   （国との比較）該当値テキスト">
          <a:extLst>
            <a:ext uri="{FF2B5EF4-FFF2-40B4-BE49-F238E27FC236}">
              <a16:creationId xmlns:a16="http://schemas.microsoft.com/office/drawing/2014/main" id="{79D8F7D5-ACCD-45D5-949C-538BD8848F3A}"/>
            </a:ext>
          </a:extLst>
        </xdr:cNvPr>
        <xdr:cNvSpPr txBox="1"/>
      </xdr:nvSpPr>
      <xdr:spPr>
        <a:xfrm>
          <a:off x="15563850" y="1367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a:extLst>
            <a:ext uri="{FF2B5EF4-FFF2-40B4-BE49-F238E27FC236}">
              <a16:creationId xmlns:a16="http://schemas.microsoft.com/office/drawing/2014/main" id="{77D7E6A4-1CB2-43EE-92DE-050D058CEC80}"/>
            </a:ext>
          </a:extLst>
        </xdr:cNvPr>
        <xdr:cNvSpPr/>
      </xdr:nvSpPr>
      <xdr:spPr>
        <a:xfrm>
          <a:off x="14668500" y="138203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3" name="テキスト ボックス 282">
          <a:extLst>
            <a:ext uri="{FF2B5EF4-FFF2-40B4-BE49-F238E27FC236}">
              <a16:creationId xmlns:a16="http://schemas.microsoft.com/office/drawing/2014/main" id="{6FC4F9BA-80D5-4238-BECC-BEB847C34A2E}"/>
            </a:ext>
          </a:extLst>
        </xdr:cNvPr>
        <xdr:cNvSpPr txBox="1"/>
      </xdr:nvSpPr>
      <xdr:spPr>
        <a:xfrm>
          <a:off x="14370050" y="1359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4" name="楕円 283">
          <a:extLst>
            <a:ext uri="{FF2B5EF4-FFF2-40B4-BE49-F238E27FC236}">
              <a16:creationId xmlns:a16="http://schemas.microsoft.com/office/drawing/2014/main" id="{82746C95-AACF-493D-BCC5-14129F65B493}"/>
            </a:ext>
          </a:extLst>
        </xdr:cNvPr>
        <xdr:cNvSpPr/>
      </xdr:nvSpPr>
      <xdr:spPr>
        <a:xfrm>
          <a:off x="13868400" y="13768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A1D57F8C-E367-4FC3-989B-D891B8C61354}"/>
            </a:ext>
          </a:extLst>
        </xdr:cNvPr>
        <xdr:cNvSpPr txBox="1"/>
      </xdr:nvSpPr>
      <xdr:spPr>
        <a:xfrm>
          <a:off x="13557250" y="135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a:extLst>
            <a:ext uri="{FF2B5EF4-FFF2-40B4-BE49-F238E27FC236}">
              <a16:creationId xmlns:a16="http://schemas.microsoft.com/office/drawing/2014/main" id="{F5C27136-7F1D-41D7-B8BD-752C1FB906BF}"/>
            </a:ext>
          </a:extLst>
        </xdr:cNvPr>
        <xdr:cNvSpPr/>
      </xdr:nvSpPr>
      <xdr:spPr>
        <a:xfrm>
          <a:off x="13055600" y="1373414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871ED8FE-562D-49D6-9D89-3F6BE1DA004C}"/>
            </a:ext>
          </a:extLst>
        </xdr:cNvPr>
        <xdr:cNvSpPr txBox="1"/>
      </xdr:nvSpPr>
      <xdr:spPr>
        <a:xfrm>
          <a:off x="12763500" y="13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8" name="楕円 287">
          <a:extLst>
            <a:ext uri="{FF2B5EF4-FFF2-40B4-BE49-F238E27FC236}">
              <a16:creationId xmlns:a16="http://schemas.microsoft.com/office/drawing/2014/main" id="{93455B19-CD5C-4E00-AA23-36434088361D}"/>
            </a:ext>
          </a:extLst>
        </xdr:cNvPr>
        <xdr:cNvSpPr/>
      </xdr:nvSpPr>
      <xdr:spPr>
        <a:xfrm>
          <a:off x="122428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9" name="テキスト ボックス 288">
          <a:extLst>
            <a:ext uri="{FF2B5EF4-FFF2-40B4-BE49-F238E27FC236}">
              <a16:creationId xmlns:a16="http://schemas.microsoft.com/office/drawing/2014/main" id="{75A334D1-12A8-4328-AF3A-1F3242A5B3DA}"/>
            </a:ext>
          </a:extLst>
        </xdr:cNvPr>
        <xdr:cNvSpPr txBox="1"/>
      </xdr:nvSpPr>
      <xdr:spPr>
        <a:xfrm>
          <a:off x="11950700" y="135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D4B35863-1EF0-4E00-B988-21A7AF384EB8}"/>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ECD454D-9502-49AD-913A-9EBBEDA3C899}"/>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E6977C72-77B0-47E0-8789-90D4B2BB5E3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2CBBAA9-3EC6-434A-83DC-ABFF061D77A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2C1B0E85-5CA3-4ED2-A014-C57987B0A777}"/>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A0D8F15-E2DD-4A2E-99C8-244F7834668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ACDE6257-D5CC-4BDC-81D5-9A079EE06BAB}"/>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9B284A29-07EE-4B9E-AE90-9BA1DEDDAF28}"/>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F0AF6085-077A-490F-BCB0-60C05633084D}"/>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4ABE7F4-D13C-4AEE-B8FB-7827B40D101A}"/>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C02865EF-0D4B-47CF-89B1-EC97A14B26C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48C056A-D4A7-4201-8DFC-90E0F0998BC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27579754-8438-4F93-A13F-FCB222AE75CB}"/>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10.28</a:t>
          </a:r>
          <a:r>
            <a:rPr kumimoji="1" lang="ja-JP" altLang="en-US" sz="1200">
              <a:latin typeface="ＭＳ Ｐゴシック" panose="020B0600070205080204" pitchFamily="50" charset="-128"/>
              <a:ea typeface="ＭＳ Ｐゴシック" panose="020B0600070205080204" pitchFamily="50" charset="-128"/>
            </a:rPr>
            <a:t>人となり、前年度から</a:t>
          </a:r>
          <a:r>
            <a:rPr kumimoji="1" lang="en-US" altLang="ja-JP" sz="1200">
              <a:latin typeface="ＭＳ Ｐゴシック" panose="020B0600070205080204" pitchFamily="50" charset="-128"/>
              <a:ea typeface="ＭＳ Ｐゴシック" panose="020B0600070205080204" pitchFamily="50" charset="-128"/>
            </a:rPr>
            <a:t>0.10</a:t>
          </a:r>
          <a:r>
            <a:rPr kumimoji="1" lang="ja-JP" altLang="en-US" sz="1200">
              <a:latin typeface="ＭＳ Ｐゴシック" panose="020B0600070205080204" pitchFamily="50" charset="-128"/>
              <a:ea typeface="ＭＳ Ｐゴシック" panose="020B0600070205080204" pitchFamily="50" charset="-128"/>
            </a:rPr>
            <a:t>人増加し、類似団体平均と比べて</a:t>
          </a:r>
          <a:r>
            <a:rPr kumimoji="1" lang="en-US" altLang="ja-JP" sz="1200">
              <a:latin typeface="ＭＳ Ｐゴシック" panose="020B0600070205080204" pitchFamily="50" charset="-128"/>
              <a:ea typeface="ＭＳ Ｐゴシック" panose="020B0600070205080204" pitchFamily="50" charset="-128"/>
            </a:rPr>
            <a:t>3.74</a:t>
          </a:r>
          <a:r>
            <a:rPr kumimoji="1" lang="ja-JP" altLang="en-US" sz="1200">
              <a:latin typeface="ＭＳ Ｐゴシック" panose="020B0600070205080204" pitchFamily="50" charset="-128"/>
              <a:ea typeface="ＭＳ Ｐゴシック" panose="020B0600070205080204" pitchFamily="50" charset="-128"/>
            </a:rPr>
            <a:t>人多い。これは県内最大の市域面積を有し、防災・救急消防体制確保や市民サービス提供のため振興局や消防分署等の機能を維持する必要があり、平成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日時点の職員数を維持してきたことや、年齢構成の偏りを是正するため計画的な新規採用を行ってきていること、人口の減少が主な要因である。</a:t>
          </a:r>
        </a:p>
        <a:p>
          <a:r>
            <a:rPr kumimoji="1" lang="ja-JP" altLang="en-US" sz="1200">
              <a:latin typeface="ＭＳ Ｐゴシック" panose="020B0600070205080204" pitchFamily="50" charset="-128"/>
              <a:ea typeface="ＭＳ Ｐゴシック" panose="020B0600070205080204" pitchFamily="50" charset="-128"/>
            </a:rPr>
            <a:t>　今後は、人口、地域の労働供給、税収等の減少に対応するため、第５次行財政改革に基づき、定年退職者の不補充により５年間で</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人の削減を目指す等、定員の適正管理に努める。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C2D72AF0-DB9A-44C3-BEA3-6A3244D97E76}"/>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639D148F-2871-4A9B-83EB-E8D5F0E7DF14}"/>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9630B936-EFDE-4BBC-8F97-CD1AD56543D3}"/>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2FDCE141-1B81-4D84-B8B3-E807B029B79A}"/>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CF12109-532F-4005-A06C-AE721DB65D3B}"/>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20398068-F1D9-4311-B191-E4DE25395126}"/>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2E15A973-C539-42F2-B221-94747EC886E3}"/>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7175A931-E26A-48C0-B6E4-E9E3BE777C4E}"/>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AEFE568E-AE3C-4EF3-B9A7-3F3365612651}"/>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1776927-5000-466E-B6D1-49A451C859D1}"/>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81195157-2F59-4B0A-A494-A3CE78E17124}"/>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CB1F810B-2FF9-4CF0-BB56-3F264FAA7AF8}"/>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A3B1CF0F-CC12-4C47-B5C4-FECCBD708D3F}"/>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67A1965-7B3C-4103-8514-0DDFED14C678}"/>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B984A8E-CA0C-45AD-988C-31A12390B7C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3AF0E32-4E10-4D20-8778-756C264A76A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DDF115CB-78D2-4CC8-9391-9164701C8125}"/>
            </a:ext>
          </a:extLst>
        </xdr:cNvPr>
        <xdr:cNvCxnSpPr/>
      </xdr:nvCxnSpPr>
      <xdr:spPr>
        <a:xfrm flipV="1">
          <a:off x="15474950" y="9604269"/>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5D413D4D-6AEB-4FEE-82EB-C3C93A180352}"/>
            </a:ext>
          </a:extLst>
        </xdr:cNvPr>
        <xdr:cNvSpPr txBox="1"/>
      </xdr:nvSpPr>
      <xdr:spPr>
        <a:xfrm>
          <a:off x="15563850" y="110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EF201CD0-716F-4DFE-8263-D43FEB990EC5}"/>
            </a:ext>
          </a:extLst>
        </xdr:cNvPr>
        <xdr:cNvCxnSpPr/>
      </xdr:nvCxnSpPr>
      <xdr:spPr>
        <a:xfrm>
          <a:off x="15405100" y="11099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1896A8F2-8231-4C79-B8F0-68ECC03C3325}"/>
            </a:ext>
          </a:extLst>
        </xdr:cNvPr>
        <xdr:cNvSpPr txBox="1"/>
      </xdr:nvSpPr>
      <xdr:spPr>
        <a:xfrm>
          <a:off x="15563850" y="93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48457F8D-B412-4500-B985-D7124711314A}"/>
            </a:ext>
          </a:extLst>
        </xdr:cNvPr>
        <xdr:cNvCxnSpPr/>
      </xdr:nvCxnSpPr>
      <xdr:spPr>
        <a:xfrm>
          <a:off x="15405100" y="9604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89112</xdr:rowOff>
    </xdr:from>
    <xdr:to>
      <xdr:col>81</xdr:col>
      <xdr:colOff>44450</xdr:colOff>
      <xdr:row>65</xdr:row>
      <xdr:rowOff>109220</xdr:rowOff>
    </xdr:to>
    <xdr:cxnSp macro="">
      <xdr:nvCxnSpPr>
        <xdr:cNvPr id="324" name="直線コネクタ 323">
          <a:extLst>
            <a:ext uri="{FF2B5EF4-FFF2-40B4-BE49-F238E27FC236}">
              <a16:creationId xmlns:a16="http://schemas.microsoft.com/office/drawing/2014/main" id="{75187371-D8DF-4249-ABA8-66566D25CA36}"/>
            </a:ext>
          </a:extLst>
        </xdr:cNvPr>
        <xdr:cNvCxnSpPr/>
      </xdr:nvCxnSpPr>
      <xdr:spPr>
        <a:xfrm>
          <a:off x="14712950" y="1082061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785D44D5-5202-42A8-B2DD-DCEE8855BB1E}"/>
            </a:ext>
          </a:extLst>
        </xdr:cNvPr>
        <xdr:cNvSpPr txBox="1"/>
      </xdr:nvSpPr>
      <xdr:spPr>
        <a:xfrm>
          <a:off x="15563850" y="9914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B39A212F-3B45-4317-A916-6A26D82D877E}"/>
            </a:ext>
          </a:extLst>
        </xdr:cNvPr>
        <xdr:cNvSpPr/>
      </xdr:nvSpPr>
      <xdr:spPr>
        <a:xfrm>
          <a:off x="15430500" y="10069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62971</xdr:rowOff>
    </xdr:from>
    <xdr:to>
      <xdr:col>77</xdr:col>
      <xdr:colOff>44450</xdr:colOff>
      <xdr:row>65</xdr:row>
      <xdr:rowOff>89112</xdr:rowOff>
    </xdr:to>
    <xdr:cxnSp macro="">
      <xdr:nvCxnSpPr>
        <xdr:cNvPr id="327" name="直線コネクタ 326">
          <a:extLst>
            <a:ext uri="{FF2B5EF4-FFF2-40B4-BE49-F238E27FC236}">
              <a16:creationId xmlns:a16="http://schemas.microsoft.com/office/drawing/2014/main" id="{65FC464A-934D-486B-AC5A-2FA6AAC1E3F0}"/>
            </a:ext>
          </a:extLst>
        </xdr:cNvPr>
        <xdr:cNvCxnSpPr/>
      </xdr:nvCxnSpPr>
      <xdr:spPr>
        <a:xfrm>
          <a:off x="13906500" y="10794471"/>
          <a:ext cx="80645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C54F82BE-828A-4C8A-9836-6F4FE5073C61}"/>
            </a:ext>
          </a:extLst>
        </xdr:cNvPr>
        <xdr:cNvSpPr/>
      </xdr:nvSpPr>
      <xdr:spPr>
        <a:xfrm>
          <a:off x="14668500" y="10063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D1C15C8D-7862-42FB-B7E4-E185CF9EA7E3}"/>
            </a:ext>
          </a:extLst>
        </xdr:cNvPr>
        <xdr:cNvSpPr txBox="1"/>
      </xdr:nvSpPr>
      <xdr:spPr>
        <a:xfrm>
          <a:off x="14370050" y="983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28787</xdr:rowOff>
    </xdr:from>
    <xdr:to>
      <xdr:col>72</xdr:col>
      <xdr:colOff>203200</xdr:colOff>
      <xdr:row>65</xdr:row>
      <xdr:rowOff>62971</xdr:rowOff>
    </xdr:to>
    <xdr:cxnSp macro="">
      <xdr:nvCxnSpPr>
        <xdr:cNvPr id="330" name="直線コネクタ 329">
          <a:extLst>
            <a:ext uri="{FF2B5EF4-FFF2-40B4-BE49-F238E27FC236}">
              <a16:creationId xmlns:a16="http://schemas.microsoft.com/office/drawing/2014/main" id="{FCBDE392-70DE-4C08-BC91-BEE25719C2F6}"/>
            </a:ext>
          </a:extLst>
        </xdr:cNvPr>
        <xdr:cNvCxnSpPr/>
      </xdr:nvCxnSpPr>
      <xdr:spPr>
        <a:xfrm>
          <a:off x="13106400" y="10760287"/>
          <a:ext cx="8001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505A09FA-592F-4210-8FAD-168C2882D138}"/>
            </a:ext>
          </a:extLst>
        </xdr:cNvPr>
        <xdr:cNvSpPr/>
      </xdr:nvSpPr>
      <xdr:spPr>
        <a:xfrm>
          <a:off x="13868400" y="1003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8731DE17-0B41-4237-B660-C78032818008}"/>
            </a:ext>
          </a:extLst>
        </xdr:cNvPr>
        <xdr:cNvSpPr txBox="1"/>
      </xdr:nvSpPr>
      <xdr:spPr>
        <a:xfrm>
          <a:off x="13557250" y="981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160020</xdr:rowOff>
    </xdr:from>
    <xdr:to>
      <xdr:col>68</xdr:col>
      <xdr:colOff>152400</xdr:colOff>
      <xdr:row>65</xdr:row>
      <xdr:rowOff>28787</xdr:rowOff>
    </xdr:to>
    <xdr:cxnSp macro="">
      <xdr:nvCxnSpPr>
        <xdr:cNvPr id="333" name="直線コネクタ 332">
          <a:extLst>
            <a:ext uri="{FF2B5EF4-FFF2-40B4-BE49-F238E27FC236}">
              <a16:creationId xmlns:a16="http://schemas.microsoft.com/office/drawing/2014/main" id="{475F97CE-83DF-449B-9D49-0AC77070594E}"/>
            </a:ext>
          </a:extLst>
        </xdr:cNvPr>
        <xdr:cNvCxnSpPr/>
      </xdr:nvCxnSpPr>
      <xdr:spPr>
        <a:xfrm>
          <a:off x="12293600" y="10726420"/>
          <a:ext cx="8128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6AD8E54E-A975-45DD-9284-E47E104A3C65}"/>
            </a:ext>
          </a:extLst>
        </xdr:cNvPr>
        <xdr:cNvSpPr/>
      </xdr:nvSpPr>
      <xdr:spPr>
        <a:xfrm>
          <a:off x="13055600" y="1002336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21172C3F-B18E-43F5-B900-FD6A4B88FA10}"/>
            </a:ext>
          </a:extLst>
        </xdr:cNvPr>
        <xdr:cNvSpPr txBox="1"/>
      </xdr:nvSpPr>
      <xdr:spPr>
        <a:xfrm>
          <a:off x="12763500" y="97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B11249C5-B2AA-4628-A06C-FAC7CDF45F38}"/>
            </a:ext>
          </a:extLst>
        </xdr:cNvPr>
        <xdr:cNvSpPr/>
      </xdr:nvSpPr>
      <xdr:spPr>
        <a:xfrm>
          <a:off x="12242800" y="1000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41ACD85C-5F3E-41F2-B3CA-842CC4702FA2}"/>
            </a:ext>
          </a:extLst>
        </xdr:cNvPr>
        <xdr:cNvSpPr txBox="1"/>
      </xdr:nvSpPr>
      <xdr:spPr>
        <a:xfrm>
          <a:off x="11950700" y="978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F0D6DEB-F9C4-456D-93B6-77F5BE24328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0A2BEA4-0257-450C-8F98-08B172224CA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0AD80AC-41D8-4D65-A53C-125E53A8B264}"/>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6D8D9C3-25FD-432B-881A-FD4C8CC09C14}"/>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65A2E1B-F66C-4FE1-92A3-62B027D3333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43" name="楕円 342">
          <a:extLst>
            <a:ext uri="{FF2B5EF4-FFF2-40B4-BE49-F238E27FC236}">
              <a16:creationId xmlns:a16="http://schemas.microsoft.com/office/drawing/2014/main" id="{889C0959-4998-4C58-B846-007115ED0DDD}"/>
            </a:ext>
          </a:extLst>
        </xdr:cNvPr>
        <xdr:cNvSpPr/>
      </xdr:nvSpPr>
      <xdr:spPr>
        <a:xfrm>
          <a:off x="15430500" y="10789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4" name="定員管理の状況該当値テキスト">
          <a:extLst>
            <a:ext uri="{FF2B5EF4-FFF2-40B4-BE49-F238E27FC236}">
              <a16:creationId xmlns:a16="http://schemas.microsoft.com/office/drawing/2014/main" id="{0BF2F1BA-9E9C-4F2A-9B30-C8E682A8E71A}"/>
            </a:ext>
          </a:extLst>
        </xdr:cNvPr>
        <xdr:cNvSpPr txBox="1"/>
      </xdr:nvSpPr>
      <xdr:spPr>
        <a:xfrm>
          <a:off x="15563850" y="1076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38312</xdr:rowOff>
    </xdr:from>
    <xdr:to>
      <xdr:col>77</xdr:col>
      <xdr:colOff>95250</xdr:colOff>
      <xdr:row>65</xdr:row>
      <xdr:rowOff>139912</xdr:rowOff>
    </xdr:to>
    <xdr:sp macro="" textlink="">
      <xdr:nvSpPr>
        <xdr:cNvPr id="345" name="楕円 344">
          <a:extLst>
            <a:ext uri="{FF2B5EF4-FFF2-40B4-BE49-F238E27FC236}">
              <a16:creationId xmlns:a16="http://schemas.microsoft.com/office/drawing/2014/main" id="{3AB06E1D-B08C-4920-A38A-5991D05A44A3}"/>
            </a:ext>
          </a:extLst>
        </xdr:cNvPr>
        <xdr:cNvSpPr/>
      </xdr:nvSpPr>
      <xdr:spPr>
        <a:xfrm>
          <a:off x="14668500" y="107698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124689</xdr:rowOff>
    </xdr:from>
    <xdr:ext cx="736600" cy="259045"/>
    <xdr:sp macro="" textlink="">
      <xdr:nvSpPr>
        <xdr:cNvPr id="346" name="テキスト ボックス 345">
          <a:extLst>
            <a:ext uri="{FF2B5EF4-FFF2-40B4-BE49-F238E27FC236}">
              <a16:creationId xmlns:a16="http://schemas.microsoft.com/office/drawing/2014/main" id="{2CD7EDFE-D14E-4C20-A1A9-DCBAAC423D86}"/>
            </a:ext>
          </a:extLst>
        </xdr:cNvPr>
        <xdr:cNvSpPr txBox="1"/>
      </xdr:nvSpPr>
      <xdr:spPr>
        <a:xfrm>
          <a:off x="14370050" y="1085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12171</xdr:rowOff>
    </xdr:from>
    <xdr:to>
      <xdr:col>73</xdr:col>
      <xdr:colOff>44450</xdr:colOff>
      <xdr:row>65</xdr:row>
      <xdr:rowOff>113771</xdr:rowOff>
    </xdr:to>
    <xdr:sp macro="" textlink="">
      <xdr:nvSpPr>
        <xdr:cNvPr id="347" name="楕円 346">
          <a:extLst>
            <a:ext uri="{FF2B5EF4-FFF2-40B4-BE49-F238E27FC236}">
              <a16:creationId xmlns:a16="http://schemas.microsoft.com/office/drawing/2014/main" id="{DB43ABD5-0497-4D24-9CBE-1C40A2A8630B}"/>
            </a:ext>
          </a:extLst>
        </xdr:cNvPr>
        <xdr:cNvSpPr/>
      </xdr:nvSpPr>
      <xdr:spPr>
        <a:xfrm>
          <a:off x="13868400" y="10743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98548</xdr:rowOff>
    </xdr:from>
    <xdr:ext cx="762000" cy="259045"/>
    <xdr:sp macro="" textlink="">
      <xdr:nvSpPr>
        <xdr:cNvPr id="348" name="テキスト ボックス 347">
          <a:extLst>
            <a:ext uri="{FF2B5EF4-FFF2-40B4-BE49-F238E27FC236}">
              <a16:creationId xmlns:a16="http://schemas.microsoft.com/office/drawing/2014/main" id="{79D756A7-5236-4975-809E-4A5F53F432D3}"/>
            </a:ext>
          </a:extLst>
        </xdr:cNvPr>
        <xdr:cNvSpPr txBox="1"/>
      </xdr:nvSpPr>
      <xdr:spPr>
        <a:xfrm>
          <a:off x="13557250" y="1083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149437</xdr:rowOff>
    </xdr:from>
    <xdr:to>
      <xdr:col>68</xdr:col>
      <xdr:colOff>203200</xdr:colOff>
      <xdr:row>65</xdr:row>
      <xdr:rowOff>79587</xdr:rowOff>
    </xdr:to>
    <xdr:sp macro="" textlink="">
      <xdr:nvSpPr>
        <xdr:cNvPr id="349" name="楕円 348">
          <a:extLst>
            <a:ext uri="{FF2B5EF4-FFF2-40B4-BE49-F238E27FC236}">
              <a16:creationId xmlns:a16="http://schemas.microsoft.com/office/drawing/2014/main" id="{4F11C68A-25D8-47E0-92E5-51FA0B44B669}"/>
            </a:ext>
          </a:extLst>
        </xdr:cNvPr>
        <xdr:cNvSpPr/>
      </xdr:nvSpPr>
      <xdr:spPr>
        <a:xfrm>
          <a:off x="13055600" y="1071583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64364</xdr:rowOff>
    </xdr:from>
    <xdr:ext cx="762000" cy="259045"/>
    <xdr:sp macro="" textlink="">
      <xdr:nvSpPr>
        <xdr:cNvPr id="350" name="テキスト ボックス 349">
          <a:extLst>
            <a:ext uri="{FF2B5EF4-FFF2-40B4-BE49-F238E27FC236}">
              <a16:creationId xmlns:a16="http://schemas.microsoft.com/office/drawing/2014/main" id="{2BD25E99-1A89-4E48-AFDE-08919EA9F844}"/>
            </a:ext>
          </a:extLst>
        </xdr:cNvPr>
        <xdr:cNvSpPr txBox="1"/>
      </xdr:nvSpPr>
      <xdr:spPr>
        <a:xfrm>
          <a:off x="12763500" y="10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109220</xdr:rowOff>
    </xdr:from>
    <xdr:to>
      <xdr:col>64</xdr:col>
      <xdr:colOff>152400</xdr:colOff>
      <xdr:row>65</xdr:row>
      <xdr:rowOff>39370</xdr:rowOff>
    </xdr:to>
    <xdr:sp macro="" textlink="">
      <xdr:nvSpPr>
        <xdr:cNvPr id="351" name="楕円 350">
          <a:extLst>
            <a:ext uri="{FF2B5EF4-FFF2-40B4-BE49-F238E27FC236}">
              <a16:creationId xmlns:a16="http://schemas.microsoft.com/office/drawing/2014/main" id="{DADFE4FC-3347-46EF-908B-29A70582295A}"/>
            </a:ext>
          </a:extLst>
        </xdr:cNvPr>
        <xdr:cNvSpPr/>
      </xdr:nvSpPr>
      <xdr:spPr>
        <a:xfrm>
          <a:off x="12242800" y="10675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24147</xdr:rowOff>
    </xdr:from>
    <xdr:ext cx="762000" cy="259045"/>
    <xdr:sp macro="" textlink="">
      <xdr:nvSpPr>
        <xdr:cNvPr id="352" name="テキスト ボックス 351">
          <a:extLst>
            <a:ext uri="{FF2B5EF4-FFF2-40B4-BE49-F238E27FC236}">
              <a16:creationId xmlns:a16="http://schemas.microsoft.com/office/drawing/2014/main" id="{43AD5E73-AD99-4F49-84B3-BB18410D6E0E}"/>
            </a:ext>
          </a:extLst>
        </xdr:cNvPr>
        <xdr:cNvSpPr txBox="1"/>
      </xdr:nvSpPr>
      <xdr:spPr>
        <a:xfrm>
          <a:off x="1195070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40B106A5-1E13-48A9-951B-2D8D4E425E0B}"/>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C2E9FAA6-5D2D-48FE-BB17-E2AA3F22AE5A}"/>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8AF84752-DA38-4D08-9D0A-383355B7C2FD}"/>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5ECD60A-1EAC-451B-B7E2-34CA2D632ACF}"/>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7C7784FC-63B8-4FF0-B644-DF8D00BB3633}"/>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34D1B43-76FC-4036-B3BE-777F60749BB5}"/>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66D5C52-F784-46F7-A373-B091EE8AC26C}"/>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AB353568-EEC7-4E97-8573-D09A00E8BEE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7D82B535-95E6-49F9-A978-83C33F3EE99E}"/>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3E99A10C-F74B-4805-AFF9-2BDF2B597C7E}"/>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72DCEBE1-8408-4464-B23D-105310D7E3AD}"/>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CBF93657-7374-4E80-8701-D9930A221CE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B38FAB4E-ACE1-43EE-9CF0-099F705FD9BB}"/>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積極的な繰上償還、計画的な地方債発行、交付税措置率の高い地方債等に努めた結果、平成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％まで低下したが、近年は再び増加傾向である。令和４年度は前年度からさらに</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悪化）し、類似団体の中で最下位となっている。悪化の要因として、元利償還金の増加、交付税措置率の低い地方債割合の増加により算入公債費が減額になったことがあげられる。地方債発行の許可団体を判断する</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％は下回っていることから、今後も引き続き、地方債の計画的な発行・抑制に努めるなど、実質公債費比率の改善に努める。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6D42B3C-F402-4E5C-B9EC-EBF3472E109F}"/>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7D32AFA0-09A5-47EC-A51A-90C1C68C1E6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4D090FD8-AAF3-49D9-BDD6-400387E4E8D7}"/>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5B03AAAB-38D4-4452-AE71-6D632F8468A9}"/>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B5BBF62C-4A4F-4CCD-9D50-A267904FDB8F}"/>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7258E292-E1B6-4FA4-8A6F-ABB4C2170912}"/>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713B9E43-9F9E-4EA2-B679-45040BDE361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9FC9D107-B989-48AB-A676-C03F6F8FDC9A}"/>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B884DA16-73EA-476C-8D91-C490F0DA5E6E}"/>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37867D1F-04AD-42EF-8D1B-5BA07380C247}"/>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BB34CB2A-4E7B-49E4-8847-C13044CA906B}"/>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5B667784-08F2-45EC-A6C1-FFEEABD39CE5}"/>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1C47634-6693-445F-AA60-D564EE1F5B3E}"/>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B7746CF-568B-4B25-8B28-6955753D8EE9}"/>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59FD58B1-40CC-420A-A0F4-1B2DC7FC4203}"/>
            </a:ext>
          </a:extLst>
        </xdr:cNvPr>
        <xdr:cNvCxnSpPr/>
      </xdr:nvCxnSpPr>
      <xdr:spPr>
        <a:xfrm flipV="1">
          <a:off x="15474950" y="612267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905177AA-73E2-4808-B2C1-65D81D82B7F6}"/>
            </a:ext>
          </a:extLst>
        </xdr:cNvPr>
        <xdr:cNvSpPr txBox="1"/>
      </xdr:nvSpPr>
      <xdr:spPr>
        <a:xfrm>
          <a:off x="15563850"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47B75535-6FDD-4F14-A754-28FE2EB14AD1}"/>
            </a:ext>
          </a:extLst>
        </xdr:cNvPr>
        <xdr:cNvCxnSpPr/>
      </xdr:nvCxnSpPr>
      <xdr:spPr>
        <a:xfrm>
          <a:off x="15405100" y="7447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AAE5EFB1-3495-4AE7-B120-CC49E4D6CD1F}"/>
            </a:ext>
          </a:extLst>
        </xdr:cNvPr>
        <xdr:cNvSpPr txBox="1"/>
      </xdr:nvSpPr>
      <xdr:spPr>
        <a:xfrm>
          <a:off x="1556385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437A3AE9-4C5D-4BF0-8069-A66984A012EA}"/>
            </a:ext>
          </a:extLst>
        </xdr:cNvPr>
        <xdr:cNvCxnSpPr/>
      </xdr:nvCxnSpPr>
      <xdr:spPr>
        <a:xfrm>
          <a:off x="1540510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1694</xdr:rowOff>
    </xdr:from>
    <xdr:to>
      <xdr:col>81</xdr:col>
      <xdr:colOff>44450</xdr:colOff>
      <xdr:row>45</xdr:row>
      <xdr:rowOff>17780</xdr:rowOff>
    </xdr:to>
    <xdr:cxnSp macro="">
      <xdr:nvCxnSpPr>
        <xdr:cNvPr id="385" name="直線コネクタ 384">
          <a:extLst>
            <a:ext uri="{FF2B5EF4-FFF2-40B4-BE49-F238E27FC236}">
              <a16:creationId xmlns:a16="http://schemas.microsoft.com/office/drawing/2014/main" id="{D3381BF4-5A33-42C1-BBE4-BBBEA74A5856}"/>
            </a:ext>
          </a:extLst>
        </xdr:cNvPr>
        <xdr:cNvCxnSpPr/>
      </xdr:nvCxnSpPr>
      <xdr:spPr>
        <a:xfrm>
          <a:off x="14712950" y="7431194"/>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9F0AF96C-D1C4-4E7E-AC63-8157B3D2F8C7}"/>
            </a:ext>
          </a:extLst>
        </xdr:cNvPr>
        <xdr:cNvSpPr txBox="1"/>
      </xdr:nvSpPr>
      <xdr:spPr>
        <a:xfrm>
          <a:off x="15563850" y="659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6068E8AA-60CB-45F9-B628-0CA0A697CAC2}"/>
            </a:ext>
          </a:extLst>
        </xdr:cNvPr>
        <xdr:cNvSpPr/>
      </xdr:nvSpPr>
      <xdr:spPr>
        <a:xfrm>
          <a:off x="15430500" y="6744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149013</xdr:rowOff>
    </xdr:from>
    <xdr:to>
      <xdr:col>77</xdr:col>
      <xdr:colOff>44450</xdr:colOff>
      <xdr:row>45</xdr:row>
      <xdr:rowOff>1694</xdr:rowOff>
    </xdr:to>
    <xdr:cxnSp macro="">
      <xdr:nvCxnSpPr>
        <xdr:cNvPr id="388" name="直線コネクタ 387">
          <a:extLst>
            <a:ext uri="{FF2B5EF4-FFF2-40B4-BE49-F238E27FC236}">
              <a16:creationId xmlns:a16="http://schemas.microsoft.com/office/drawing/2014/main" id="{BAC1BA66-7997-4E52-9C25-4BF389A6FBC0}"/>
            </a:ext>
          </a:extLst>
        </xdr:cNvPr>
        <xdr:cNvCxnSpPr/>
      </xdr:nvCxnSpPr>
      <xdr:spPr>
        <a:xfrm>
          <a:off x="13906500" y="7413413"/>
          <a:ext cx="80645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9E18D624-004E-4F39-B0C3-2CCB58E02C97}"/>
            </a:ext>
          </a:extLst>
        </xdr:cNvPr>
        <xdr:cNvSpPr/>
      </xdr:nvSpPr>
      <xdr:spPr>
        <a:xfrm>
          <a:off x="14668500" y="6736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5E96FB2-7009-4DBB-82E3-C693948DC587}"/>
            </a:ext>
          </a:extLst>
        </xdr:cNvPr>
        <xdr:cNvSpPr txBox="1"/>
      </xdr:nvSpPr>
      <xdr:spPr>
        <a:xfrm>
          <a:off x="14370050" y="65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108796</xdr:rowOff>
    </xdr:from>
    <xdr:to>
      <xdr:col>72</xdr:col>
      <xdr:colOff>203200</xdr:colOff>
      <xdr:row>44</xdr:row>
      <xdr:rowOff>149013</xdr:rowOff>
    </xdr:to>
    <xdr:cxnSp macro="">
      <xdr:nvCxnSpPr>
        <xdr:cNvPr id="391" name="直線コネクタ 390">
          <a:extLst>
            <a:ext uri="{FF2B5EF4-FFF2-40B4-BE49-F238E27FC236}">
              <a16:creationId xmlns:a16="http://schemas.microsoft.com/office/drawing/2014/main" id="{8E2051BB-4128-4D4B-8DF1-FA4CCB81B6C2}"/>
            </a:ext>
          </a:extLst>
        </xdr:cNvPr>
        <xdr:cNvCxnSpPr/>
      </xdr:nvCxnSpPr>
      <xdr:spPr>
        <a:xfrm>
          <a:off x="13106400" y="7373196"/>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499EA88B-91F4-489E-BC94-8BD7E29FF5A9}"/>
            </a:ext>
          </a:extLst>
        </xdr:cNvPr>
        <xdr:cNvSpPr/>
      </xdr:nvSpPr>
      <xdr:spPr>
        <a:xfrm>
          <a:off x="13868400" y="6770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B69F3E93-ABE7-48F3-B57E-C7FE5A814BFF}"/>
            </a:ext>
          </a:extLst>
        </xdr:cNvPr>
        <xdr:cNvSpPr txBox="1"/>
      </xdr:nvSpPr>
      <xdr:spPr>
        <a:xfrm>
          <a:off x="1355725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28363</xdr:rowOff>
    </xdr:from>
    <xdr:to>
      <xdr:col>68</xdr:col>
      <xdr:colOff>152400</xdr:colOff>
      <xdr:row>44</xdr:row>
      <xdr:rowOff>108796</xdr:rowOff>
    </xdr:to>
    <xdr:cxnSp macro="">
      <xdr:nvCxnSpPr>
        <xdr:cNvPr id="394" name="直線コネクタ 393">
          <a:extLst>
            <a:ext uri="{FF2B5EF4-FFF2-40B4-BE49-F238E27FC236}">
              <a16:creationId xmlns:a16="http://schemas.microsoft.com/office/drawing/2014/main" id="{BB7BFD94-84D6-4AE6-AC60-7FDD7EC1A4E3}"/>
            </a:ext>
          </a:extLst>
        </xdr:cNvPr>
        <xdr:cNvCxnSpPr/>
      </xdr:nvCxnSpPr>
      <xdr:spPr>
        <a:xfrm>
          <a:off x="12293600" y="7292763"/>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90F563E0-2DCF-428B-9938-3B412C13C950}"/>
            </a:ext>
          </a:extLst>
        </xdr:cNvPr>
        <xdr:cNvSpPr/>
      </xdr:nvSpPr>
      <xdr:spPr>
        <a:xfrm>
          <a:off x="13055600" y="677841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D1BB1DC6-B6A6-4BCA-B222-CED85B75A461}"/>
            </a:ext>
          </a:extLst>
        </xdr:cNvPr>
        <xdr:cNvSpPr txBox="1"/>
      </xdr:nvSpPr>
      <xdr:spPr>
        <a:xfrm>
          <a:off x="12763500" y="65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44B88F73-7972-4A70-BF4C-5C902321D9F4}"/>
            </a:ext>
          </a:extLst>
        </xdr:cNvPr>
        <xdr:cNvSpPr/>
      </xdr:nvSpPr>
      <xdr:spPr>
        <a:xfrm>
          <a:off x="12242800" y="67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29B8E7DD-F889-481B-B8CC-E386BD785E1D}"/>
            </a:ext>
          </a:extLst>
        </xdr:cNvPr>
        <xdr:cNvSpPr txBox="1"/>
      </xdr:nvSpPr>
      <xdr:spPr>
        <a:xfrm>
          <a:off x="11950700" y="65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8A72F4C-5E30-49EF-8C18-DF2D529A7856}"/>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68FDF8A-8D6F-4D3F-8A6A-62E6F402137B}"/>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D3BD967-380D-4F2B-B938-1A35CDA23F0B}"/>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FFAFE77-EA96-457F-BC36-F200E9243E3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E282B5E-3F40-492C-9E96-C15F6A24943E}"/>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404" name="楕円 403">
          <a:extLst>
            <a:ext uri="{FF2B5EF4-FFF2-40B4-BE49-F238E27FC236}">
              <a16:creationId xmlns:a16="http://schemas.microsoft.com/office/drawing/2014/main" id="{A643CA89-5C4A-4AF2-ADAC-058DEDE8A9BA}"/>
            </a:ext>
          </a:extLst>
        </xdr:cNvPr>
        <xdr:cNvSpPr/>
      </xdr:nvSpPr>
      <xdr:spPr>
        <a:xfrm>
          <a:off x="15430500" y="74028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405" name="公債費負担の状況該当値テキスト">
          <a:extLst>
            <a:ext uri="{FF2B5EF4-FFF2-40B4-BE49-F238E27FC236}">
              <a16:creationId xmlns:a16="http://schemas.microsoft.com/office/drawing/2014/main" id="{58B18380-390F-4301-9225-C2E3B4AAA3F5}"/>
            </a:ext>
          </a:extLst>
        </xdr:cNvPr>
        <xdr:cNvSpPr txBox="1"/>
      </xdr:nvSpPr>
      <xdr:spPr>
        <a:xfrm>
          <a:off x="15563850" y="72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122344</xdr:rowOff>
    </xdr:from>
    <xdr:to>
      <xdr:col>77</xdr:col>
      <xdr:colOff>95250</xdr:colOff>
      <xdr:row>45</xdr:row>
      <xdr:rowOff>52494</xdr:rowOff>
    </xdr:to>
    <xdr:sp macro="" textlink="">
      <xdr:nvSpPr>
        <xdr:cNvPr id="406" name="楕円 405">
          <a:extLst>
            <a:ext uri="{FF2B5EF4-FFF2-40B4-BE49-F238E27FC236}">
              <a16:creationId xmlns:a16="http://schemas.microsoft.com/office/drawing/2014/main" id="{F4595A5E-BC95-4CB1-9144-75531AB17557}"/>
            </a:ext>
          </a:extLst>
        </xdr:cNvPr>
        <xdr:cNvSpPr/>
      </xdr:nvSpPr>
      <xdr:spPr>
        <a:xfrm>
          <a:off x="14668500" y="73867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37271</xdr:rowOff>
    </xdr:from>
    <xdr:ext cx="736600" cy="259045"/>
    <xdr:sp macro="" textlink="">
      <xdr:nvSpPr>
        <xdr:cNvPr id="407" name="テキスト ボックス 406">
          <a:extLst>
            <a:ext uri="{FF2B5EF4-FFF2-40B4-BE49-F238E27FC236}">
              <a16:creationId xmlns:a16="http://schemas.microsoft.com/office/drawing/2014/main" id="{ED1296F5-22E6-4D85-B2FB-D52F49FE59FF}"/>
            </a:ext>
          </a:extLst>
        </xdr:cNvPr>
        <xdr:cNvSpPr txBox="1"/>
      </xdr:nvSpPr>
      <xdr:spPr>
        <a:xfrm>
          <a:off x="14370050" y="746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98213</xdr:rowOff>
    </xdr:from>
    <xdr:to>
      <xdr:col>73</xdr:col>
      <xdr:colOff>44450</xdr:colOff>
      <xdr:row>45</xdr:row>
      <xdr:rowOff>28363</xdr:rowOff>
    </xdr:to>
    <xdr:sp macro="" textlink="">
      <xdr:nvSpPr>
        <xdr:cNvPr id="408" name="楕円 407">
          <a:extLst>
            <a:ext uri="{FF2B5EF4-FFF2-40B4-BE49-F238E27FC236}">
              <a16:creationId xmlns:a16="http://schemas.microsoft.com/office/drawing/2014/main" id="{C53935F8-5842-45B8-A369-ADFEF36D4ED1}"/>
            </a:ext>
          </a:extLst>
        </xdr:cNvPr>
        <xdr:cNvSpPr/>
      </xdr:nvSpPr>
      <xdr:spPr>
        <a:xfrm>
          <a:off x="13868400" y="73626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13140</xdr:rowOff>
    </xdr:from>
    <xdr:ext cx="762000" cy="259045"/>
    <xdr:sp macro="" textlink="">
      <xdr:nvSpPr>
        <xdr:cNvPr id="409" name="テキスト ボックス 408">
          <a:extLst>
            <a:ext uri="{FF2B5EF4-FFF2-40B4-BE49-F238E27FC236}">
              <a16:creationId xmlns:a16="http://schemas.microsoft.com/office/drawing/2014/main" id="{45A5B479-B42D-493A-924A-BD21D4948C47}"/>
            </a:ext>
          </a:extLst>
        </xdr:cNvPr>
        <xdr:cNvSpPr txBox="1"/>
      </xdr:nvSpPr>
      <xdr:spPr>
        <a:xfrm>
          <a:off x="13557250" y="74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10" name="楕円 409">
          <a:extLst>
            <a:ext uri="{FF2B5EF4-FFF2-40B4-BE49-F238E27FC236}">
              <a16:creationId xmlns:a16="http://schemas.microsoft.com/office/drawing/2014/main" id="{B584527B-952A-4BCA-94CF-CB3DA846F8EC}"/>
            </a:ext>
          </a:extLst>
        </xdr:cNvPr>
        <xdr:cNvSpPr/>
      </xdr:nvSpPr>
      <xdr:spPr>
        <a:xfrm>
          <a:off x="13055600" y="732239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11" name="テキスト ボックス 410">
          <a:extLst>
            <a:ext uri="{FF2B5EF4-FFF2-40B4-BE49-F238E27FC236}">
              <a16:creationId xmlns:a16="http://schemas.microsoft.com/office/drawing/2014/main" id="{169F6840-58CC-47FE-AB68-774BB8E95B02}"/>
            </a:ext>
          </a:extLst>
        </xdr:cNvPr>
        <xdr:cNvSpPr txBox="1"/>
      </xdr:nvSpPr>
      <xdr:spPr>
        <a:xfrm>
          <a:off x="12763500" y="740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12" name="楕円 411">
          <a:extLst>
            <a:ext uri="{FF2B5EF4-FFF2-40B4-BE49-F238E27FC236}">
              <a16:creationId xmlns:a16="http://schemas.microsoft.com/office/drawing/2014/main" id="{1C9D3299-C7EF-4100-91D6-E524931937DC}"/>
            </a:ext>
          </a:extLst>
        </xdr:cNvPr>
        <xdr:cNvSpPr/>
      </xdr:nvSpPr>
      <xdr:spPr>
        <a:xfrm>
          <a:off x="12242800" y="7248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13" name="テキスト ボックス 412">
          <a:extLst>
            <a:ext uri="{FF2B5EF4-FFF2-40B4-BE49-F238E27FC236}">
              <a16:creationId xmlns:a16="http://schemas.microsoft.com/office/drawing/2014/main" id="{D3B787B8-2C0F-416D-A325-C97ED1936568}"/>
            </a:ext>
          </a:extLst>
        </xdr:cNvPr>
        <xdr:cNvSpPr txBox="1"/>
      </xdr:nvSpPr>
      <xdr:spPr>
        <a:xfrm>
          <a:off x="11950700" y="732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FA89DFA-33C2-41C9-81A3-7C4B5AA290CD}"/>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0B4DB9B-1E2E-45E7-905F-373DD1C815DB}"/>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A7015B24-E50C-475D-8A4F-8506E8780E15}"/>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751F35D-ACC4-45C8-8309-010721D36C0C}"/>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BDE9826-DE75-423D-986F-F15F23409C55}"/>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F257F5A2-D237-4C03-9B69-0E21D11D879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E981EB0-EC13-4060-A74F-3CDFAF701402}"/>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E50366F-3021-4E29-AC43-3BEC6258FD9D}"/>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2FDF5B27-6143-4C21-B4E7-634FDFD803A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87FA101-FE85-4511-93E5-A9ED2FAE9A8C}"/>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6D32EC8-1AF8-4BCE-A48A-855462A6F52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E0293EA-1380-41E7-A034-1B986D7B165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D98683B-7E38-4730-BEE6-AD765766702E}"/>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新発債の発行抑制による地方債残高の減少、組合負担等見込額の減少などにより、将来負担比率は年々低下しており、令和４年度は前年度から</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ポイント減少（改善）し、</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％を切った。</a:t>
          </a:r>
        </a:p>
        <a:p>
          <a:r>
            <a:rPr kumimoji="1" lang="ja-JP" altLang="en-US" sz="1200">
              <a:latin typeface="ＭＳ Ｐゴシック" panose="020B0600070205080204" pitchFamily="50" charset="-128"/>
              <a:ea typeface="ＭＳ Ｐゴシック" panose="020B0600070205080204" pitchFamily="50" charset="-128"/>
            </a:rPr>
            <a:t>　しかし、類似団体平均と比較すると</a:t>
          </a:r>
          <a:r>
            <a:rPr kumimoji="1" lang="en-US" altLang="ja-JP" sz="1200">
              <a:latin typeface="ＭＳ Ｐゴシック" panose="020B0600070205080204" pitchFamily="50" charset="-128"/>
              <a:ea typeface="ＭＳ Ｐゴシック" panose="020B0600070205080204" pitchFamily="50" charset="-128"/>
            </a:rPr>
            <a:t>40.1</a:t>
          </a:r>
          <a:r>
            <a:rPr kumimoji="1" lang="ja-JP" altLang="en-US" sz="1200">
              <a:latin typeface="ＭＳ Ｐゴシック" panose="020B0600070205080204" pitchFamily="50" charset="-128"/>
              <a:ea typeface="ＭＳ Ｐゴシック" panose="020B0600070205080204" pitchFamily="50" charset="-128"/>
            </a:rPr>
            <a:t>ポイント上回っており、依然として高い水準で推移している。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今後も引き続き、地方債発行の抑制に努めるなど、将来負担の軽減に努める。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5922DEA-FEF7-4D7F-913A-9AB1E8A5925D}"/>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F7C007D-EE48-4D76-BF13-DF1135F89EBC}"/>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10C0362-0581-423E-B1FE-D777ADDD4C9A}"/>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1073C5D6-88AC-46A8-BB6E-979CA56DA2A7}"/>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C852CA69-4A9F-4A1F-9C52-74B141DAA509}"/>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E90C275A-1035-4DD7-B08E-65A64266CD84}"/>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91C29DCE-3D60-4392-83F2-D5A42D34BAC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B6AC1581-2556-4568-AC55-95338B41CB63}"/>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994F96C9-1064-4AAD-90C1-172333AB4128}"/>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D06DA955-E4FA-4C2D-B675-47251B8A058D}"/>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B5C0363B-136D-4DF7-9002-C16EE3BD633E}"/>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7795185A-FD8D-4EEA-96B0-933AA4DD5EEC}"/>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6D89720B-41C8-47C2-A76E-DA54C0F415BD}"/>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9C4E1D10-C5C3-47DE-BC53-75F926ECAC42}"/>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D470AECA-BD1F-4B29-B4DF-5E2975AC7BD9}"/>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A32E5558-C938-41C0-BD6A-E5785751B6C7}"/>
            </a:ext>
          </a:extLst>
        </xdr:cNvPr>
        <xdr:cNvCxnSpPr/>
      </xdr:nvCxnSpPr>
      <xdr:spPr>
        <a:xfrm flipV="1">
          <a:off x="15474950" y="2288117"/>
          <a:ext cx="0" cy="16041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CDD4EF47-35DA-42B3-9478-F4829A03FD81}"/>
            </a:ext>
          </a:extLst>
        </xdr:cNvPr>
        <xdr:cNvSpPr txBox="1"/>
      </xdr:nvSpPr>
      <xdr:spPr>
        <a:xfrm>
          <a:off x="15563850" y="386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E3DFAEA2-D89C-4C3D-A717-ABB4D3678AB0}"/>
            </a:ext>
          </a:extLst>
        </xdr:cNvPr>
        <xdr:cNvCxnSpPr/>
      </xdr:nvCxnSpPr>
      <xdr:spPr>
        <a:xfrm>
          <a:off x="15405100" y="389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2D66AE57-0FB6-401B-B271-BD16F173095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9F097DA4-93AA-4236-A6B2-2815ABFE58BE}"/>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55245</xdr:rowOff>
    </xdr:from>
    <xdr:to>
      <xdr:col>81</xdr:col>
      <xdr:colOff>44450</xdr:colOff>
      <xdr:row>18</xdr:row>
      <xdr:rowOff>37959</xdr:rowOff>
    </xdr:to>
    <xdr:cxnSp macro="">
      <xdr:nvCxnSpPr>
        <xdr:cNvPr id="447" name="直線コネクタ 446">
          <a:extLst>
            <a:ext uri="{FF2B5EF4-FFF2-40B4-BE49-F238E27FC236}">
              <a16:creationId xmlns:a16="http://schemas.microsoft.com/office/drawing/2014/main" id="{D060E409-DF74-41BE-AEB2-C83AE228DF3F}"/>
            </a:ext>
          </a:extLst>
        </xdr:cNvPr>
        <xdr:cNvCxnSpPr/>
      </xdr:nvCxnSpPr>
      <xdr:spPr>
        <a:xfrm flipV="1">
          <a:off x="14712950" y="2861945"/>
          <a:ext cx="762000" cy="1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9E068C29-60F3-4682-8AED-1D2A9130A105}"/>
            </a:ext>
          </a:extLst>
        </xdr:cNvPr>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F3128D7-A9DF-42DA-A93B-23C15F1DF58A}"/>
            </a:ext>
          </a:extLst>
        </xdr:cNvPr>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37959</xdr:rowOff>
    </xdr:from>
    <xdr:to>
      <xdr:col>77</xdr:col>
      <xdr:colOff>44450</xdr:colOff>
      <xdr:row>19</xdr:row>
      <xdr:rowOff>42122</xdr:rowOff>
    </xdr:to>
    <xdr:cxnSp macro="">
      <xdr:nvCxnSpPr>
        <xdr:cNvPr id="450" name="直線コネクタ 449">
          <a:extLst>
            <a:ext uri="{FF2B5EF4-FFF2-40B4-BE49-F238E27FC236}">
              <a16:creationId xmlns:a16="http://schemas.microsoft.com/office/drawing/2014/main" id="{E52484B5-173C-46DB-8544-D6759E83923F}"/>
            </a:ext>
          </a:extLst>
        </xdr:cNvPr>
        <xdr:cNvCxnSpPr/>
      </xdr:nvCxnSpPr>
      <xdr:spPr>
        <a:xfrm flipV="1">
          <a:off x="13906500" y="3009759"/>
          <a:ext cx="806450" cy="16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6EE66370-9F5C-4F1B-AB33-72A15472EA55}"/>
            </a:ext>
          </a:extLst>
        </xdr:cNvPr>
        <xdr:cNvSpPr/>
      </xdr:nvSpPr>
      <xdr:spPr>
        <a:xfrm>
          <a:off x="14668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2E7478C4-41CE-47AD-9673-DF897291AC60}"/>
            </a:ext>
          </a:extLst>
        </xdr:cNvPr>
        <xdr:cNvSpPr txBox="1"/>
      </xdr:nvSpPr>
      <xdr:spPr>
        <a:xfrm>
          <a:off x="14370050" y="21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42122</xdr:rowOff>
    </xdr:from>
    <xdr:to>
      <xdr:col>72</xdr:col>
      <xdr:colOff>203200</xdr:colOff>
      <xdr:row>19</xdr:row>
      <xdr:rowOff>111830</xdr:rowOff>
    </xdr:to>
    <xdr:cxnSp macro="">
      <xdr:nvCxnSpPr>
        <xdr:cNvPr id="453" name="直線コネクタ 452">
          <a:extLst>
            <a:ext uri="{FF2B5EF4-FFF2-40B4-BE49-F238E27FC236}">
              <a16:creationId xmlns:a16="http://schemas.microsoft.com/office/drawing/2014/main" id="{C60C38E7-4847-4831-9569-2E734D93A0BA}"/>
            </a:ext>
          </a:extLst>
        </xdr:cNvPr>
        <xdr:cNvCxnSpPr/>
      </xdr:nvCxnSpPr>
      <xdr:spPr>
        <a:xfrm flipV="1">
          <a:off x="13106400" y="3179022"/>
          <a:ext cx="8001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4D84CD57-C765-4AA1-9A01-65A590138135}"/>
            </a:ext>
          </a:extLst>
        </xdr:cNvPr>
        <xdr:cNvSpPr/>
      </xdr:nvSpPr>
      <xdr:spPr>
        <a:xfrm>
          <a:off x="13868400" y="249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212CEFBC-B87C-4BC1-8881-E023C964605D}"/>
            </a:ext>
          </a:extLst>
        </xdr:cNvPr>
        <xdr:cNvSpPr txBox="1"/>
      </xdr:nvSpPr>
      <xdr:spPr>
        <a:xfrm>
          <a:off x="1355725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111830</xdr:rowOff>
    </xdr:from>
    <xdr:to>
      <xdr:col>68</xdr:col>
      <xdr:colOff>152400</xdr:colOff>
      <xdr:row>19</xdr:row>
      <xdr:rowOff>115852</xdr:rowOff>
    </xdr:to>
    <xdr:cxnSp macro="">
      <xdr:nvCxnSpPr>
        <xdr:cNvPr id="456" name="直線コネクタ 455">
          <a:extLst>
            <a:ext uri="{FF2B5EF4-FFF2-40B4-BE49-F238E27FC236}">
              <a16:creationId xmlns:a16="http://schemas.microsoft.com/office/drawing/2014/main" id="{431460B1-7845-4265-B5E3-AA0309C28E87}"/>
            </a:ext>
          </a:extLst>
        </xdr:cNvPr>
        <xdr:cNvCxnSpPr/>
      </xdr:nvCxnSpPr>
      <xdr:spPr>
        <a:xfrm flipV="1">
          <a:off x="12293600" y="3248730"/>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F14DC4A6-161E-4CB8-8B99-A952B83DEE4F}"/>
            </a:ext>
          </a:extLst>
        </xdr:cNvPr>
        <xdr:cNvSpPr/>
      </xdr:nvSpPr>
      <xdr:spPr>
        <a:xfrm>
          <a:off x="13055600" y="252087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FAA82599-E338-4891-B6E9-AF337A57EC5E}"/>
            </a:ext>
          </a:extLst>
        </xdr:cNvPr>
        <xdr:cNvSpPr txBox="1"/>
      </xdr:nvSpPr>
      <xdr:spPr>
        <a:xfrm>
          <a:off x="12763500" y="23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7BE7458A-A4AB-4975-88B1-757FAD82553C}"/>
            </a:ext>
          </a:extLst>
        </xdr:cNvPr>
        <xdr:cNvSpPr/>
      </xdr:nvSpPr>
      <xdr:spPr>
        <a:xfrm>
          <a:off x="12242800" y="2549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9A66E870-408A-4D90-B55C-FE6D631F039A}"/>
            </a:ext>
          </a:extLst>
        </xdr:cNvPr>
        <xdr:cNvSpPr txBox="1"/>
      </xdr:nvSpPr>
      <xdr:spPr>
        <a:xfrm>
          <a:off x="11950700" y="23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C0EDD9D-11C3-4C6F-94ED-9E3F33660AE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9F2A64E-6B48-4E17-AEAF-C674B6B23B8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01A816E-3ED7-4524-8E08-1896AD5F3EB1}"/>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5625AF7C-1298-4E2D-BAAA-3956E69DD65A}"/>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C0260F3-5935-42A3-8879-127AFA2F46F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4445</xdr:rowOff>
    </xdr:from>
    <xdr:to>
      <xdr:col>81</xdr:col>
      <xdr:colOff>95250</xdr:colOff>
      <xdr:row>17</xdr:row>
      <xdr:rowOff>106045</xdr:rowOff>
    </xdr:to>
    <xdr:sp macro="" textlink="">
      <xdr:nvSpPr>
        <xdr:cNvPr id="466" name="楕円 465">
          <a:extLst>
            <a:ext uri="{FF2B5EF4-FFF2-40B4-BE49-F238E27FC236}">
              <a16:creationId xmlns:a16="http://schemas.microsoft.com/office/drawing/2014/main" id="{57277F49-DAC4-4572-9FC7-4010BCB1A3A1}"/>
            </a:ext>
          </a:extLst>
        </xdr:cNvPr>
        <xdr:cNvSpPr/>
      </xdr:nvSpPr>
      <xdr:spPr>
        <a:xfrm>
          <a:off x="15430500" y="2811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147972</xdr:rowOff>
    </xdr:from>
    <xdr:ext cx="762000" cy="259045"/>
    <xdr:sp macro="" textlink="">
      <xdr:nvSpPr>
        <xdr:cNvPr id="467" name="将来負担の状況該当値テキスト">
          <a:extLst>
            <a:ext uri="{FF2B5EF4-FFF2-40B4-BE49-F238E27FC236}">
              <a16:creationId xmlns:a16="http://schemas.microsoft.com/office/drawing/2014/main" id="{E6A24630-5CF3-4399-A3B0-A69B03115EBA}"/>
            </a:ext>
          </a:extLst>
        </xdr:cNvPr>
        <xdr:cNvSpPr txBox="1"/>
      </xdr:nvSpPr>
      <xdr:spPr>
        <a:xfrm>
          <a:off x="15563850" y="27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158609</xdr:rowOff>
    </xdr:from>
    <xdr:to>
      <xdr:col>77</xdr:col>
      <xdr:colOff>95250</xdr:colOff>
      <xdr:row>18</xdr:row>
      <xdr:rowOff>88759</xdr:rowOff>
    </xdr:to>
    <xdr:sp macro="" textlink="">
      <xdr:nvSpPr>
        <xdr:cNvPr id="468" name="楕円 467">
          <a:extLst>
            <a:ext uri="{FF2B5EF4-FFF2-40B4-BE49-F238E27FC236}">
              <a16:creationId xmlns:a16="http://schemas.microsoft.com/office/drawing/2014/main" id="{919731FC-13C1-4573-908B-29254BD1E7C6}"/>
            </a:ext>
          </a:extLst>
        </xdr:cNvPr>
        <xdr:cNvSpPr/>
      </xdr:nvSpPr>
      <xdr:spPr>
        <a:xfrm>
          <a:off x="14668500" y="29653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73536</xdr:rowOff>
    </xdr:from>
    <xdr:ext cx="736600" cy="259045"/>
    <xdr:sp macro="" textlink="">
      <xdr:nvSpPr>
        <xdr:cNvPr id="469" name="テキスト ボックス 468">
          <a:extLst>
            <a:ext uri="{FF2B5EF4-FFF2-40B4-BE49-F238E27FC236}">
              <a16:creationId xmlns:a16="http://schemas.microsoft.com/office/drawing/2014/main" id="{2FF29340-5FF3-4CFD-9A81-B912926413E2}"/>
            </a:ext>
          </a:extLst>
        </xdr:cNvPr>
        <xdr:cNvSpPr txBox="1"/>
      </xdr:nvSpPr>
      <xdr:spPr>
        <a:xfrm>
          <a:off x="14370050" y="304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162772</xdr:rowOff>
    </xdr:from>
    <xdr:to>
      <xdr:col>73</xdr:col>
      <xdr:colOff>44450</xdr:colOff>
      <xdr:row>19</xdr:row>
      <xdr:rowOff>92921</xdr:rowOff>
    </xdr:to>
    <xdr:sp macro="" textlink="">
      <xdr:nvSpPr>
        <xdr:cNvPr id="470" name="楕円 469">
          <a:extLst>
            <a:ext uri="{FF2B5EF4-FFF2-40B4-BE49-F238E27FC236}">
              <a16:creationId xmlns:a16="http://schemas.microsoft.com/office/drawing/2014/main" id="{3E00C635-6A8B-4D6B-B139-000326C8C8A2}"/>
            </a:ext>
          </a:extLst>
        </xdr:cNvPr>
        <xdr:cNvSpPr/>
      </xdr:nvSpPr>
      <xdr:spPr>
        <a:xfrm>
          <a:off x="13868400" y="3134572"/>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77699</xdr:rowOff>
    </xdr:from>
    <xdr:ext cx="762000" cy="259045"/>
    <xdr:sp macro="" textlink="">
      <xdr:nvSpPr>
        <xdr:cNvPr id="471" name="テキスト ボックス 470">
          <a:extLst>
            <a:ext uri="{FF2B5EF4-FFF2-40B4-BE49-F238E27FC236}">
              <a16:creationId xmlns:a16="http://schemas.microsoft.com/office/drawing/2014/main" id="{72DC262A-78FE-446B-8D77-3CD85D51F240}"/>
            </a:ext>
          </a:extLst>
        </xdr:cNvPr>
        <xdr:cNvSpPr txBox="1"/>
      </xdr:nvSpPr>
      <xdr:spPr>
        <a:xfrm>
          <a:off x="1355725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61030</xdr:rowOff>
    </xdr:from>
    <xdr:to>
      <xdr:col>68</xdr:col>
      <xdr:colOff>203200</xdr:colOff>
      <xdr:row>19</xdr:row>
      <xdr:rowOff>162630</xdr:rowOff>
    </xdr:to>
    <xdr:sp macro="" textlink="">
      <xdr:nvSpPr>
        <xdr:cNvPr id="472" name="楕円 471">
          <a:extLst>
            <a:ext uri="{FF2B5EF4-FFF2-40B4-BE49-F238E27FC236}">
              <a16:creationId xmlns:a16="http://schemas.microsoft.com/office/drawing/2014/main" id="{F210D10A-7238-43C8-ACA5-9396517C0C72}"/>
            </a:ext>
          </a:extLst>
        </xdr:cNvPr>
        <xdr:cNvSpPr/>
      </xdr:nvSpPr>
      <xdr:spPr>
        <a:xfrm>
          <a:off x="13055600" y="319793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147407</xdr:rowOff>
    </xdr:from>
    <xdr:ext cx="762000" cy="259045"/>
    <xdr:sp macro="" textlink="">
      <xdr:nvSpPr>
        <xdr:cNvPr id="473" name="テキスト ボックス 472">
          <a:extLst>
            <a:ext uri="{FF2B5EF4-FFF2-40B4-BE49-F238E27FC236}">
              <a16:creationId xmlns:a16="http://schemas.microsoft.com/office/drawing/2014/main" id="{3F73308E-8CF9-48D2-A0EB-1D10E719D14D}"/>
            </a:ext>
          </a:extLst>
        </xdr:cNvPr>
        <xdr:cNvSpPr txBox="1"/>
      </xdr:nvSpPr>
      <xdr:spPr>
        <a:xfrm>
          <a:off x="12763500" y="3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65052</xdr:rowOff>
    </xdr:from>
    <xdr:to>
      <xdr:col>64</xdr:col>
      <xdr:colOff>152400</xdr:colOff>
      <xdr:row>19</xdr:row>
      <xdr:rowOff>166652</xdr:rowOff>
    </xdr:to>
    <xdr:sp macro="" textlink="">
      <xdr:nvSpPr>
        <xdr:cNvPr id="474" name="楕円 473">
          <a:extLst>
            <a:ext uri="{FF2B5EF4-FFF2-40B4-BE49-F238E27FC236}">
              <a16:creationId xmlns:a16="http://schemas.microsoft.com/office/drawing/2014/main" id="{B17F7FAC-21DA-4E53-88AD-EE169107D2CE}"/>
            </a:ext>
          </a:extLst>
        </xdr:cNvPr>
        <xdr:cNvSpPr/>
      </xdr:nvSpPr>
      <xdr:spPr>
        <a:xfrm>
          <a:off x="12242800" y="3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151429</xdr:rowOff>
    </xdr:from>
    <xdr:ext cx="762000" cy="259045"/>
    <xdr:sp macro="" textlink="">
      <xdr:nvSpPr>
        <xdr:cNvPr id="475" name="テキスト ボックス 474">
          <a:extLst>
            <a:ext uri="{FF2B5EF4-FFF2-40B4-BE49-F238E27FC236}">
              <a16:creationId xmlns:a16="http://schemas.microsoft.com/office/drawing/2014/main" id="{3D3B2089-8DC0-4A19-A5DF-D6E1FE2D4278}"/>
            </a:ext>
          </a:extLst>
        </xdr:cNvPr>
        <xdr:cNvSpPr txBox="1"/>
      </xdr:nvSpPr>
      <xdr:spPr>
        <a:xfrm>
          <a:off x="11950700" y="32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24.8</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類似団体平均との比較では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ポイント上回っているが、全国平均、兵庫県平均と比較すると若干下回っており、経常収支比率における人件費は、やや低い水準にあるといえる。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類似団体平均から</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しかし、人口１人当たりの決算額では、本市が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109,190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円に対して類似団体平均は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69,591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39,599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円多い状況となっている。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物価高騰対策関連事業等の実施による委託料増加なども影響しているものと考えられるが、今後も引き続き行財政改革の徹底などにより、経費の節減に努める。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143002</xdr:rowOff>
    </xdr:from>
    <xdr:to>
      <xdr:col>82</xdr:col>
      <xdr:colOff>107950</xdr:colOff>
      <xdr:row>14</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718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13</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62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16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92202</xdr:rowOff>
    </xdr:from>
    <xdr:to>
      <xdr:col>78</xdr:col>
      <xdr:colOff>120650</xdr:colOff>
      <xdr:row>14</xdr:row>
      <xdr:rowOff>22352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32529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83058</xdr:rowOff>
    </xdr:from>
    <xdr:to>
      <xdr:col>74</xdr:col>
      <xdr:colOff>31750</xdr:colOff>
      <xdr:row>14</xdr:row>
      <xdr:rowOff>13208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23385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46482</xdr:rowOff>
    </xdr:from>
    <xdr:to>
      <xdr:col>65</xdr:col>
      <xdr:colOff>53975</xdr:colOff>
      <xdr:row>13</xdr:row>
      <xdr:rowOff>148082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158259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ポイント増加した。類似団体平均、全国平均、兵庫県平均のいずれも下回っている。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主な要因は、金額の大きい児童福祉費の人口一人当たり決算額が、類似団体平均と比較してマイナス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％となっていることと考えられる。また、生活保護費の人口一人当たり決算額は類似団体平均と比較し、マイナス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％と低額である。一方、老人福祉費の人口一人当たりの決算額は、類似団体の約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倍となっており、少子高齢化の影響が強く出ているものといえる。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153670</xdr:rowOff>
    </xdr:from>
    <xdr:to>
      <xdr:col>24</xdr:col>
      <xdr:colOff>25400</xdr:colOff>
      <xdr:row>54</xdr:row>
      <xdr:rowOff>20320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4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153670</xdr:rowOff>
    </xdr:from>
    <xdr:to>
      <xdr:col>19</xdr:col>
      <xdr:colOff>187325</xdr:colOff>
      <xdr:row>53</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40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153670</xdr:rowOff>
    </xdr:from>
    <xdr:to>
      <xdr:col>11</xdr:col>
      <xdr:colOff>9525</xdr:colOff>
      <xdr:row>54</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40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140970</xdr:rowOff>
    </xdr:from>
    <xdr:to>
      <xdr:col>24</xdr:col>
      <xdr:colOff>76200</xdr:colOff>
      <xdr:row>54</xdr:row>
      <xdr:rowOff>71120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49547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102870</xdr:rowOff>
    </xdr:from>
    <xdr:to>
      <xdr:col>20</xdr:col>
      <xdr:colOff>38100</xdr:colOff>
      <xdr:row>54</xdr:row>
      <xdr:rowOff>33020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43197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102870</xdr:rowOff>
    </xdr:from>
    <xdr:to>
      <xdr:col>6</xdr:col>
      <xdr:colOff>171450</xdr:colOff>
      <xdr:row>54</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43197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「その他」は繰出金と維持補修費を合わせた</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％で、前年度と同じである。　</a:t>
          </a:r>
        </a:p>
        <a:p>
          <a:r>
            <a:rPr kumimoji="1" lang="ja-JP" altLang="en-US" sz="1200">
              <a:latin typeface="ＭＳ Ｐゴシック" panose="020B0600070205080204" pitchFamily="50" charset="-128"/>
              <a:ea typeface="ＭＳ Ｐゴシック" panose="020B0600070205080204" pitchFamily="50" charset="-128"/>
            </a:rPr>
            <a:t>　類似団体平均、全国平均、兵庫県平均と比較しいずれも下回っている状況である。</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このうち繰出金は、国民健康保険事業特別会計（事業勘定）や後期高齢者医療広域連合などへの繰出金の増額が要因である。</a:t>
          </a:r>
        </a:p>
        <a:p>
          <a:r>
            <a:rPr kumimoji="1" lang="ja-JP" altLang="en-US" sz="1200">
              <a:latin typeface="ＭＳ Ｐゴシック" panose="020B0600070205080204" pitchFamily="50" charset="-128"/>
              <a:ea typeface="ＭＳ Ｐゴシック" panose="020B0600070205080204" pitchFamily="50" charset="-128"/>
            </a:rPr>
            <a:t>　特別会計等への繰出金は高齢化等の影響で増加傾向が続いており、事業の適正化により、一般会計の負担の軽減を図る。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120650</xdr:rowOff>
    </xdr:from>
    <xdr:to>
      <xdr:col>73</xdr:col>
      <xdr:colOff>180975</xdr:colOff>
      <xdr:row>56</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82550</xdr:rowOff>
    </xdr:from>
    <xdr:to>
      <xdr:col>69</xdr:col>
      <xdr:colOff>92075</xdr:colOff>
      <xdr:row>55</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146050</xdr:rowOff>
    </xdr:from>
    <xdr:to>
      <xdr:col>74</xdr:col>
      <xdr:colOff>31750</xdr:colOff>
      <xdr:row>56</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69850</xdr:rowOff>
    </xdr:from>
    <xdr:to>
      <xdr:col>69</xdr:col>
      <xdr:colOff>142875</xdr:colOff>
      <xdr:row>56</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31750</xdr:rowOff>
    </xdr:from>
    <xdr:to>
      <xdr:col>65</xdr:col>
      <xdr:colOff>53975</xdr:colOff>
      <xdr:row>55</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16.4</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ポイントと若干減少した。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下水道事業会計負担金等の減額により充当一般財源は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百万円減少している。</a:t>
          </a: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上回っているが、本市は下水道事業が地方公営企業法を適用しており下水道事業会計への負担金が補助費等に計上されるが、公営企業を法適化していない団体は繰出金に計上されるため単純比較はでき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77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91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ポイント減少している。類似団体平均との比較では</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ポイント上回っており、全国平均、兵庫県平均との比較でも上回っている。</a:t>
          </a:r>
        </a:p>
        <a:p>
          <a:r>
            <a:rPr kumimoji="1" lang="ja-JP" altLang="en-US" sz="1200">
              <a:latin typeface="ＭＳ Ｐゴシック" panose="020B0600070205080204" pitchFamily="50" charset="-128"/>
              <a:ea typeface="ＭＳ Ｐゴシック" panose="020B0600070205080204" pitchFamily="50" charset="-128"/>
            </a:rPr>
            <a:t>　地方債残高は着実に減少しているものの、公債費は横ばい状態であることから、今後も引き続き地方債の計画的な発行、発行抑制及び償還期間の適正化に努めるなど、公債費負担の減少に努める。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86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83565</xdr:rowOff>
    </xdr:from>
    <xdr:to>
      <xdr:col>15</xdr:col>
      <xdr:colOff>98425</xdr:colOff>
      <xdr:row>79</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6281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65278</xdr:rowOff>
    </xdr:from>
    <xdr:to>
      <xdr:col>11</xdr:col>
      <xdr:colOff>9525</xdr:colOff>
      <xdr:row>79</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6098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28194</xdr:rowOff>
    </xdr:from>
    <xdr:to>
      <xdr:col>20</xdr:col>
      <xdr:colOff>38100</xdr:colOff>
      <xdr:row>79</xdr:row>
      <xdr:rowOff>129794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114571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公債費を除く経常収支比率は</a:t>
          </a:r>
          <a:r>
            <a:rPr kumimoji="1" lang="en-US" altLang="ja-JP" sz="1200">
              <a:latin typeface="ＭＳ Ｐゴシック" panose="020B0600070205080204" pitchFamily="50" charset="-128"/>
              <a:ea typeface="ＭＳ Ｐゴシック" panose="020B0600070205080204" pitchFamily="50" charset="-128"/>
            </a:rPr>
            <a:t>71.2</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ポイント増加している。　</a:t>
          </a:r>
        </a:p>
        <a:p>
          <a:r>
            <a:rPr kumimoji="1" lang="ja-JP" altLang="en-US" sz="1200">
              <a:latin typeface="ＭＳ Ｐゴシック" panose="020B0600070205080204" pitchFamily="50" charset="-128"/>
              <a:ea typeface="ＭＳ Ｐゴシック" panose="020B0600070205080204" pitchFamily="50" charset="-128"/>
            </a:rPr>
            <a:t>　類似団体平均、全国平均、兵庫県平均と比較しいずれも下回っている状況である。</a:t>
          </a:r>
        </a:p>
        <a:p>
          <a:r>
            <a:rPr kumimoji="1" lang="ja-JP" altLang="en-US" sz="1200">
              <a:latin typeface="ＭＳ Ｐゴシック" panose="020B0600070205080204" pitchFamily="50" charset="-128"/>
              <a:ea typeface="ＭＳ Ｐゴシック" panose="020B0600070205080204" pitchFamily="50" charset="-128"/>
            </a:rPr>
            <a:t>　これは、公債費の比率が類似団体の平均を上回っていることが要因であり、今後も公債費負担の減少に努めるとともに、経常経費の削減を図り、弾力性のある財政構造を目指す。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144145</xdr:rowOff>
    </xdr:from>
    <xdr:to>
      <xdr:col>82</xdr:col>
      <xdr:colOff>107950</xdr:colOff>
      <xdr:row>74</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65999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144145</xdr:rowOff>
    </xdr:from>
    <xdr:to>
      <xdr:col>78</xdr:col>
      <xdr:colOff>69850</xdr:colOff>
      <xdr:row>74</xdr:row>
      <xdr:rowOff>98425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6599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46990</xdr:rowOff>
    </xdr:from>
    <xdr:to>
      <xdr:col>73</xdr:col>
      <xdr:colOff>180975</xdr:colOff>
      <xdr:row>74</xdr:row>
      <xdr:rowOff>98425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734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75565</xdr:rowOff>
    </xdr:from>
    <xdr:to>
      <xdr:col>69</xdr:col>
      <xdr:colOff>92075</xdr:colOff>
      <xdr:row>74</xdr:row>
      <xdr:rowOff>46990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59141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93345</xdr:rowOff>
    </xdr:from>
    <xdr:to>
      <xdr:col>78</xdr:col>
      <xdr:colOff>120650</xdr:colOff>
      <xdr:row>74</xdr:row>
      <xdr:rowOff>23495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33672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37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47625</xdr:rowOff>
    </xdr:from>
    <xdr:to>
      <xdr:col>74</xdr:col>
      <xdr:colOff>31750</xdr:colOff>
      <xdr:row>74</xdr:row>
      <xdr:rowOff>149225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159402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167640</xdr:rowOff>
    </xdr:from>
    <xdr:to>
      <xdr:col>69</xdr:col>
      <xdr:colOff>142875</xdr:colOff>
      <xdr:row>74</xdr:row>
      <xdr:rowOff>97790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107967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24765</xdr:rowOff>
    </xdr:from>
    <xdr:to>
      <xdr:col>65</xdr:col>
      <xdr:colOff>53975</xdr:colOff>
      <xdr:row>73</xdr:row>
      <xdr:rowOff>126365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136542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3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17662</xdr:rowOff>
    </xdr:from>
    <xdr:to>
      <xdr:col>29</xdr:col>
      <xdr:colOff>127000</xdr:colOff>
      <xdr:row>16</xdr:row>
      <xdr:rowOff>24521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808487"/>
          <a:ext cx="6477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17662</xdr:rowOff>
    </xdr:from>
    <xdr:to>
      <xdr:col>26</xdr:col>
      <xdr:colOff>50800</xdr:colOff>
      <xdr:row>16</xdr:row>
      <xdr:rowOff>69512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08487"/>
          <a:ext cx="698500" cy="5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69512</xdr:rowOff>
    </xdr:from>
    <xdr:to>
      <xdr:col>22</xdr:col>
      <xdr:colOff>114300</xdr:colOff>
      <xdr:row>16</xdr:row>
      <xdr:rowOff>80656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60337"/>
          <a:ext cx="698500" cy="1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80656</xdr:rowOff>
    </xdr:from>
    <xdr:to>
      <xdr:col>18</xdr:col>
      <xdr:colOff>177800</xdr:colOff>
      <xdr:row>16</xdr:row>
      <xdr:rowOff>98144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71481"/>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145171</xdr:rowOff>
    </xdr:from>
    <xdr:to>
      <xdr:col>29</xdr:col>
      <xdr:colOff>177800</xdr:colOff>
      <xdr:row>16</xdr:row>
      <xdr:rowOff>75321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6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161698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0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138312</xdr:rowOff>
    </xdr:from>
    <xdr:to>
      <xdr:col>26</xdr:col>
      <xdr:colOff>101600</xdr:colOff>
      <xdr:row>16</xdr:row>
      <xdr:rowOff>68462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5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78639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2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18712</xdr:rowOff>
    </xdr:from>
    <xdr:to>
      <xdr:col>22</xdr:col>
      <xdr:colOff>165100</xdr:colOff>
      <xdr:row>16</xdr:row>
      <xdr:rowOff>120312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0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130489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29856</xdr:rowOff>
    </xdr:from>
    <xdr:to>
      <xdr:col>19</xdr:col>
      <xdr:colOff>38100</xdr:colOff>
      <xdr:row>16</xdr:row>
      <xdr:rowOff>131456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20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141633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8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47344</xdr:rowOff>
    </xdr:from>
    <xdr:to>
      <xdr:col>15</xdr:col>
      <xdr:colOff>101600</xdr:colOff>
      <xdr:row>16</xdr:row>
      <xdr:rowOff>148944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38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159121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0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88007</xdr:rowOff>
    </xdr:from>
    <xdr:to>
      <xdr:col>29</xdr:col>
      <xdr:colOff>127000</xdr:colOff>
      <xdr:row>33</xdr:row>
      <xdr:rowOff>122983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012557"/>
          <a:ext cx="647700" cy="3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122983</xdr:rowOff>
    </xdr:from>
    <xdr:to>
      <xdr:col>26</xdr:col>
      <xdr:colOff>50800</xdr:colOff>
      <xdr:row>33</xdr:row>
      <xdr:rowOff>138528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047533"/>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138528</xdr:rowOff>
    </xdr:from>
    <xdr:to>
      <xdr:col>22</xdr:col>
      <xdr:colOff>114300</xdr:colOff>
      <xdr:row>33</xdr:row>
      <xdr:rowOff>217558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063078"/>
          <a:ext cx="698500" cy="7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217558</xdr:rowOff>
    </xdr:from>
    <xdr:to>
      <xdr:col>18</xdr:col>
      <xdr:colOff>177800</xdr:colOff>
      <xdr:row>33</xdr:row>
      <xdr:rowOff>284048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14210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37207</xdr:rowOff>
    </xdr:from>
    <xdr:to>
      <xdr:col>29</xdr:col>
      <xdr:colOff>177800</xdr:colOff>
      <xdr:row>33</xdr:row>
      <xdr:rowOff>138807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596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155334</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590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72183</xdr:rowOff>
    </xdr:from>
    <xdr:to>
      <xdr:col>26</xdr:col>
      <xdr:colOff>101600</xdr:colOff>
      <xdr:row>33</xdr:row>
      <xdr:rowOff>173783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599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12510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576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87728</xdr:rowOff>
    </xdr:from>
    <xdr:to>
      <xdr:col>22</xdr:col>
      <xdr:colOff>165100</xdr:colOff>
      <xdr:row>33</xdr:row>
      <xdr:rowOff>189328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01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28055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578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166758</xdr:rowOff>
    </xdr:from>
    <xdr:to>
      <xdr:col>19</xdr:col>
      <xdr:colOff>38100</xdr:colOff>
      <xdr:row>33</xdr:row>
      <xdr:rowOff>268358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0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107085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58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233248</xdr:rowOff>
    </xdr:from>
    <xdr:to>
      <xdr:col>15</xdr:col>
      <xdr:colOff>101600</xdr:colOff>
      <xdr:row>33</xdr:row>
      <xdr:rowOff>334848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592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56490</xdr:rowOff>
    </xdr:from>
    <xdr:to>
      <xdr:col>24</xdr:col>
      <xdr:colOff>63500</xdr:colOff>
      <xdr:row>32</xdr:row>
      <xdr:rowOff>58966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4289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56490</xdr:rowOff>
    </xdr:from>
    <xdr:to>
      <xdr:col>19</xdr:col>
      <xdr:colOff>177800</xdr:colOff>
      <xdr:row>32</xdr:row>
      <xdr:rowOff>126041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42890"/>
          <a:ext cx="8890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126041</xdr:rowOff>
    </xdr:from>
    <xdr:to>
      <xdr:col>15</xdr:col>
      <xdr:colOff>50800</xdr:colOff>
      <xdr:row>33</xdr:row>
      <xdr:rowOff>17609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12441"/>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17609</xdr:rowOff>
    </xdr:from>
    <xdr:to>
      <xdr:col>10</xdr:col>
      <xdr:colOff>114300</xdr:colOff>
      <xdr:row>33</xdr:row>
      <xdr:rowOff>37802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7545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8166</xdr:rowOff>
    </xdr:from>
    <xdr:to>
      <xdr:col>24</xdr:col>
      <xdr:colOff>114300</xdr:colOff>
      <xdr:row>32</xdr:row>
      <xdr:rowOff>109766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31043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5690</xdr:rowOff>
    </xdr:from>
    <xdr:to>
      <xdr:col>20</xdr:col>
      <xdr:colOff>38100</xdr:colOff>
      <xdr:row>32</xdr:row>
      <xdr:rowOff>107290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123817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6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75241</xdr:rowOff>
    </xdr:from>
    <xdr:to>
      <xdr:col>15</xdr:col>
      <xdr:colOff>101600</xdr:colOff>
      <xdr:row>33</xdr:row>
      <xdr:rowOff>5391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21918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138259</xdr:rowOff>
    </xdr:from>
    <xdr:to>
      <xdr:col>10</xdr:col>
      <xdr:colOff>165100</xdr:colOff>
      <xdr:row>33</xdr:row>
      <xdr:rowOff>68409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84936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158452</xdr:rowOff>
    </xdr:from>
    <xdr:to>
      <xdr:col>6</xdr:col>
      <xdr:colOff>38100</xdr:colOff>
      <xdr:row>33</xdr:row>
      <xdr:rowOff>88602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105129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94089</xdr:rowOff>
    </xdr:from>
    <xdr:to>
      <xdr:col>24</xdr:col>
      <xdr:colOff>63500</xdr:colOff>
      <xdr:row>55</xdr:row>
      <xdr:rowOff>114783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52389"/>
          <a:ext cx="838200" cy="19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114783</xdr:rowOff>
    </xdr:from>
    <xdr:to>
      <xdr:col>19</xdr:col>
      <xdr:colOff>177800</xdr:colOff>
      <xdr:row>56</xdr:row>
      <xdr:rowOff>24202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44533"/>
          <a:ext cx="8890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24202</xdr:rowOff>
    </xdr:from>
    <xdr:to>
      <xdr:col>15</xdr:col>
      <xdr:colOff>50800</xdr:colOff>
      <xdr:row>57</xdr:row>
      <xdr:rowOff>25367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25402"/>
          <a:ext cx="889000" cy="17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25367</xdr:rowOff>
    </xdr:from>
    <xdr:to>
      <xdr:col>10</xdr:col>
      <xdr:colOff>114300</xdr:colOff>
      <xdr:row>57</xdr:row>
      <xdr:rowOff>56337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98017"/>
          <a:ext cx="889000" cy="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43289</xdr:rowOff>
    </xdr:from>
    <xdr:to>
      <xdr:col>24</xdr:col>
      <xdr:colOff>114300</xdr:colOff>
      <xdr:row>54</xdr:row>
      <xdr:rowOff>144889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66166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5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63983</xdr:rowOff>
    </xdr:from>
    <xdr:to>
      <xdr:col>20</xdr:col>
      <xdr:colOff>38100</xdr:colOff>
      <xdr:row>55</xdr:row>
      <xdr:rowOff>165583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10660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6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144852</xdr:rowOff>
    </xdr:from>
    <xdr:to>
      <xdr:col>15</xdr:col>
      <xdr:colOff>101600</xdr:colOff>
      <xdr:row>56</xdr:row>
      <xdr:rowOff>75002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91529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146017</xdr:rowOff>
    </xdr:from>
    <xdr:to>
      <xdr:col>10</xdr:col>
      <xdr:colOff>165100</xdr:colOff>
      <xdr:row>57</xdr:row>
      <xdr:rowOff>76167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92694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5537</xdr:rowOff>
    </xdr:from>
    <xdr:to>
      <xdr:col>6</xdr:col>
      <xdr:colOff>38100</xdr:colOff>
      <xdr:row>57</xdr:row>
      <xdr:rowOff>107137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123664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100304</xdr:rowOff>
    </xdr:from>
    <xdr:to>
      <xdr:col>24</xdr:col>
      <xdr:colOff>63500</xdr:colOff>
      <xdr:row>78</xdr:row>
      <xdr:rowOff>111697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3404"/>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97180</xdr:rowOff>
    </xdr:from>
    <xdr:to>
      <xdr:col>19</xdr:col>
      <xdr:colOff>177800</xdr:colOff>
      <xdr:row>78</xdr:row>
      <xdr:rowOff>111697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0280"/>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88418</xdr:rowOff>
    </xdr:from>
    <xdr:to>
      <xdr:col>15</xdr:col>
      <xdr:colOff>50800</xdr:colOff>
      <xdr:row>78</xdr:row>
      <xdr:rowOff>97180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151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88303</xdr:rowOff>
    </xdr:from>
    <xdr:to>
      <xdr:col>10</xdr:col>
      <xdr:colOff>114300</xdr:colOff>
      <xdr:row>78</xdr:row>
      <xdr:rowOff>88418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140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49504</xdr:rowOff>
    </xdr:from>
    <xdr:to>
      <xdr:col>24</xdr:col>
      <xdr:colOff>114300</xdr:colOff>
      <xdr:row>78</xdr:row>
      <xdr:rowOff>151104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60897</xdr:rowOff>
    </xdr:from>
    <xdr:to>
      <xdr:col>20</xdr:col>
      <xdr:colOff>38100</xdr:colOff>
      <xdr:row>78</xdr:row>
      <xdr:rowOff>162497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153624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46380</xdr:rowOff>
    </xdr:from>
    <xdr:to>
      <xdr:col>15</xdr:col>
      <xdr:colOff>101600</xdr:colOff>
      <xdr:row>78</xdr:row>
      <xdr:rowOff>147980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37618</xdr:rowOff>
    </xdr:from>
    <xdr:to>
      <xdr:col>10</xdr:col>
      <xdr:colOff>165100</xdr:colOff>
      <xdr:row>78</xdr:row>
      <xdr:rowOff>139218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130345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37503</xdr:rowOff>
    </xdr:from>
    <xdr:to>
      <xdr:col>6</xdr:col>
      <xdr:colOff>38100</xdr:colOff>
      <xdr:row>78</xdr:row>
      <xdr:rowOff>139103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130230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27752</xdr:rowOff>
    </xdr:from>
    <xdr:to>
      <xdr:col>24</xdr:col>
      <xdr:colOff>63500</xdr:colOff>
      <xdr:row>96</xdr:row>
      <xdr:rowOff>133407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86952"/>
          <a:ext cx="838200" cy="10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27752</xdr:rowOff>
    </xdr:from>
    <xdr:to>
      <xdr:col>19</xdr:col>
      <xdr:colOff>177800</xdr:colOff>
      <xdr:row>97</xdr:row>
      <xdr:rowOff>109829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86952"/>
          <a:ext cx="889000" cy="2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109829</xdr:rowOff>
    </xdr:from>
    <xdr:to>
      <xdr:col>15</xdr:col>
      <xdr:colOff>50800</xdr:colOff>
      <xdr:row>97</xdr:row>
      <xdr:rowOff>151402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40479"/>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151402</xdr:rowOff>
    </xdr:from>
    <xdr:to>
      <xdr:col>10</xdr:col>
      <xdr:colOff>114300</xdr:colOff>
      <xdr:row>98</xdr:row>
      <xdr:rowOff>27108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205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82607</xdr:rowOff>
    </xdr:from>
    <xdr:to>
      <xdr:col>24</xdr:col>
      <xdr:colOff>114300</xdr:colOff>
      <xdr:row>97</xdr:row>
      <xdr:rowOff>12757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61034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148402</xdr:rowOff>
    </xdr:from>
    <xdr:to>
      <xdr:col>20</xdr:col>
      <xdr:colOff>38100</xdr:colOff>
      <xdr:row>96</xdr:row>
      <xdr:rowOff>78552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69679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2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59029</xdr:rowOff>
    </xdr:from>
    <xdr:to>
      <xdr:col>15</xdr:col>
      <xdr:colOff>101600</xdr:colOff>
      <xdr:row>97</xdr:row>
      <xdr:rowOff>160629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100602</xdr:rowOff>
    </xdr:from>
    <xdr:to>
      <xdr:col>10</xdr:col>
      <xdr:colOff>165100</xdr:colOff>
      <xdr:row>98</xdr:row>
      <xdr:rowOff>30752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21879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2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147758</xdr:rowOff>
    </xdr:from>
    <xdr:to>
      <xdr:col>6</xdr:col>
      <xdr:colOff>38100</xdr:colOff>
      <xdr:row>98</xdr:row>
      <xdr:rowOff>77908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69035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116468</xdr:rowOff>
    </xdr:from>
    <xdr:to>
      <xdr:col>54</xdr:col>
      <xdr:colOff>189865</xdr:colOff>
      <xdr:row>38</xdr:row>
      <xdr:rowOff>104515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74318"/>
          <a:ext cx="1270" cy="8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108342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104515</xdr:rowOff>
    </xdr:from>
    <xdr:to>
      <xdr:col>55</xdr:col>
      <xdr:colOff>88900</xdr:colOff>
      <xdr:row>38</xdr:row>
      <xdr:rowOff>104515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63145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116468</xdr:rowOff>
    </xdr:from>
    <xdr:to>
      <xdr:col>55</xdr:col>
      <xdr:colOff>88900</xdr:colOff>
      <xdr:row>33</xdr:row>
      <xdr:rowOff>116468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74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146525</xdr:rowOff>
    </xdr:from>
    <xdr:to>
      <xdr:col>55</xdr:col>
      <xdr:colOff>0</xdr:colOff>
      <xdr:row>35</xdr:row>
      <xdr:rowOff>9881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975825"/>
          <a:ext cx="8382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168538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340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18661</xdr:rowOff>
    </xdr:from>
    <xdr:to>
      <xdr:col>55</xdr:col>
      <xdr:colOff>50800</xdr:colOff>
      <xdr:row>37</xdr:row>
      <xdr:rowOff>120261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42506</xdr:rowOff>
    </xdr:from>
    <xdr:to>
      <xdr:col>50</xdr:col>
      <xdr:colOff>114300</xdr:colOff>
      <xdr:row>34</xdr:row>
      <xdr:rowOff>146525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357456"/>
          <a:ext cx="889000" cy="6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52742</xdr:rowOff>
    </xdr:from>
    <xdr:to>
      <xdr:col>50</xdr:col>
      <xdr:colOff>165100</xdr:colOff>
      <xdr:row>37</xdr:row>
      <xdr:rowOff>154342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145469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4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42506</xdr:rowOff>
    </xdr:from>
    <xdr:to>
      <xdr:col>45</xdr:col>
      <xdr:colOff>177800</xdr:colOff>
      <xdr:row>35</xdr:row>
      <xdr:rowOff>113823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357456"/>
          <a:ext cx="889000" cy="7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67281</xdr:rowOff>
    </xdr:from>
    <xdr:to>
      <xdr:col>46</xdr:col>
      <xdr:colOff>38100</xdr:colOff>
      <xdr:row>33</xdr:row>
      <xdr:rowOff>168881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72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160008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81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113823</xdr:rowOff>
    </xdr:from>
    <xdr:to>
      <xdr:col>41</xdr:col>
      <xdr:colOff>50800</xdr:colOff>
      <xdr:row>35</xdr:row>
      <xdr:rowOff>135598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14573"/>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102969</xdr:rowOff>
    </xdr:from>
    <xdr:to>
      <xdr:col>41</xdr:col>
      <xdr:colOff>101600</xdr:colOff>
      <xdr:row>38</xdr:row>
      <xdr:rowOff>33119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4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24246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3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129493</xdr:rowOff>
    </xdr:from>
    <xdr:to>
      <xdr:col>36</xdr:col>
      <xdr:colOff>165100</xdr:colOff>
      <xdr:row>38</xdr:row>
      <xdr:rowOff>59643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7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50770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130531</xdr:rowOff>
    </xdr:from>
    <xdr:to>
      <xdr:col>55</xdr:col>
      <xdr:colOff>50800</xdr:colOff>
      <xdr:row>35</xdr:row>
      <xdr:rowOff>60681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153408</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1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95725</xdr:rowOff>
    </xdr:from>
    <xdr:to>
      <xdr:col>50</xdr:col>
      <xdr:colOff>165100</xdr:colOff>
      <xdr:row>35</xdr:row>
      <xdr:rowOff>25875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9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42402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70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163156</xdr:rowOff>
    </xdr:from>
    <xdr:to>
      <xdr:col>46</xdr:col>
      <xdr:colOff>38100</xdr:colOff>
      <xdr:row>31</xdr:row>
      <xdr:rowOff>93306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3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109833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08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63023</xdr:rowOff>
    </xdr:from>
    <xdr:to>
      <xdr:col>41</xdr:col>
      <xdr:colOff>101600</xdr:colOff>
      <xdr:row>35</xdr:row>
      <xdr:rowOff>164623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9700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84798</xdr:rowOff>
    </xdr:from>
    <xdr:to>
      <xdr:col>36</xdr:col>
      <xdr:colOff>165100</xdr:colOff>
      <xdr:row>36</xdr:row>
      <xdr:rowOff>14948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31475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56101</xdr:rowOff>
    </xdr:from>
    <xdr:to>
      <xdr:col>55</xdr:col>
      <xdr:colOff>0</xdr:colOff>
      <xdr:row>56</xdr:row>
      <xdr:rowOff>114646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57301"/>
          <a:ext cx="8382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22634</xdr:rowOff>
    </xdr:from>
    <xdr:to>
      <xdr:col>50</xdr:col>
      <xdr:colOff>114300</xdr:colOff>
      <xdr:row>56</xdr:row>
      <xdr:rowOff>56101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23834"/>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4880</xdr:rowOff>
    </xdr:from>
    <xdr:to>
      <xdr:col>45</xdr:col>
      <xdr:colOff>177800</xdr:colOff>
      <xdr:row>56</xdr:row>
      <xdr:rowOff>22634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06080"/>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4880</xdr:rowOff>
    </xdr:from>
    <xdr:to>
      <xdr:col>41</xdr:col>
      <xdr:colOff>50800</xdr:colOff>
      <xdr:row>56</xdr:row>
      <xdr:rowOff>134404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06080"/>
          <a:ext cx="889000" cy="1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63846</xdr:rowOff>
    </xdr:from>
    <xdr:to>
      <xdr:col>55</xdr:col>
      <xdr:colOff>50800</xdr:colOff>
      <xdr:row>56</xdr:row>
      <xdr:rowOff>165446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86723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5301</xdr:rowOff>
    </xdr:from>
    <xdr:to>
      <xdr:col>50</xdr:col>
      <xdr:colOff>165100</xdr:colOff>
      <xdr:row>56</xdr:row>
      <xdr:rowOff>106901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123428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143284</xdr:rowOff>
    </xdr:from>
    <xdr:to>
      <xdr:col>46</xdr:col>
      <xdr:colOff>38100</xdr:colOff>
      <xdr:row>56</xdr:row>
      <xdr:rowOff>73434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89961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3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125530</xdr:rowOff>
    </xdr:from>
    <xdr:to>
      <xdr:col>41</xdr:col>
      <xdr:colOff>101600</xdr:colOff>
      <xdr:row>56</xdr:row>
      <xdr:rowOff>55680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72207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83604</xdr:rowOff>
    </xdr:from>
    <xdr:to>
      <xdr:col>36</xdr:col>
      <xdr:colOff>165100</xdr:colOff>
      <xdr:row>57</xdr:row>
      <xdr:rowOff>13754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30281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160046</xdr:rowOff>
    </xdr:from>
    <xdr:to>
      <xdr:col>55</xdr:col>
      <xdr:colOff>0</xdr:colOff>
      <xdr:row>78</xdr:row>
      <xdr:rowOff>146152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61696"/>
          <a:ext cx="838200" cy="1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156387</xdr:rowOff>
    </xdr:from>
    <xdr:to>
      <xdr:col>50</xdr:col>
      <xdr:colOff>114300</xdr:colOff>
      <xdr:row>77</xdr:row>
      <xdr:rowOff>160046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58037"/>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111289</xdr:rowOff>
    </xdr:from>
    <xdr:to>
      <xdr:col>45</xdr:col>
      <xdr:colOff>177800</xdr:colOff>
      <xdr:row>77</xdr:row>
      <xdr:rowOff>156387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12939"/>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111289</xdr:rowOff>
    </xdr:from>
    <xdr:to>
      <xdr:col>41</xdr:col>
      <xdr:colOff>50800</xdr:colOff>
      <xdr:row>77</xdr:row>
      <xdr:rowOff>118732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12939"/>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95352</xdr:rowOff>
    </xdr:from>
    <xdr:to>
      <xdr:col>55</xdr:col>
      <xdr:colOff>50800</xdr:colOff>
      <xdr:row>79</xdr:row>
      <xdr:rowOff>25502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109246</xdr:rowOff>
    </xdr:from>
    <xdr:to>
      <xdr:col>50</xdr:col>
      <xdr:colOff>165100</xdr:colOff>
      <xdr:row>78</xdr:row>
      <xdr:rowOff>39396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55923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105587</xdr:rowOff>
    </xdr:from>
    <xdr:to>
      <xdr:col>46</xdr:col>
      <xdr:colOff>38100</xdr:colOff>
      <xdr:row>78</xdr:row>
      <xdr:rowOff>35737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52264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60489</xdr:rowOff>
    </xdr:from>
    <xdr:to>
      <xdr:col>41</xdr:col>
      <xdr:colOff>101600</xdr:colOff>
      <xdr:row>77</xdr:row>
      <xdr:rowOff>162089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7166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67932</xdr:rowOff>
    </xdr:from>
    <xdr:to>
      <xdr:col>36</xdr:col>
      <xdr:colOff>165100</xdr:colOff>
      <xdr:row>77</xdr:row>
      <xdr:rowOff>169532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14609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14288</xdr:rowOff>
    </xdr:from>
    <xdr:to>
      <xdr:col>55</xdr:col>
      <xdr:colOff>0</xdr:colOff>
      <xdr:row>96</xdr:row>
      <xdr:rowOff>25361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73488"/>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25361</xdr:rowOff>
    </xdr:from>
    <xdr:to>
      <xdr:col>50</xdr:col>
      <xdr:colOff>114300</xdr:colOff>
      <xdr:row>96</xdr:row>
      <xdr:rowOff>33604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84561"/>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33604</xdr:rowOff>
    </xdr:from>
    <xdr:to>
      <xdr:col>45</xdr:col>
      <xdr:colOff>177800</xdr:colOff>
      <xdr:row>96</xdr:row>
      <xdr:rowOff>109144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92804"/>
          <a:ext cx="8890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109144</xdr:rowOff>
    </xdr:from>
    <xdr:to>
      <xdr:col>41</xdr:col>
      <xdr:colOff>50800</xdr:colOff>
      <xdr:row>97</xdr:row>
      <xdr:rowOff>15112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68344"/>
          <a:ext cx="889000" cy="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134938</xdr:rowOff>
    </xdr:from>
    <xdr:to>
      <xdr:col>55</xdr:col>
      <xdr:colOff>50800</xdr:colOff>
      <xdr:row>96</xdr:row>
      <xdr:rowOff>65088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157815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146011</xdr:rowOff>
    </xdr:from>
    <xdr:to>
      <xdr:col>50</xdr:col>
      <xdr:colOff>165100</xdr:colOff>
      <xdr:row>96</xdr:row>
      <xdr:rowOff>76161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92688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154254</xdr:rowOff>
    </xdr:from>
    <xdr:to>
      <xdr:col>46</xdr:col>
      <xdr:colOff>38100</xdr:colOff>
      <xdr:row>96</xdr:row>
      <xdr:rowOff>84404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100931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2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58344</xdr:rowOff>
    </xdr:from>
    <xdr:to>
      <xdr:col>41</xdr:col>
      <xdr:colOff>101600</xdr:colOff>
      <xdr:row>96</xdr:row>
      <xdr:rowOff>159944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5021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135762</xdr:rowOff>
    </xdr:from>
    <xdr:to>
      <xdr:col>36</xdr:col>
      <xdr:colOff>165100</xdr:colOff>
      <xdr:row>97</xdr:row>
      <xdr:rowOff>65912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82439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136225</xdr:rowOff>
    </xdr:from>
    <xdr:to>
      <xdr:col>85</xdr:col>
      <xdr:colOff>127000</xdr:colOff>
      <xdr:row>38</xdr:row>
      <xdr:rowOff>137048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132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127676</xdr:rowOff>
    </xdr:from>
    <xdr:to>
      <xdr:col>81</xdr:col>
      <xdr:colOff>50800</xdr:colOff>
      <xdr:row>38</xdr:row>
      <xdr:rowOff>136225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42776"/>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138420</xdr:rowOff>
    </xdr:from>
    <xdr:to>
      <xdr:col>76</xdr:col>
      <xdr:colOff>114300</xdr:colOff>
      <xdr:row>38</xdr:row>
      <xdr:rowOff>127676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310620"/>
          <a:ext cx="889000" cy="3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93294</xdr:rowOff>
    </xdr:from>
    <xdr:to>
      <xdr:col>71</xdr:col>
      <xdr:colOff>177800</xdr:colOff>
      <xdr:row>36</xdr:row>
      <xdr:rowOff>138420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265494"/>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86248</xdr:rowOff>
    </xdr:from>
    <xdr:to>
      <xdr:col>85</xdr:col>
      <xdr:colOff>177800</xdr:colOff>
      <xdr:row>39</xdr:row>
      <xdr:rowOff>16398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85425</xdr:rowOff>
    </xdr:from>
    <xdr:to>
      <xdr:col>81</xdr:col>
      <xdr:colOff>101600</xdr:colOff>
      <xdr:row>39</xdr:row>
      <xdr:rowOff>15575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6702</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76876</xdr:rowOff>
    </xdr:from>
    <xdr:to>
      <xdr:col>76</xdr:col>
      <xdr:colOff>165100</xdr:colOff>
      <xdr:row>39</xdr:row>
      <xdr:rowOff>7026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169603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8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87620</xdr:rowOff>
    </xdr:from>
    <xdr:to>
      <xdr:col>72</xdr:col>
      <xdr:colOff>38100</xdr:colOff>
      <xdr:row>37</xdr:row>
      <xdr:rowOff>17770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34297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0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42494</xdr:rowOff>
    </xdr:from>
    <xdr:to>
      <xdr:col>67</xdr:col>
      <xdr:colOff>101600</xdr:colOff>
      <xdr:row>36</xdr:row>
      <xdr:rowOff>144094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160621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59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154280</xdr:rowOff>
    </xdr:from>
    <xdr:to>
      <xdr:col>85</xdr:col>
      <xdr:colOff>127000</xdr:colOff>
      <xdr:row>73</xdr:row>
      <xdr:rowOff>36068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98680"/>
          <a:ext cx="838200" cy="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154280</xdr:rowOff>
    </xdr:from>
    <xdr:to>
      <xdr:col>81</xdr:col>
      <xdr:colOff>50800</xdr:colOff>
      <xdr:row>73</xdr:row>
      <xdr:rowOff>4280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98680"/>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4280</xdr:rowOff>
    </xdr:from>
    <xdr:to>
      <xdr:col>76</xdr:col>
      <xdr:colOff>114300</xdr:colOff>
      <xdr:row>73</xdr:row>
      <xdr:rowOff>32576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5201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32576</xdr:rowOff>
    </xdr:from>
    <xdr:to>
      <xdr:col>71</xdr:col>
      <xdr:colOff>177800</xdr:colOff>
      <xdr:row>73</xdr:row>
      <xdr:rowOff>46304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548426"/>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156718</xdr:rowOff>
    </xdr:from>
    <xdr:to>
      <xdr:col>85</xdr:col>
      <xdr:colOff>177800</xdr:colOff>
      <xdr:row>73</xdr:row>
      <xdr:rowOff>86868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0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8145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5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103480</xdr:rowOff>
    </xdr:from>
    <xdr:to>
      <xdr:col>81</xdr:col>
      <xdr:colOff>101600</xdr:colOff>
      <xdr:row>73</xdr:row>
      <xdr:rowOff>33630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50157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124930</xdr:rowOff>
    </xdr:from>
    <xdr:to>
      <xdr:col>76</xdr:col>
      <xdr:colOff>165100</xdr:colOff>
      <xdr:row>73</xdr:row>
      <xdr:rowOff>55080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71607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153226</xdr:rowOff>
    </xdr:from>
    <xdr:to>
      <xdr:col>72</xdr:col>
      <xdr:colOff>38100</xdr:colOff>
      <xdr:row>73</xdr:row>
      <xdr:rowOff>83376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99903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166954</xdr:rowOff>
    </xdr:from>
    <xdr:to>
      <xdr:col>67</xdr:col>
      <xdr:colOff>101600</xdr:colOff>
      <xdr:row>73</xdr:row>
      <xdr:rowOff>97104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113631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4978</xdr:rowOff>
    </xdr:from>
    <xdr:to>
      <xdr:col>85</xdr:col>
      <xdr:colOff>127000</xdr:colOff>
      <xdr:row>97</xdr:row>
      <xdr:rowOff>54381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35628"/>
          <a:ext cx="8382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4978</xdr:rowOff>
    </xdr:from>
    <xdr:to>
      <xdr:col>81</xdr:col>
      <xdr:colOff>50800</xdr:colOff>
      <xdr:row>97</xdr:row>
      <xdr:rowOff>146202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35628"/>
          <a:ext cx="889000" cy="1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146202</xdr:rowOff>
    </xdr:from>
    <xdr:to>
      <xdr:col>76</xdr:col>
      <xdr:colOff>114300</xdr:colOff>
      <xdr:row>98</xdr:row>
      <xdr:rowOff>36424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76852"/>
          <a:ext cx="889000" cy="6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36424</xdr:rowOff>
    </xdr:from>
    <xdr:to>
      <xdr:col>71</xdr:col>
      <xdr:colOff>177800</xdr:colOff>
      <xdr:row>98</xdr:row>
      <xdr:rowOff>82220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38524"/>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3581</xdr:rowOff>
    </xdr:from>
    <xdr:to>
      <xdr:col>85</xdr:col>
      <xdr:colOff>177800</xdr:colOff>
      <xdr:row>97</xdr:row>
      <xdr:rowOff>105181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26458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125628</xdr:rowOff>
    </xdr:from>
    <xdr:to>
      <xdr:col>81</xdr:col>
      <xdr:colOff>101600</xdr:colOff>
      <xdr:row>97</xdr:row>
      <xdr:rowOff>55778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72305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95402</xdr:rowOff>
    </xdr:from>
    <xdr:to>
      <xdr:col>76</xdr:col>
      <xdr:colOff>165100</xdr:colOff>
      <xdr:row>98</xdr:row>
      <xdr:rowOff>25552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42079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157074</xdr:rowOff>
    </xdr:from>
    <xdr:to>
      <xdr:col>72</xdr:col>
      <xdr:colOff>38100</xdr:colOff>
      <xdr:row>98</xdr:row>
      <xdr:rowOff>87224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31420</xdr:rowOff>
    </xdr:from>
    <xdr:to>
      <xdr:col>67</xdr:col>
      <xdr:colOff>101600</xdr:colOff>
      <xdr:row>98</xdr:row>
      <xdr:rowOff>133020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124147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2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6296</xdr:rowOff>
    </xdr:from>
    <xdr:to>
      <xdr:col>116</xdr:col>
      <xdr:colOff>63500</xdr:colOff>
      <xdr:row>39</xdr:row>
      <xdr:rowOff>90877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92846"/>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85326</xdr:rowOff>
    </xdr:from>
    <xdr:to>
      <xdr:col>111</xdr:col>
      <xdr:colOff>177800</xdr:colOff>
      <xdr:row>39</xdr:row>
      <xdr:rowOff>90877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71876"/>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85326</xdr:rowOff>
    </xdr:from>
    <xdr:to>
      <xdr:col>107</xdr:col>
      <xdr:colOff>50800</xdr:colOff>
      <xdr:row>39</xdr:row>
      <xdr:rowOff>85816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7187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84672</xdr:rowOff>
    </xdr:from>
    <xdr:to>
      <xdr:col>102</xdr:col>
      <xdr:colOff>114300</xdr:colOff>
      <xdr:row>39</xdr:row>
      <xdr:rowOff>85816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712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126946</xdr:rowOff>
    </xdr:from>
    <xdr:to>
      <xdr:col>116</xdr:col>
      <xdr:colOff>114300</xdr:colOff>
      <xdr:row>39</xdr:row>
      <xdr:rowOff>57096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41873</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56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40077</xdr:rowOff>
    </xdr:from>
    <xdr:to>
      <xdr:col>112</xdr:col>
      <xdr:colOff>38100</xdr:colOff>
      <xdr:row>39</xdr:row>
      <xdr:rowOff>141677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132804</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66333" y="681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34526</xdr:rowOff>
    </xdr:from>
    <xdr:to>
      <xdr:col>107</xdr:col>
      <xdr:colOff>101600</xdr:colOff>
      <xdr:row>39</xdr:row>
      <xdr:rowOff>136126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127253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77333" y="6813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35016</xdr:rowOff>
    </xdr:from>
    <xdr:to>
      <xdr:col>102</xdr:col>
      <xdr:colOff>165100</xdr:colOff>
      <xdr:row>39</xdr:row>
      <xdr:rowOff>136616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127743</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88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33872</xdr:rowOff>
    </xdr:from>
    <xdr:to>
      <xdr:col>98</xdr:col>
      <xdr:colOff>38100</xdr:colOff>
      <xdr:row>39</xdr:row>
      <xdr:rowOff>135472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126599</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99333" y="6813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103886</xdr:rowOff>
    </xdr:from>
    <xdr:to>
      <xdr:col>116</xdr:col>
      <xdr:colOff>63500</xdr:colOff>
      <xdr:row>57</xdr:row>
      <xdr:rowOff>105372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87653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103543</xdr:rowOff>
    </xdr:from>
    <xdr:to>
      <xdr:col>111</xdr:col>
      <xdr:colOff>177800</xdr:colOff>
      <xdr:row>57</xdr:row>
      <xdr:rowOff>103886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87619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103543</xdr:rowOff>
    </xdr:from>
    <xdr:to>
      <xdr:col>107</xdr:col>
      <xdr:colOff>50800</xdr:colOff>
      <xdr:row>57</xdr:row>
      <xdr:rowOff>105372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8761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105372</xdr:rowOff>
    </xdr:from>
    <xdr:to>
      <xdr:col>102</xdr:col>
      <xdr:colOff>114300</xdr:colOff>
      <xdr:row>57</xdr:row>
      <xdr:rowOff>106820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8780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54572</xdr:rowOff>
    </xdr:from>
    <xdr:to>
      <xdr:col>116</xdr:col>
      <xdr:colOff>114300</xdr:colOff>
      <xdr:row>57</xdr:row>
      <xdr:rowOff>156172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77449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53086</xdr:rowOff>
    </xdr:from>
    <xdr:to>
      <xdr:col>112</xdr:col>
      <xdr:colOff>38100</xdr:colOff>
      <xdr:row>57</xdr:row>
      <xdr:rowOff>154686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171213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0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52743</xdr:rowOff>
    </xdr:from>
    <xdr:to>
      <xdr:col>107</xdr:col>
      <xdr:colOff>101600</xdr:colOff>
      <xdr:row>57</xdr:row>
      <xdr:rowOff>154343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170870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54572</xdr:rowOff>
    </xdr:from>
    <xdr:to>
      <xdr:col>102</xdr:col>
      <xdr:colOff>165100</xdr:colOff>
      <xdr:row>57</xdr:row>
      <xdr:rowOff>156172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1249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60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56020</xdr:rowOff>
    </xdr:from>
    <xdr:to>
      <xdr:col>98</xdr:col>
      <xdr:colOff>38100</xdr:colOff>
      <xdr:row>57</xdr:row>
      <xdr:rowOff>157620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2697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66319</xdr:rowOff>
    </xdr:from>
    <xdr:to>
      <xdr:col>116</xdr:col>
      <xdr:colOff>63500</xdr:colOff>
      <xdr:row>74</xdr:row>
      <xdr:rowOff>85293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753619"/>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85293</xdr:rowOff>
    </xdr:from>
    <xdr:to>
      <xdr:col>111</xdr:col>
      <xdr:colOff>177800</xdr:colOff>
      <xdr:row>74</xdr:row>
      <xdr:rowOff>149661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772593"/>
          <a:ext cx="889000" cy="6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149661</xdr:rowOff>
    </xdr:from>
    <xdr:to>
      <xdr:col>107</xdr:col>
      <xdr:colOff>50800</xdr:colOff>
      <xdr:row>75</xdr:row>
      <xdr:rowOff>37092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36961"/>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37092</xdr:rowOff>
    </xdr:from>
    <xdr:to>
      <xdr:col>102</xdr:col>
      <xdr:colOff>114300</xdr:colOff>
      <xdr:row>75</xdr:row>
      <xdr:rowOff>111941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95842"/>
          <a:ext cx="889000" cy="7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15519</xdr:rowOff>
    </xdr:from>
    <xdr:to>
      <xdr:col>116</xdr:col>
      <xdr:colOff>114300</xdr:colOff>
      <xdr:row>74</xdr:row>
      <xdr:rowOff>117119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38396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34493</xdr:rowOff>
    </xdr:from>
    <xdr:to>
      <xdr:col>112</xdr:col>
      <xdr:colOff>38100</xdr:colOff>
      <xdr:row>74</xdr:row>
      <xdr:rowOff>136093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152620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4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98861</xdr:rowOff>
    </xdr:from>
    <xdr:to>
      <xdr:col>107</xdr:col>
      <xdr:colOff>101600</xdr:colOff>
      <xdr:row>75</xdr:row>
      <xdr:rowOff>29011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45538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157742</xdr:rowOff>
    </xdr:from>
    <xdr:to>
      <xdr:col>102</xdr:col>
      <xdr:colOff>165100</xdr:colOff>
      <xdr:row>75</xdr:row>
      <xdr:rowOff>87892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104419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61141</xdr:rowOff>
    </xdr:from>
    <xdr:to>
      <xdr:col>98</xdr:col>
      <xdr:colOff>38100</xdr:colOff>
      <xdr:row>75</xdr:row>
      <xdr:rowOff>162740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19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7818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658,605</a:t>
          </a:r>
          <a:r>
            <a:rPr kumimoji="1" lang="ja-JP" altLang="en-US" sz="1300">
              <a:latin typeface="ＭＳ Ｐゴシック" panose="020B0600070205080204" pitchFamily="50" charset="-128"/>
              <a:ea typeface="ＭＳ Ｐゴシック" panose="020B0600070205080204" pitchFamily="50" charset="-128"/>
            </a:rPr>
            <a:t>円となっている。本市は広い面積を有しており、また、人口密度が低いことから必然的に行政コストは高くなる。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a:t>
          </a:r>
          <a:r>
            <a:rPr kumimoji="1" lang="en-US" altLang="ja-JP" sz="1300">
              <a:latin typeface="ＭＳ Ｐゴシック" panose="020B0600070205080204" pitchFamily="50" charset="-128"/>
              <a:ea typeface="ＭＳ Ｐゴシック" panose="020B0600070205080204" pitchFamily="50" charset="-128"/>
            </a:rPr>
            <a:t>102,238</a:t>
          </a:r>
          <a:r>
            <a:rPr kumimoji="1" lang="ja-JP" altLang="en-US" sz="1300">
              <a:latin typeface="ＭＳ Ｐゴシック" panose="020B0600070205080204" pitchFamily="50" charset="-128"/>
              <a:ea typeface="ＭＳ Ｐゴシック" panose="020B0600070205080204" pitchFamily="50" charset="-128"/>
            </a:rPr>
            <a:t>円で前年度とほぼ同額である。類似団体平均</a:t>
          </a:r>
          <a:r>
            <a:rPr kumimoji="1" lang="en-US" altLang="ja-JP" sz="1300">
              <a:latin typeface="ＭＳ Ｐゴシック" panose="020B0600070205080204" pitchFamily="50" charset="-128"/>
              <a:ea typeface="ＭＳ Ｐゴシック" panose="020B0600070205080204" pitchFamily="50" charset="-128"/>
            </a:rPr>
            <a:t>65,316</a:t>
          </a:r>
          <a:r>
            <a:rPr kumimoji="1" lang="ja-JP" altLang="en-US" sz="1300">
              <a:latin typeface="ＭＳ Ｐゴシック" panose="020B0600070205080204" pitchFamily="50" charset="-128"/>
              <a:ea typeface="ＭＳ Ｐゴシック" panose="020B0600070205080204" pitchFamily="50" charset="-128"/>
            </a:rPr>
            <a:t>円と比べると高い水準で推移しており、類似団体で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109,190</a:t>
          </a:r>
          <a:r>
            <a:rPr kumimoji="1" lang="ja-JP" altLang="en-US" sz="1300">
              <a:latin typeface="ＭＳ Ｐゴシック" panose="020B0600070205080204" pitchFamily="50" charset="-128"/>
              <a:ea typeface="ＭＳ Ｐゴシック" panose="020B0600070205080204" pitchFamily="50" charset="-128"/>
            </a:rPr>
            <a:t>円で、物価高騰対策の家計応援商品券換金等業務、新型コロナ対策関連事業であるプレミアム付応援商品券換金等業務などにより増額となっている。</a:t>
          </a:r>
        </a:p>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104,078</a:t>
          </a:r>
          <a:r>
            <a:rPr kumimoji="1" lang="ja-JP" altLang="en-US" sz="1300">
              <a:latin typeface="ＭＳ Ｐゴシック" panose="020B0600070205080204" pitchFamily="50" charset="-128"/>
              <a:ea typeface="ＭＳ Ｐゴシック" panose="020B0600070205080204" pitchFamily="50" charset="-128"/>
            </a:rPr>
            <a:t>円で、新型コロナによる子育て世帯への臨時特別給付金等により増額となった前年度と比較すると減少しており、また、類似団体や全国・兵庫県平均と比較して低い水準で推移している。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普通建設事業費（新規整備）が前年度から</a:t>
          </a:r>
          <a:r>
            <a:rPr kumimoji="1" lang="en-US" altLang="ja-JP" sz="1300">
              <a:latin typeface="ＭＳ Ｐゴシック" panose="020B0600070205080204" pitchFamily="50" charset="-128"/>
              <a:ea typeface="ＭＳ Ｐゴシック" panose="020B0600070205080204" pitchFamily="50" charset="-128"/>
            </a:rPr>
            <a:t>12,406</a:t>
          </a:r>
          <a:r>
            <a:rPr kumimoji="1" lang="ja-JP" altLang="en-US" sz="1300">
              <a:latin typeface="ＭＳ Ｐゴシック" panose="020B0600070205080204" pitchFamily="50" charset="-128"/>
              <a:ea typeface="ＭＳ Ｐゴシック" panose="020B0600070205080204" pitchFamily="50" charset="-128"/>
            </a:rPr>
            <a:t>円減少し、類似団体平均、全国平均、兵庫県平均のいずれも下回った。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5740</xdr:rowOff>
    </xdr:from>
    <xdr:to>
      <xdr:col>24</xdr:col>
      <xdr:colOff>63500</xdr:colOff>
      <xdr:row>35</xdr:row>
      <xdr:rowOff>110439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06490"/>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104038</xdr:rowOff>
    </xdr:from>
    <xdr:to>
      <xdr:col>19</xdr:col>
      <xdr:colOff>177800</xdr:colOff>
      <xdr:row>35</xdr:row>
      <xdr:rowOff>110439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478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36830</xdr:rowOff>
    </xdr:from>
    <xdr:to>
      <xdr:col>15</xdr:col>
      <xdr:colOff>50800</xdr:colOff>
      <xdr:row>35</xdr:row>
      <xdr:rowOff>104038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7580"/>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36830</xdr:rowOff>
    </xdr:from>
    <xdr:to>
      <xdr:col>10</xdr:col>
      <xdr:colOff>114300</xdr:colOff>
      <xdr:row>35</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3758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126390</xdr:rowOff>
    </xdr:from>
    <xdr:to>
      <xdr:col>24</xdr:col>
      <xdr:colOff>114300</xdr:colOff>
      <xdr:row>35</xdr:row>
      <xdr:rowOff>56540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59639</xdr:rowOff>
    </xdr:from>
    <xdr:to>
      <xdr:col>20</xdr:col>
      <xdr:colOff>38100</xdr:colOff>
      <xdr:row>35</xdr:row>
      <xdr:rowOff>161239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152366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53238</xdr:rowOff>
    </xdr:from>
    <xdr:to>
      <xdr:col>15</xdr:col>
      <xdr:colOff>101600</xdr:colOff>
      <xdr:row>35</xdr:row>
      <xdr:rowOff>154838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145965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157480</xdr:rowOff>
    </xdr:from>
    <xdr:to>
      <xdr:col>10</xdr:col>
      <xdr:colOff>165100</xdr:colOff>
      <xdr:row>35</xdr:row>
      <xdr:rowOff>87630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xdr:rowOff>
    </xdr:from>
    <xdr:to>
      <xdr:col>6</xdr:col>
      <xdr:colOff>38100</xdr:colOff>
      <xdr:row>35</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15501</xdr:rowOff>
    </xdr:from>
    <xdr:to>
      <xdr:col>24</xdr:col>
      <xdr:colOff>63500</xdr:colOff>
      <xdr:row>54</xdr:row>
      <xdr:rowOff>128887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73801"/>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160449</xdr:rowOff>
    </xdr:from>
    <xdr:to>
      <xdr:col>19</xdr:col>
      <xdr:colOff>177800</xdr:colOff>
      <xdr:row>54</xdr:row>
      <xdr:rowOff>15501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32949"/>
          <a:ext cx="889000" cy="5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160449</xdr:rowOff>
    </xdr:from>
    <xdr:to>
      <xdr:col>15</xdr:col>
      <xdr:colOff>50800</xdr:colOff>
      <xdr:row>55</xdr:row>
      <xdr:rowOff>65611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32949"/>
          <a:ext cx="889000" cy="7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65611</xdr:rowOff>
    </xdr:from>
    <xdr:to>
      <xdr:col>10</xdr:col>
      <xdr:colOff>114300</xdr:colOff>
      <xdr:row>56</xdr:row>
      <xdr:rowOff>33751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95361"/>
          <a:ext cx="889000" cy="1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78087</xdr:rowOff>
    </xdr:from>
    <xdr:to>
      <xdr:col>24</xdr:col>
      <xdr:colOff>114300</xdr:colOff>
      <xdr:row>55</xdr:row>
      <xdr:rowOff>8237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100964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136151</xdr:rowOff>
    </xdr:from>
    <xdr:to>
      <xdr:col>20</xdr:col>
      <xdr:colOff>38100</xdr:colOff>
      <xdr:row>54</xdr:row>
      <xdr:rowOff>66301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82828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9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109649</xdr:rowOff>
    </xdr:from>
    <xdr:to>
      <xdr:col>15</xdr:col>
      <xdr:colOff>101600</xdr:colOff>
      <xdr:row>51</xdr:row>
      <xdr:rowOff>39799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56326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14811</xdr:rowOff>
    </xdr:from>
    <xdr:to>
      <xdr:col>10</xdr:col>
      <xdr:colOff>165100</xdr:colOff>
      <xdr:row>55</xdr:row>
      <xdr:rowOff>116411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132938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1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154401</xdr:rowOff>
    </xdr:from>
    <xdr:to>
      <xdr:col>6</xdr:col>
      <xdr:colOff>38100</xdr:colOff>
      <xdr:row>56</xdr:row>
      <xdr:rowOff>84551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58913</xdr:rowOff>
    </xdr:from>
    <xdr:to>
      <xdr:col>24</xdr:col>
      <xdr:colOff>63500</xdr:colOff>
      <xdr:row>75</xdr:row>
      <xdr:rowOff>84303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7663"/>
          <a:ext cx="8382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84303</xdr:rowOff>
    </xdr:from>
    <xdr:to>
      <xdr:col>19</xdr:col>
      <xdr:colOff>177800</xdr:colOff>
      <xdr:row>76</xdr:row>
      <xdr:rowOff>100952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43053"/>
          <a:ext cx="889000" cy="1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100952</xdr:rowOff>
    </xdr:from>
    <xdr:to>
      <xdr:col>15</xdr:col>
      <xdr:colOff>50800</xdr:colOff>
      <xdr:row>76</xdr:row>
      <xdr:rowOff>159618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1152"/>
          <a:ext cx="889000" cy="5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159618</xdr:rowOff>
    </xdr:from>
    <xdr:to>
      <xdr:col>10</xdr:col>
      <xdr:colOff>114300</xdr:colOff>
      <xdr:row>77</xdr:row>
      <xdr:rowOff>52809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9818"/>
          <a:ext cx="889000" cy="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8113</xdr:rowOff>
    </xdr:from>
    <xdr:to>
      <xdr:col>24</xdr:col>
      <xdr:colOff>114300</xdr:colOff>
      <xdr:row>75</xdr:row>
      <xdr:rowOff>109713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30990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33503</xdr:rowOff>
    </xdr:from>
    <xdr:to>
      <xdr:col>20</xdr:col>
      <xdr:colOff>38100</xdr:colOff>
      <xdr:row>75</xdr:row>
      <xdr:rowOff>135103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126229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50152</xdr:rowOff>
    </xdr:from>
    <xdr:to>
      <xdr:col>15</xdr:col>
      <xdr:colOff>101600</xdr:colOff>
      <xdr:row>76</xdr:row>
      <xdr:rowOff>151752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142879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108818</xdr:rowOff>
    </xdr:from>
    <xdr:to>
      <xdr:col>10</xdr:col>
      <xdr:colOff>165100</xdr:colOff>
      <xdr:row>77</xdr:row>
      <xdr:rowOff>38968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30095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2009</xdr:rowOff>
    </xdr:from>
    <xdr:to>
      <xdr:col>6</xdr:col>
      <xdr:colOff>38100</xdr:colOff>
      <xdr:row>77</xdr:row>
      <xdr:rowOff>103609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94736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164421</xdr:rowOff>
    </xdr:from>
    <xdr:to>
      <xdr:col>24</xdr:col>
      <xdr:colOff>63500</xdr:colOff>
      <xdr:row>97</xdr:row>
      <xdr:rowOff>32258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23621"/>
          <a:ext cx="8382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32258</xdr:rowOff>
    </xdr:from>
    <xdr:to>
      <xdr:col>19</xdr:col>
      <xdr:colOff>177800</xdr:colOff>
      <xdr:row>97</xdr:row>
      <xdr:rowOff>87863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62908"/>
          <a:ext cx="889000" cy="5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87863</xdr:rowOff>
    </xdr:from>
    <xdr:to>
      <xdr:col>15</xdr:col>
      <xdr:colOff>50800</xdr:colOff>
      <xdr:row>97</xdr:row>
      <xdr:rowOff>127279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8513"/>
          <a:ext cx="889000" cy="3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127279</xdr:rowOff>
    </xdr:from>
    <xdr:to>
      <xdr:col>10</xdr:col>
      <xdr:colOff>114300</xdr:colOff>
      <xdr:row>97</xdr:row>
      <xdr:rowOff>164520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7929"/>
          <a:ext cx="889000" cy="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113621</xdr:rowOff>
    </xdr:from>
    <xdr:to>
      <xdr:col>24</xdr:col>
      <xdr:colOff>114300</xdr:colOff>
      <xdr:row>97</xdr:row>
      <xdr:rowOff>43771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136498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152908</xdr:rowOff>
    </xdr:from>
    <xdr:to>
      <xdr:col>20</xdr:col>
      <xdr:colOff>38100</xdr:colOff>
      <xdr:row>97</xdr:row>
      <xdr:rowOff>83058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99585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37063</xdr:rowOff>
    </xdr:from>
    <xdr:to>
      <xdr:col>15</xdr:col>
      <xdr:colOff>101600</xdr:colOff>
      <xdr:row>97</xdr:row>
      <xdr:rowOff>138663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155190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76479</xdr:rowOff>
    </xdr:from>
    <xdr:to>
      <xdr:col>10</xdr:col>
      <xdr:colOff>165100</xdr:colOff>
      <xdr:row>98</xdr:row>
      <xdr:rowOff>6629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23156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113720</xdr:rowOff>
    </xdr:from>
    <xdr:to>
      <xdr:col>6</xdr:col>
      <xdr:colOff>38100</xdr:colOff>
      <xdr:row>98</xdr:row>
      <xdr:rowOff>43870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60397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1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129032</xdr:rowOff>
    </xdr:from>
    <xdr:to>
      <xdr:col>55</xdr:col>
      <xdr:colOff>0</xdr:colOff>
      <xdr:row>38</xdr:row>
      <xdr:rowOff>131318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41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131318</xdr:rowOff>
    </xdr:from>
    <xdr:to>
      <xdr:col>50</xdr:col>
      <xdr:colOff>114300</xdr:colOff>
      <xdr:row>38</xdr:row>
      <xdr:rowOff>132461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64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132461</xdr:rowOff>
    </xdr:from>
    <xdr:to>
      <xdr:col>45</xdr:col>
      <xdr:colOff>177800</xdr:colOff>
      <xdr:row>38</xdr:row>
      <xdr:rowOff>133223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75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133223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3727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78232</xdr:rowOff>
    </xdr:from>
    <xdr:to>
      <xdr:col>55</xdr:col>
      <xdr:colOff>50800</xdr:colOff>
      <xdr:row>39</xdr:row>
      <xdr:rowOff>8382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164609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80518</xdr:rowOff>
    </xdr:from>
    <xdr:to>
      <xdr:col>50</xdr:col>
      <xdr:colOff>165100</xdr:colOff>
      <xdr:row>39</xdr:row>
      <xdr:rowOff>10668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81661</xdr:rowOff>
    </xdr:from>
    <xdr:to>
      <xdr:col>46</xdr:col>
      <xdr:colOff>38100</xdr:colOff>
      <xdr:row>39</xdr:row>
      <xdr:rowOff>11811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82423</xdr:rowOff>
    </xdr:from>
    <xdr:to>
      <xdr:col>41</xdr:col>
      <xdr:colOff>101600</xdr:colOff>
      <xdr:row>39</xdr:row>
      <xdr:rowOff>12573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164101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71863</xdr:rowOff>
    </xdr:from>
    <xdr:to>
      <xdr:col>55</xdr:col>
      <xdr:colOff>0</xdr:colOff>
      <xdr:row>56</xdr:row>
      <xdr:rowOff>149987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73063"/>
          <a:ext cx="8382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138995</xdr:rowOff>
    </xdr:from>
    <xdr:to>
      <xdr:col>50</xdr:col>
      <xdr:colOff>114300</xdr:colOff>
      <xdr:row>56</xdr:row>
      <xdr:rowOff>149987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40195"/>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138995</xdr:rowOff>
    </xdr:from>
    <xdr:to>
      <xdr:col>45</xdr:col>
      <xdr:colOff>177800</xdr:colOff>
      <xdr:row>56</xdr:row>
      <xdr:rowOff>152064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4019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152064</xdr:rowOff>
    </xdr:from>
    <xdr:to>
      <xdr:col>41</xdr:col>
      <xdr:colOff>50800</xdr:colOff>
      <xdr:row>56</xdr:row>
      <xdr:rowOff>156159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53264"/>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21063</xdr:rowOff>
    </xdr:from>
    <xdr:to>
      <xdr:col>55</xdr:col>
      <xdr:colOff>50800</xdr:colOff>
      <xdr:row>56</xdr:row>
      <xdr:rowOff>122663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43940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99187</xdr:rowOff>
    </xdr:from>
    <xdr:to>
      <xdr:col>50</xdr:col>
      <xdr:colOff>165100</xdr:colOff>
      <xdr:row>57</xdr:row>
      <xdr:rowOff>29337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45864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88195</xdr:rowOff>
    </xdr:from>
    <xdr:to>
      <xdr:col>46</xdr:col>
      <xdr:colOff>38100</xdr:colOff>
      <xdr:row>57</xdr:row>
      <xdr:rowOff>18345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34872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101264</xdr:rowOff>
    </xdr:from>
    <xdr:to>
      <xdr:col>41</xdr:col>
      <xdr:colOff>101600</xdr:colOff>
      <xdr:row>57</xdr:row>
      <xdr:rowOff>31414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47941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105359</xdr:rowOff>
    </xdr:from>
    <xdr:to>
      <xdr:col>36</xdr:col>
      <xdr:colOff>165100</xdr:colOff>
      <xdr:row>57</xdr:row>
      <xdr:rowOff>35509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52036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128003</xdr:rowOff>
    </xdr:from>
    <xdr:to>
      <xdr:col>55</xdr:col>
      <xdr:colOff>0</xdr:colOff>
      <xdr:row>72</xdr:row>
      <xdr:rowOff>89713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129503"/>
          <a:ext cx="838200" cy="3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89713</xdr:rowOff>
    </xdr:from>
    <xdr:to>
      <xdr:col>50</xdr:col>
      <xdr:colOff>114300</xdr:colOff>
      <xdr:row>72</xdr:row>
      <xdr:rowOff>100495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434113"/>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100495</xdr:rowOff>
    </xdr:from>
    <xdr:to>
      <xdr:col>45</xdr:col>
      <xdr:colOff>177800</xdr:colOff>
      <xdr:row>75</xdr:row>
      <xdr:rowOff>146558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444895"/>
          <a:ext cx="889000" cy="5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146558</xdr:rowOff>
    </xdr:from>
    <xdr:to>
      <xdr:col>41</xdr:col>
      <xdr:colOff>50800</xdr:colOff>
      <xdr:row>76</xdr:row>
      <xdr:rowOff>41974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05308"/>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77203</xdr:rowOff>
    </xdr:from>
    <xdr:to>
      <xdr:col>55</xdr:col>
      <xdr:colOff>50800</xdr:colOff>
      <xdr:row>71</xdr:row>
      <xdr:rowOff>7353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0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163580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19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38913</xdr:rowOff>
    </xdr:from>
    <xdr:to>
      <xdr:col>50</xdr:col>
      <xdr:colOff>165100</xdr:colOff>
      <xdr:row>72</xdr:row>
      <xdr:rowOff>140513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157040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15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49695</xdr:rowOff>
    </xdr:from>
    <xdr:to>
      <xdr:col>46</xdr:col>
      <xdr:colOff>38100</xdr:colOff>
      <xdr:row>72</xdr:row>
      <xdr:rowOff>151295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3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167822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1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95758</xdr:rowOff>
    </xdr:from>
    <xdr:to>
      <xdr:col>41</xdr:col>
      <xdr:colOff>101600</xdr:colOff>
      <xdr:row>76</xdr:row>
      <xdr:rowOff>25908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162624</xdr:rowOff>
    </xdr:from>
    <xdr:to>
      <xdr:col>36</xdr:col>
      <xdr:colOff>165100</xdr:colOff>
      <xdr:row>76</xdr:row>
      <xdr:rowOff>92774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109300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43769</xdr:rowOff>
    </xdr:from>
    <xdr:to>
      <xdr:col>55</xdr:col>
      <xdr:colOff>0</xdr:colOff>
      <xdr:row>94</xdr:row>
      <xdr:rowOff>77733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60069"/>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33189</xdr:rowOff>
    </xdr:from>
    <xdr:to>
      <xdr:col>50</xdr:col>
      <xdr:colOff>114300</xdr:colOff>
      <xdr:row>94</xdr:row>
      <xdr:rowOff>43769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49489"/>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33189</xdr:rowOff>
    </xdr:from>
    <xdr:to>
      <xdr:col>45</xdr:col>
      <xdr:colOff>177800</xdr:colOff>
      <xdr:row>94</xdr:row>
      <xdr:rowOff>158967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49489"/>
          <a:ext cx="889000" cy="1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158967</xdr:rowOff>
    </xdr:from>
    <xdr:to>
      <xdr:col>41</xdr:col>
      <xdr:colOff>50800</xdr:colOff>
      <xdr:row>95</xdr:row>
      <xdr:rowOff>51183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275267"/>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26933</xdr:rowOff>
    </xdr:from>
    <xdr:to>
      <xdr:col>55</xdr:col>
      <xdr:colOff>50800</xdr:colOff>
      <xdr:row>94</xdr:row>
      <xdr:rowOff>128533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49810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164419</xdr:rowOff>
    </xdr:from>
    <xdr:to>
      <xdr:col>50</xdr:col>
      <xdr:colOff>165100</xdr:colOff>
      <xdr:row>94</xdr:row>
      <xdr:rowOff>94569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111096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153839</xdr:rowOff>
    </xdr:from>
    <xdr:to>
      <xdr:col>46</xdr:col>
      <xdr:colOff>38100</xdr:colOff>
      <xdr:row>94</xdr:row>
      <xdr:rowOff>83989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100516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108167</xdr:rowOff>
    </xdr:from>
    <xdr:to>
      <xdr:col>41</xdr:col>
      <xdr:colOff>101600</xdr:colOff>
      <xdr:row>95</xdr:row>
      <xdr:rowOff>38317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54844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383</xdr:rowOff>
    </xdr:from>
    <xdr:to>
      <xdr:col>36</xdr:col>
      <xdr:colOff>165100</xdr:colOff>
      <xdr:row>95</xdr:row>
      <xdr:rowOff>101983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118510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0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49494</xdr:rowOff>
    </xdr:from>
    <xdr:to>
      <xdr:col>85</xdr:col>
      <xdr:colOff>127000</xdr:colOff>
      <xdr:row>36</xdr:row>
      <xdr:rowOff>48032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878794"/>
          <a:ext cx="838200" cy="3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49494</xdr:rowOff>
    </xdr:from>
    <xdr:to>
      <xdr:col>81</xdr:col>
      <xdr:colOff>50800</xdr:colOff>
      <xdr:row>34</xdr:row>
      <xdr:rowOff>153416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78794"/>
          <a:ext cx="8890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7066</xdr:rowOff>
    </xdr:from>
    <xdr:to>
      <xdr:col>76</xdr:col>
      <xdr:colOff>114300</xdr:colOff>
      <xdr:row>34</xdr:row>
      <xdr:rowOff>153416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836366"/>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7066</xdr:rowOff>
    </xdr:from>
    <xdr:to>
      <xdr:col>71</xdr:col>
      <xdr:colOff>177800</xdr:colOff>
      <xdr:row>35</xdr:row>
      <xdr:rowOff>16805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836366"/>
          <a:ext cx="889000" cy="1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168682</xdr:rowOff>
    </xdr:from>
    <xdr:to>
      <xdr:col>85</xdr:col>
      <xdr:colOff>177800</xdr:colOff>
      <xdr:row>36</xdr:row>
      <xdr:rowOff>98832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20109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170144</xdr:rowOff>
    </xdr:from>
    <xdr:to>
      <xdr:col>81</xdr:col>
      <xdr:colOff>101600</xdr:colOff>
      <xdr:row>34</xdr:row>
      <xdr:rowOff>100294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102616</xdr:rowOff>
    </xdr:from>
    <xdr:to>
      <xdr:col>76</xdr:col>
      <xdr:colOff>165100</xdr:colOff>
      <xdr:row>35</xdr:row>
      <xdr:rowOff>32766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127716</xdr:rowOff>
    </xdr:from>
    <xdr:to>
      <xdr:col>72</xdr:col>
      <xdr:colOff>38100</xdr:colOff>
      <xdr:row>34</xdr:row>
      <xdr:rowOff>57866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74393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137455</xdr:rowOff>
    </xdr:from>
    <xdr:to>
      <xdr:col>67</xdr:col>
      <xdr:colOff>101600</xdr:colOff>
      <xdr:row>35</xdr:row>
      <xdr:rowOff>67605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84132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27210</xdr:rowOff>
    </xdr:from>
    <xdr:to>
      <xdr:col>85</xdr:col>
      <xdr:colOff>127000</xdr:colOff>
      <xdr:row>55</xdr:row>
      <xdr:rowOff>65729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56960"/>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126517</xdr:rowOff>
    </xdr:from>
    <xdr:to>
      <xdr:col>81</xdr:col>
      <xdr:colOff>50800</xdr:colOff>
      <xdr:row>55</xdr:row>
      <xdr:rowOff>27210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213367"/>
          <a:ext cx="889000" cy="24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126517</xdr:rowOff>
    </xdr:from>
    <xdr:to>
      <xdr:col>76</xdr:col>
      <xdr:colOff>114300</xdr:colOff>
      <xdr:row>55</xdr:row>
      <xdr:rowOff>30410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213367"/>
          <a:ext cx="889000" cy="2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93942</xdr:rowOff>
    </xdr:from>
    <xdr:to>
      <xdr:col>71</xdr:col>
      <xdr:colOff>177800</xdr:colOff>
      <xdr:row>55</xdr:row>
      <xdr:rowOff>30410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352242"/>
          <a:ext cx="8890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14929</xdr:rowOff>
    </xdr:from>
    <xdr:to>
      <xdr:col>85</xdr:col>
      <xdr:colOff>177800</xdr:colOff>
      <xdr:row>55</xdr:row>
      <xdr:rowOff>116529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37806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9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147860</xdr:rowOff>
    </xdr:from>
    <xdr:to>
      <xdr:col>81</xdr:col>
      <xdr:colOff>101600</xdr:colOff>
      <xdr:row>55</xdr:row>
      <xdr:rowOff>78010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94537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75717</xdr:rowOff>
    </xdr:from>
    <xdr:to>
      <xdr:col>76</xdr:col>
      <xdr:colOff>165100</xdr:colOff>
      <xdr:row>54</xdr:row>
      <xdr:rowOff>5867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1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22394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9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151060</xdr:rowOff>
    </xdr:from>
    <xdr:to>
      <xdr:col>72</xdr:col>
      <xdr:colOff>38100</xdr:colOff>
      <xdr:row>55</xdr:row>
      <xdr:rowOff>81210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97737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43142</xdr:rowOff>
    </xdr:from>
    <xdr:to>
      <xdr:col>67</xdr:col>
      <xdr:colOff>101600</xdr:colOff>
      <xdr:row>54</xdr:row>
      <xdr:rowOff>144742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161269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136226</xdr:rowOff>
    </xdr:from>
    <xdr:to>
      <xdr:col>85</xdr:col>
      <xdr:colOff>127000</xdr:colOff>
      <xdr:row>78</xdr:row>
      <xdr:rowOff>137049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932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127676</xdr:rowOff>
    </xdr:from>
    <xdr:to>
      <xdr:col>81</xdr:col>
      <xdr:colOff>50800</xdr:colOff>
      <xdr:row>78</xdr:row>
      <xdr:rowOff>136226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077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138419</xdr:rowOff>
    </xdr:from>
    <xdr:to>
      <xdr:col>76</xdr:col>
      <xdr:colOff>114300</xdr:colOff>
      <xdr:row>78</xdr:row>
      <xdr:rowOff>127676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168619"/>
          <a:ext cx="889000" cy="3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93294</xdr:rowOff>
    </xdr:from>
    <xdr:to>
      <xdr:col>71</xdr:col>
      <xdr:colOff>177800</xdr:colOff>
      <xdr:row>76</xdr:row>
      <xdr:rowOff>138419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123494"/>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86249</xdr:rowOff>
    </xdr:from>
    <xdr:to>
      <xdr:col>85</xdr:col>
      <xdr:colOff>177800</xdr:colOff>
      <xdr:row>79</xdr:row>
      <xdr:rowOff>16399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85426</xdr:rowOff>
    </xdr:from>
    <xdr:to>
      <xdr:col>81</xdr:col>
      <xdr:colOff>101600</xdr:colOff>
      <xdr:row>79</xdr:row>
      <xdr:rowOff>15576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6703</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1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76876</xdr:rowOff>
    </xdr:from>
    <xdr:to>
      <xdr:col>76</xdr:col>
      <xdr:colOff>165100</xdr:colOff>
      <xdr:row>79</xdr:row>
      <xdr:rowOff>7026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169603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2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87619</xdr:rowOff>
    </xdr:from>
    <xdr:to>
      <xdr:col>72</xdr:col>
      <xdr:colOff>38100</xdr:colOff>
      <xdr:row>77</xdr:row>
      <xdr:rowOff>17769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1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34296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28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42494</xdr:rowOff>
    </xdr:from>
    <xdr:to>
      <xdr:col>67</xdr:col>
      <xdr:colOff>101600</xdr:colOff>
      <xdr:row>76</xdr:row>
      <xdr:rowOff>144094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160621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284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154229</xdr:rowOff>
    </xdr:from>
    <xdr:to>
      <xdr:col>85</xdr:col>
      <xdr:colOff>127000</xdr:colOff>
      <xdr:row>93</xdr:row>
      <xdr:rowOff>36068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5927629"/>
          <a:ext cx="838200" cy="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154229</xdr:rowOff>
    </xdr:from>
    <xdr:to>
      <xdr:col>81</xdr:col>
      <xdr:colOff>50800</xdr:colOff>
      <xdr:row>93</xdr:row>
      <xdr:rowOff>4229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5927629"/>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4229</xdr:rowOff>
    </xdr:from>
    <xdr:to>
      <xdr:col>76</xdr:col>
      <xdr:colOff>114300</xdr:colOff>
      <xdr:row>93</xdr:row>
      <xdr:rowOff>32525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5949079"/>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32525</xdr:rowOff>
    </xdr:from>
    <xdr:to>
      <xdr:col>71</xdr:col>
      <xdr:colOff>177800</xdr:colOff>
      <xdr:row>93</xdr:row>
      <xdr:rowOff>46253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977375"/>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156718</xdr:rowOff>
    </xdr:from>
    <xdr:to>
      <xdr:col>85</xdr:col>
      <xdr:colOff>177800</xdr:colOff>
      <xdr:row>93</xdr:row>
      <xdr:rowOff>86868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9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8145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7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103429</xdr:rowOff>
    </xdr:from>
    <xdr:to>
      <xdr:col>81</xdr:col>
      <xdr:colOff>101600</xdr:colOff>
      <xdr:row>93</xdr:row>
      <xdr:rowOff>33579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8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50106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6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124879</xdr:rowOff>
    </xdr:from>
    <xdr:to>
      <xdr:col>76</xdr:col>
      <xdr:colOff>165100</xdr:colOff>
      <xdr:row>93</xdr:row>
      <xdr:rowOff>55029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71556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6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153175</xdr:rowOff>
    </xdr:from>
    <xdr:to>
      <xdr:col>72</xdr:col>
      <xdr:colOff>38100</xdr:colOff>
      <xdr:row>93</xdr:row>
      <xdr:rowOff>83325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9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99852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166903</xdr:rowOff>
    </xdr:from>
    <xdr:to>
      <xdr:col>67</xdr:col>
      <xdr:colOff>101600</xdr:colOff>
      <xdr:row>93</xdr:row>
      <xdr:rowOff>97053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113580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7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149606</xdr:rowOff>
    </xdr:from>
    <xdr:to>
      <xdr:col>116</xdr:col>
      <xdr:colOff>63500</xdr:colOff>
      <xdr:row>37</xdr:row>
      <xdr:rowOff>51308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5978906"/>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113809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628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149606</xdr:rowOff>
    </xdr:from>
    <xdr:to>
      <xdr:col>111</xdr:col>
      <xdr:colOff>177800</xdr:colOff>
      <xdr:row>37</xdr:row>
      <xdr:rowOff>109220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5978906"/>
          <a:ext cx="889000" cy="4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129811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10922</xdr:rowOff>
    </xdr:from>
    <xdr:to>
      <xdr:col>107</xdr:col>
      <xdr:colOff>50800</xdr:colOff>
      <xdr:row>37</xdr:row>
      <xdr:rowOff>109220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5668772"/>
          <a:ext cx="889000" cy="78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166387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10922</xdr:rowOff>
    </xdr:from>
    <xdr:to>
      <xdr:col>102</xdr:col>
      <xdr:colOff>114300</xdr:colOff>
      <xdr:row>33</xdr:row>
      <xdr:rowOff>90170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566877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508</xdr:rowOff>
    </xdr:from>
    <xdr:to>
      <xdr:col>116</xdr:col>
      <xdr:colOff>114300</xdr:colOff>
      <xdr:row>37</xdr:row>
      <xdr:rowOff>102108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23385</xdr:rowOff>
    </xdr:from>
    <xdr:ext cx="378565"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195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98806</xdr:rowOff>
    </xdr:from>
    <xdr:to>
      <xdr:col>112</xdr:col>
      <xdr:colOff>38100</xdr:colOff>
      <xdr:row>35</xdr:row>
      <xdr:rowOff>28956</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5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45483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5703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58420</xdr:rowOff>
    </xdr:from>
    <xdr:to>
      <xdr:col>107</xdr:col>
      <xdr:colOff>101600</xdr:colOff>
      <xdr:row>37</xdr:row>
      <xdr:rowOff>160020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5097</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17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131572</xdr:rowOff>
    </xdr:from>
    <xdr:to>
      <xdr:col>102</xdr:col>
      <xdr:colOff>165100</xdr:colOff>
      <xdr:row>33</xdr:row>
      <xdr:rowOff>61722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56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78249</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53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39370</xdr:rowOff>
    </xdr:from>
    <xdr:to>
      <xdr:col>98</xdr:col>
      <xdr:colOff>38100</xdr:colOff>
      <xdr:row>33</xdr:row>
      <xdr:rowOff>140970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157497</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令和４年度の歳出決算総額は前年度と比較して約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億円減少、歳入決算総額は約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億円減少している。</a:t>
          </a:r>
        </a:p>
        <a:p>
          <a:r>
            <a:rPr kumimoji="1" lang="ja-JP" altLang="en-US" sz="1300">
              <a:latin typeface="ＭＳ Ｐゴシック" panose="020B0600070205080204" pitchFamily="50" charset="-128"/>
              <a:ea typeface="ＭＳ Ｐゴシック" panose="020B0600070205080204" pitchFamily="50" charset="-128"/>
            </a:rPr>
            <a:t>なお、本市は広い面積を有しており、人口密度が低いことから必然的に行政コストは高くなる。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188,102</a:t>
          </a:r>
          <a:r>
            <a:rPr kumimoji="1" lang="ja-JP" altLang="en-US" sz="1300">
              <a:latin typeface="ＭＳ Ｐゴシック" panose="020B0600070205080204" pitchFamily="50" charset="-128"/>
              <a:ea typeface="ＭＳ Ｐゴシック" panose="020B0600070205080204" pitchFamily="50" charset="-128"/>
            </a:rPr>
            <a:t>円で、全国平均、兵庫県平均は下回るものの、類似団体平均は若干上回っている。令和４年度に施設オープンしたこども広場の運営委託料などにより前年度より増額した。</a:t>
          </a:r>
        </a:p>
        <a:p>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19,505</a:t>
          </a:r>
          <a:r>
            <a:rPr kumimoji="1" lang="ja-JP" altLang="en-US" sz="1300">
              <a:latin typeface="ＭＳ Ｐゴシック" panose="020B0600070205080204" pitchFamily="50" charset="-128"/>
              <a:ea typeface="ＭＳ Ｐゴシック" panose="020B0600070205080204" pitchFamily="50" charset="-128"/>
            </a:rPr>
            <a:t>円で、高機能消防指令センター等の整備工事を実施したため増額となっていた前年度からと比べると減少したが類似団体平均、全国平均、兵庫県平均からは上回っている。</a:t>
          </a: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38,307</a:t>
          </a:r>
          <a:r>
            <a:rPr kumimoji="1" lang="ja-JP" altLang="en-US" sz="1300">
              <a:latin typeface="ＭＳ Ｐゴシック" panose="020B0600070205080204" pitchFamily="50" charset="-128"/>
              <a:ea typeface="ＭＳ Ｐゴシック" panose="020B0600070205080204" pitchFamily="50" charset="-128"/>
            </a:rPr>
            <a:t>円で、新型コロナによる消費落ち込みの対応事業等により令和２年度から高い水準となっているが、令和４年度は物価高騰対策の家計応援商品券換金等業務や、プレミアム付応援商品券換金等業務などにより、前年度より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実質収支額は、各年度歳入予算に対する決算の増収や歳出不用額の状況により増減はあるものの、赤字を示すマイナスとなることはなく、</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％の範囲で概ね適正に推移している。実質単年度収支については、従前は大幅な黒字で推移してきたが、平成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の普通交付税の合併算定替えの段階的縮減により急激に悪化。ふるさと納税による歳入増加により、何とか収支のバランスを図っている状況である。財政調整基金残高については、近年は標準財政規模の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％前後で推移しており、今後とも</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％を下回らないよう適正に管理する。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196850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年度以降は、実質収支が赤字となったり、公営企業会計に資金不足が生じたりしたことはない。</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年度から令和４年度の実質収支額について、主な会計別に見ると、一般会計は、平成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823</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1,240</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1,169</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1,668</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1,023</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国民健康保険事業特別会計（事業勘定）は、平成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354</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89</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介護保険事業特別会計は、平成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340</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439</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489</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371</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549</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となっていて、いずれも黒字となっている。</a:t>
          </a:r>
        </a:p>
        <a:p>
          <a:r>
            <a:rPr kumimoji="1" lang="ja-JP" altLang="en-US" sz="1200">
              <a:latin typeface="ＭＳ ゴシック" pitchFamily="49" charset="-128"/>
              <a:ea typeface="ＭＳ ゴシック" pitchFamily="49" charset="-128"/>
            </a:rPr>
            <a:t>　公営企業会計では、水道事業会計で平成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3,056</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3,254</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3,345</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3,328</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3,056</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の剰余額が発生し、下水道事業会計で、平成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1,156</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1,532</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1,907</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2,089</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2,216</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52533757</v>
      </c>
      <c r="BO4" s="358"/>
      <c r="BP4" s="358"/>
      <c r="BQ4" s="358"/>
      <c r="BR4" s="358"/>
      <c r="BS4" s="358"/>
      <c r="BT4" s="358"/>
      <c r="BU4" s="359"/>
      <c r="BV4" s="357">
        <v>54719711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3.8</v>
      </c>
      <c r="CU4" s="364"/>
      <c r="CV4" s="364"/>
      <c r="CW4" s="364"/>
      <c r="CX4" s="364"/>
      <c r="CY4" s="364"/>
      <c r="CZ4" s="364"/>
      <c r="DA4" s="365"/>
      <c r="DB4" s="363">
        <v>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51211808</v>
      </c>
      <c r="BO5" s="395"/>
      <c r="BP5" s="395"/>
      <c r="BQ5" s="395"/>
      <c r="BR5" s="395"/>
      <c r="BS5" s="395"/>
      <c r="BT5" s="395"/>
      <c r="BU5" s="396"/>
      <c r="BV5" s="394">
        <v>52885783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93.1</v>
      </c>
      <c r="CU5" s="392"/>
      <c r="CV5" s="392"/>
      <c r="CW5" s="392"/>
      <c r="CX5" s="392"/>
      <c r="CY5" s="392"/>
      <c r="CZ5" s="392"/>
      <c r="DA5" s="393"/>
      <c r="DB5" s="391">
        <v>92</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1321949</v>
      </c>
      <c r="BO6" s="395"/>
      <c r="BP6" s="395"/>
      <c r="BQ6" s="395"/>
      <c r="BR6" s="395"/>
      <c r="BS6" s="395"/>
      <c r="BT6" s="395"/>
      <c r="BU6" s="396"/>
      <c r="BV6" s="394">
        <v>1833928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94.3</v>
      </c>
      <c r="CU6" s="432"/>
      <c r="CV6" s="432"/>
      <c r="CW6" s="432"/>
      <c r="CX6" s="432"/>
      <c r="CY6" s="432"/>
      <c r="CZ6" s="432"/>
      <c r="DA6" s="433"/>
      <c r="DB6" s="431">
        <v>94.9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266261</v>
      </c>
      <c r="BO7" s="395"/>
      <c r="BP7" s="395"/>
      <c r="BQ7" s="395"/>
      <c r="BR7" s="395"/>
      <c r="BS7" s="395"/>
      <c r="BT7" s="395"/>
      <c r="BU7" s="396"/>
      <c r="BV7" s="394">
        <v>138019</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27500974</v>
      </c>
      <c r="CU7" s="395"/>
      <c r="CV7" s="395"/>
      <c r="CW7" s="395"/>
      <c r="CX7" s="395"/>
      <c r="CY7" s="395"/>
      <c r="CZ7" s="395"/>
      <c r="DA7" s="396"/>
      <c r="DB7" s="394">
        <v>28363863</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1055688</v>
      </c>
      <c r="BO8" s="395"/>
      <c r="BP8" s="395"/>
      <c r="BQ8" s="395"/>
      <c r="BR8" s="395"/>
      <c r="BS8" s="395"/>
      <c r="BT8" s="395"/>
      <c r="BU8" s="396"/>
      <c r="BV8" s="394">
        <v>1695909</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0.38</v>
      </c>
      <c r="CU8" s="435"/>
      <c r="CV8" s="435"/>
      <c r="CW8" s="435"/>
      <c r="CX8" s="435"/>
      <c r="CY8" s="435"/>
      <c r="CZ8" s="435"/>
      <c r="DA8" s="436"/>
      <c r="DB8" s="434">
        <v>0.38</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77489</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108</v>
      </c>
      <c r="AV9" s="427"/>
      <c r="AW9" s="427"/>
      <c r="AX9" s="427"/>
      <c r="AY9" s="428" t="s">
        <v>119</v>
      </c>
      <c r="AZ9" s="429"/>
      <c r="BA9" s="429"/>
      <c r="BB9" s="429"/>
      <c r="BC9" s="429"/>
      <c r="BD9" s="429"/>
      <c r="BE9" s="429"/>
      <c r="BF9" s="429"/>
      <c r="BG9" s="429"/>
      <c r="BH9" s="429"/>
      <c r="BI9" s="429"/>
      <c r="BJ9" s="429"/>
      <c r="BK9" s="429"/>
      <c r="BL9" s="429"/>
      <c r="BM9" s="430"/>
      <c r="BN9" s="394">
        <v>-640221</v>
      </c>
      <c r="BO9" s="395"/>
      <c r="BP9" s="395"/>
      <c r="BQ9" s="395"/>
      <c r="BR9" s="395"/>
      <c r="BS9" s="395"/>
      <c r="BT9" s="395"/>
      <c r="BU9" s="396"/>
      <c r="BV9" s="394">
        <v>485846</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17.899999999999999</v>
      </c>
      <c r="CU9" s="392"/>
      <c r="CV9" s="392"/>
      <c r="CW9" s="392"/>
      <c r="CX9" s="392"/>
      <c r="CY9" s="392"/>
      <c r="CZ9" s="392"/>
      <c r="DA9" s="393"/>
      <c r="DB9" s="391">
        <v>18.5</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24"/>
      <c r="N10" s="424"/>
      <c r="O10" s="424"/>
      <c r="P10" s="424"/>
      <c r="Q10" s="425"/>
      <c r="R10" s="445">
        <v>82250</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501681</v>
      </c>
      <c r="BO10" s="395"/>
      <c r="BP10" s="395"/>
      <c r="BQ10" s="395"/>
      <c r="BR10" s="395"/>
      <c r="BS10" s="395"/>
      <c r="BT10" s="395"/>
      <c r="BU10" s="396"/>
      <c r="BV10" s="394">
        <v>1074590</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77758</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123</v>
      </c>
      <c r="AV12" s="427"/>
      <c r="AW12" s="427"/>
      <c r="AX12" s="427"/>
      <c r="AY12" s="428" t="s">
        <v>138</v>
      </c>
      <c r="AZ12" s="429"/>
      <c r="BA12" s="429"/>
      <c r="BB12" s="429"/>
      <c r="BC12" s="429"/>
      <c r="BD12" s="429"/>
      <c r="BE12" s="429"/>
      <c r="BF12" s="429"/>
      <c r="BG12" s="429"/>
      <c r="BH12" s="429"/>
      <c r="BI12" s="429"/>
      <c r="BJ12" s="429"/>
      <c r="BK12" s="429"/>
      <c r="BL12" s="429"/>
      <c r="BM12" s="430"/>
      <c r="BN12" s="394">
        <v>57468</v>
      </c>
      <c r="BO12" s="395"/>
      <c r="BP12" s="395"/>
      <c r="BQ12" s="395"/>
      <c r="BR12" s="395"/>
      <c r="BS12" s="395"/>
      <c r="BT12" s="395"/>
      <c r="BU12" s="396"/>
      <c r="BV12" s="394">
        <v>810960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132</v>
      </c>
      <c r="CU12" s="435"/>
      <c r="CV12" s="435"/>
      <c r="CW12" s="435"/>
      <c r="CX12" s="435"/>
      <c r="CY12" s="435"/>
      <c r="CZ12" s="435"/>
      <c r="DA12" s="436"/>
      <c r="DB12" s="434" t="s">
        <v>132</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76810</v>
      </c>
      <c r="S13" s="479"/>
      <c r="T13" s="479"/>
      <c r="U13" s="479"/>
      <c r="V13" s="480"/>
      <c r="W13" s="410" t="s">
        <v>141</v>
      </c>
      <c r="X13" s="411"/>
      <c r="Y13" s="411"/>
      <c r="Z13" s="411"/>
      <c r="AA13" s="411"/>
      <c r="AB13" s="401"/>
      <c r="AC13" s="445">
        <v>2190</v>
      </c>
      <c r="AD13" s="446"/>
      <c r="AE13" s="446"/>
      <c r="AF13" s="446"/>
      <c r="AG13" s="488"/>
      <c r="AH13" s="445">
        <v>2472</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-196008</v>
      </c>
      <c r="BO13" s="395"/>
      <c r="BP13" s="395"/>
      <c r="BQ13" s="395"/>
      <c r="BR13" s="395"/>
      <c r="BS13" s="395"/>
      <c r="BT13" s="395"/>
      <c r="BU13" s="396"/>
      <c r="BV13" s="394">
        <v>749476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14.3</v>
      </c>
      <c r="CU13" s="392"/>
      <c r="CV13" s="392"/>
      <c r="CW13" s="392"/>
      <c r="CX13" s="392"/>
      <c r="CY13" s="392"/>
      <c r="CZ13" s="392"/>
      <c r="DA13" s="393"/>
      <c r="DB13" s="391">
        <v>14.1</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78870</v>
      </c>
      <c r="S14" s="479"/>
      <c r="T14" s="479"/>
      <c r="U14" s="479"/>
      <c r="V14" s="480"/>
      <c r="W14" s="384"/>
      <c r="X14" s="385"/>
      <c r="Y14" s="385"/>
      <c r="Z14" s="385"/>
      <c r="AA14" s="385"/>
      <c r="AB14" s="374"/>
      <c r="AC14" s="481">
        <v>5.7</v>
      </c>
      <c r="AD14" s="482"/>
      <c r="AE14" s="482"/>
      <c r="AF14" s="482"/>
      <c r="AG14" s="483"/>
      <c r="AH14" s="481">
        <v>6.2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44.7</v>
      </c>
      <c r="CU14" s="493"/>
      <c r="CV14" s="493"/>
      <c r="CW14" s="493"/>
      <c r="CX14" s="493"/>
      <c r="CY14" s="493"/>
      <c r="CZ14" s="493"/>
      <c r="DA14" s="494"/>
      <c r="DB14" s="492">
        <v>56.2</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78047</v>
      </c>
      <c r="S15" s="479"/>
      <c r="T15" s="479"/>
      <c r="U15" s="479"/>
      <c r="V15" s="480"/>
      <c r="W15" s="410" t="s">
        <v>149</v>
      </c>
      <c r="X15" s="411"/>
      <c r="Y15" s="411"/>
      <c r="Z15" s="411"/>
      <c r="AA15" s="411"/>
      <c r="AB15" s="401"/>
      <c r="AC15" s="445">
        <v>10416</v>
      </c>
      <c r="AD15" s="446"/>
      <c r="AE15" s="446"/>
      <c r="AF15" s="446"/>
      <c r="AG15" s="488"/>
      <c r="AH15" s="445">
        <v>10981</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9446069</v>
      </c>
      <c r="BO15" s="358"/>
      <c r="BP15" s="358"/>
      <c r="BQ15" s="358"/>
      <c r="BR15" s="358"/>
      <c r="BS15" s="358"/>
      <c r="BT15" s="358"/>
      <c r="BU15" s="359"/>
      <c r="BV15" s="357">
        <v>9113915</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26.9</v>
      </c>
      <c r="AD16" s="482"/>
      <c r="AE16" s="482"/>
      <c r="AF16" s="482"/>
      <c r="AG16" s="483"/>
      <c r="AH16" s="481">
        <v>27.5</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24709902</v>
      </c>
      <c r="BO16" s="395"/>
      <c r="BP16" s="395"/>
      <c r="BQ16" s="395"/>
      <c r="BR16" s="395"/>
      <c r="BS16" s="395"/>
      <c r="BT16" s="395"/>
      <c r="BU16" s="396"/>
      <c r="BV16" s="394">
        <v>24779139</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26092</v>
      </c>
      <c r="AD17" s="446"/>
      <c r="AE17" s="446"/>
      <c r="AF17" s="446"/>
      <c r="AG17" s="488"/>
      <c r="AH17" s="445">
        <v>26511</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11891884</v>
      </c>
      <c r="BO17" s="395"/>
      <c r="BP17" s="395"/>
      <c r="BQ17" s="395"/>
      <c r="BR17" s="395"/>
      <c r="BS17" s="395"/>
      <c r="BT17" s="395"/>
      <c r="BU17" s="396"/>
      <c r="BV17" s="394">
        <v>11454410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697.55</v>
      </c>
      <c r="M18" s="518"/>
      <c r="N18" s="518"/>
      <c r="O18" s="518"/>
      <c r="P18" s="518"/>
      <c r="Q18" s="518"/>
      <c r="R18" s="519"/>
      <c r="S18" s="519"/>
      <c r="T18" s="519"/>
      <c r="U18" s="519"/>
      <c r="V18" s="520"/>
      <c r="W18" s="412"/>
      <c r="X18" s="413"/>
      <c r="Y18" s="413"/>
      <c r="Z18" s="413"/>
      <c r="AA18" s="413"/>
      <c r="AB18" s="404"/>
      <c r="AC18" s="521">
        <v>67.400000000000006</v>
      </c>
      <c r="AD18" s="522"/>
      <c r="AE18" s="522"/>
      <c r="AF18" s="522"/>
      <c r="AG18" s="523"/>
      <c r="AH18" s="521">
        <v>66.3</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26491619</v>
      </c>
      <c r="BO18" s="395"/>
      <c r="BP18" s="395"/>
      <c r="BQ18" s="395"/>
      <c r="BR18" s="395"/>
      <c r="BS18" s="395"/>
      <c r="BT18" s="395"/>
      <c r="BU18" s="396"/>
      <c r="BV18" s="394">
        <v>26905146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111</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34754980</v>
      </c>
      <c r="BO19" s="395"/>
      <c r="BP19" s="395"/>
      <c r="BQ19" s="395"/>
      <c r="BR19" s="395"/>
      <c r="BS19" s="395"/>
      <c r="BT19" s="395"/>
      <c r="BU19" s="396"/>
      <c r="BV19" s="394">
        <v>36033772</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30180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43017773</v>
      </c>
      <c r="BO22" s="358"/>
      <c r="BP22" s="358"/>
      <c r="BQ22" s="358"/>
      <c r="BR22" s="358"/>
      <c r="BS22" s="358"/>
      <c r="BT22" s="358"/>
      <c r="BU22" s="359"/>
      <c r="BV22" s="357">
        <v>46256453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19451057</v>
      </c>
      <c r="BO23" s="395"/>
      <c r="BP23" s="395"/>
      <c r="BQ23" s="395"/>
      <c r="BR23" s="395"/>
      <c r="BS23" s="395"/>
      <c r="BT23" s="395"/>
      <c r="BU23" s="396"/>
      <c r="BV23" s="394">
        <v>21365611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8850</v>
      </c>
      <c r="R24" s="446"/>
      <c r="S24" s="446"/>
      <c r="T24" s="446"/>
      <c r="U24" s="446"/>
      <c r="V24" s="488"/>
      <c r="W24" s="540"/>
      <c r="X24" s="541"/>
      <c r="Y24" s="542"/>
      <c r="Z24" s="444" t="s">
        <v>174</v>
      </c>
      <c r="AA24" s="424"/>
      <c r="AB24" s="424"/>
      <c r="AC24" s="424"/>
      <c r="AD24" s="424"/>
      <c r="AE24" s="424"/>
      <c r="AF24" s="424"/>
      <c r="AG24" s="425"/>
      <c r="AH24" s="445">
        <v>766</v>
      </c>
      <c r="AI24" s="446"/>
      <c r="AJ24" s="446"/>
      <c r="AK24" s="446"/>
      <c r="AL24" s="488"/>
      <c r="AM24" s="445">
        <v>2373068</v>
      </c>
      <c r="AN24" s="446"/>
      <c r="AO24" s="446"/>
      <c r="AP24" s="446"/>
      <c r="AQ24" s="446"/>
      <c r="AR24" s="488"/>
      <c r="AS24" s="445">
        <v>3098</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29096709</v>
      </c>
      <c r="BO24" s="395"/>
      <c r="BP24" s="395"/>
      <c r="BQ24" s="395"/>
      <c r="BR24" s="395"/>
      <c r="BS24" s="395"/>
      <c r="BT24" s="395"/>
      <c r="BU24" s="396"/>
      <c r="BV24" s="394">
        <v>31323655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2</v>
      </c>
      <c r="M25" s="446"/>
      <c r="N25" s="446"/>
      <c r="O25" s="446"/>
      <c r="P25" s="488"/>
      <c r="Q25" s="445">
        <v>6950</v>
      </c>
      <c r="R25" s="446"/>
      <c r="S25" s="446"/>
      <c r="T25" s="446"/>
      <c r="U25" s="446"/>
      <c r="V25" s="488"/>
      <c r="W25" s="540"/>
      <c r="X25" s="541"/>
      <c r="Y25" s="542"/>
      <c r="Z25" s="444" t="s">
        <v>177</v>
      </c>
      <c r="AA25" s="424"/>
      <c r="AB25" s="424"/>
      <c r="AC25" s="424"/>
      <c r="AD25" s="424"/>
      <c r="AE25" s="424"/>
      <c r="AF25" s="424"/>
      <c r="AG25" s="425"/>
      <c r="AH25" s="445">
        <v>131</v>
      </c>
      <c r="AI25" s="446"/>
      <c r="AJ25" s="446"/>
      <c r="AK25" s="446"/>
      <c r="AL25" s="488"/>
      <c r="AM25" s="445">
        <v>383437</v>
      </c>
      <c r="AN25" s="446"/>
      <c r="AO25" s="446"/>
      <c r="AP25" s="446"/>
      <c r="AQ25" s="446"/>
      <c r="AR25" s="488"/>
      <c r="AS25" s="445">
        <v>2927</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11089578</v>
      </c>
      <c r="BO25" s="358"/>
      <c r="BP25" s="358"/>
      <c r="BQ25" s="358"/>
      <c r="BR25" s="358"/>
      <c r="BS25" s="358"/>
      <c r="BT25" s="358"/>
      <c r="BU25" s="359"/>
      <c r="BV25" s="357">
        <v>4960090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6150</v>
      </c>
      <c r="R26" s="446"/>
      <c r="S26" s="446"/>
      <c r="T26" s="446"/>
      <c r="U26" s="446"/>
      <c r="V26" s="488"/>
      <c r="W26" s="540"/>
      <c r="X26" s="541"/>
      <c r="Y26" s="542"/>
      <c r="Z26" s="444" t="s">
        <v>180</v>
      </c>
      <c r="AA26" s="546"/>
      <c r="AB26" s="546"/>
      <c r="AC26" s="546"/>
      <c r="AD26" s="546"/>
      <c r="AE26" s="546"/>
      <c r="AF26" s="546"/>
      <c r="AG26" s="547"/>
      <c r="AH26" s="445">
        <v>56</v>
      </c>
      <c r="AI26" s="446"/>
      <c r="AJ26" s="446"/>
      <c r="AK26" s="446"/>
      <c r="AL26" s="488"/>
      <c r="AM26" s="445">
        <v>172088</v>
      </c>
      <c r="AN26" s="446"/>
      <c r="AO26" s="446"/>
      <c r="AP26" s="446"/>
      <c r="AQ26" s="446"/>
      <c r="AR26" s="488"/>
      <c r="AS26" s="445">
        <v>3073</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182</v>
      </c>
      <c r="BO26" s="395"/>
      <c r="BP26" s="395"/>
      <c r="BQ26" s="395"/>
      <c r="BR26" s="395"/>
      <c r="BS26" s="395"/>
      <c r="BT26" s="395"/>
      <c r="BU26" s="396"/>
      <c r="BV26" s="394" t="s">
        <v>182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4550</v>
      </c>
      <c r="R27" s="446"/>
      <c r="S27" s="446"/>
      <c r="T27" s="446"/>
      <c r="U27" s="446"/>
      <c r="V27" s="488"/>
      <c r="W27" s="540"/>
      <c r="X27" s="541"/>
      <c r="Y27" s="542"/>
      <c r="Z27" s="444" t="s">
        <v>184</v>
      </c>
      <c r="AA27" s="424"/>
      <c r="AB27" s="424"/>
      <c r="AC27" s="424"/>
      <c r="AD27" s="424"/>
      <c r="AE27" s="424"/>
      <c r="AF27" s="424"/>
      <c r="AG27" s="425"/>
      <c r="AH27" s="445">
        <v>33</v>
      </c>
      <c r="AI27" s="446"/>
      <c r="AJ27" s="446"/>
      <c r="AK27" s="446"/>
      <c r="AL27" s="488"/>
      <c r="AM27" s="445">
        <v>109626</v>
      </c>
      <c r="AN27" s="446"/>
      <c r="AO27" s="446"/>
      <c r="AP27" s="446"/>
      <c r="AQ27" s="446"/>
      <c r="AR27" s="488"/>
      <c r="AS27" s="445">
        <v>3322</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1302930</v>
      </c>
      <c r="BO27" s="514"/>
      <c r="BP27" s="514"/>
      <c r="BQ27" s="514"/>
      <c r="BR27" s="514"/>
      <c r="BS27" s="514"/>
      <c r="BT27" s="514"/>
      <c r="BU27" s="515"/>
      <c r="BV27" s="513">
        <v>1302930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3760</v>
      </c>
      <c r="R28" s="446"/>
      <c r="S28" s="446"/>
      <c r="T28" s="446"/>
      <c r="U28" s="446"/>
      <c r="V28" s="488"/>
      <c r="W28" s="540"/>
      <c r="X28" s="541"/>
      <c r="Y28" s="542"/>
      <c r="Z28" s="444" t="s">
        <v>187</v>
      </c>
      <c r="AA28" s="424"/>
      <c r="AB28" s="424"/>
      <c r="AC28" s="424"/>
      <c r="AD28" s="424"/>
      <c r="AE28" s="424"/>
      <c r="AF28" s="424"/>
      <c r="AG28" s="425"/>
      <c r="AH28" s="445" t="s">
        <v>132</v>
      </c>
      <c r="AI28" s="446"/>
      <c r="AJ28" s="446"/>
      <c r="AK28" s="446"/>
      <c r="AL28" s="488"/>
      <c r="AM28" s="445" t="s">
        <v>132</v>
      </c>
      <c r="AN28" s="446"/>
      <c r="AO28" s="446"/>
      <c r="AP28" s="446"/>
      <c r="AQ28" s="446"/>
      <c r="AR28" s="488"/>
      <c r="AS28" s="445" t="s">
        <v>182</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6038457</v>
      </c>
      <c r="BO28" s="358"/>
      <c r="BP28" s="358"/>
      <c r="BQ28" s="358"/>
      <c r="BR28" s="358"/>
      <c r="BS28" s="358"/>
      <c r="BT28" s="358"/>
      <c r="BU28" s="359"/>
      <c r="BV28" s="357">
        <v>5594244</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22</v>
      </c>
      <c r="M29" s="446"/>
      <c r="N29" s="446"/>
      <c r="O29" s="446"/>
      <c r="P29" s="488"/>
      <c r="Q29" s="445">
        <v>3600</v>
      </c>
      <c r="R29" s="446"/>
      <c r="S29" s="446"/>
      <c r="T29" s="446"/>
      <c r="U29" s="446"/>
      <c r="V29" s="488"/>
      <c r="W29" s="543"/>
      <c r="X29" s="544"/>
      <c r="Y29" s="545"/>
      <c r="Z29" s="444" t="s">
        <v>190</v>
      </c>
      <c r="AA29" s="424"/>
      <c r="AB29" s="424"/>
      <c r="AC29" s="424"/>
      <c r="AD29" s="424"/>
      <c r="AE29" s="424"/>
      <c r="AF29" s="424"/>
      <c r="AG29" s="425"/>
      <c r="AH29" s="445">
        <v>799</v>
      </c>
      <c r="AI29" s="446"/>
      <c r="AJ29" s="446"/>
      <c r="AK29" s="446"/>
      <c r="AL29" s="488"/>
      <c r="AM29" s="445">
        <v>2482694</v>
      </c>
      <c r="AN29" s="446"/>
      <c r="AO29" s="446"/>
      <c r="AP29" s="446"/>
      <c r="AQ29" s="446"/>
      <c r="AR29" s="488"/>
      <c r="AS29" s="445">
        <v>3107</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2911382</v>
      </c>
      <c r="BO29" s="395"/>
      <c r="BP29" s="395"/>
      <c r="BQ29" s="395"/>
      <c r="BR29" s="395"/>
      <c r="BS29" s="395"/>
      <c r="BT29" s="395"/>
      <c r="BU29" s="396"/>
      <c r="BV29" s="394">
        <v>2173647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95.8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13371369</v>
      </c>
      <c r="BO30" s="514"/>
      <c r="BP30" s="514"/>
      <c r="BQ30" s="514"/>
      <c r="BR30" s="514"/>
      <c r="BS30" s="514"/>
      <c r="BT30" s="514"/>
      <c r="BU30" s="515"/>
      <c r="BV30" s="513">
        <v>13370331</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199</v>
      </c>
      <c r="D33" s="418"/>
      <c r="E33" s="383" t="s">
        <v>200</v>
      </c>
      <c r="F33" s="383"/>
      <c r="G33" s="383"/>
      <c r="H33" s="383"/>
      <c r="I33" s="383"/>
      <c r="J33" s="383"/>
      <c r="K33" s="383"/>
      <c r="L33" s="383"/>
      <c r="M33" s="383"/>
      <c r="N33" s="383"/>
      <c r="O33" s="383"/>
      <c r="P33" s="383"/>
      <c r="Q33" s="383"/>
      <c r="R33" s="383"/>
      <c r="S33" s="383"/>
      <c r="T33" s="179"/>
      <c r="U33" s="418" t="s">
        <v>201</v>
      </c>
      <c r="V33" s="418"/>
      <c r="W33" s="383" t="s">
        <v>202</v>
      </c>
      <c r="X33" s="383"/>
      <c r="Y33" s="383"/>
      <c r="Z33" s="383"/>
      <c r="AA33" s="383"/>
      <c r="AB33" s="383"/>
      <c r="AC33" s="383"/>
      <c r="AD33" s="383"/>
      <c r="AE33" s="383"/>
      <c r="AF33" s="383"/>
      <c r="AG33" s="383"/>
      <c r="AH33" s="383"/>
      <c r="AI33" s="383"/>
      <c r="AJ33" s="383"/>
      <c r="AK33" s="383"/>
      <c r="AL33" s="179"/>
      <c r="AM33" s="418" t="s">
        <v>201</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207</v>
      </c>
      <c r="CP33" s="418"/>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国民健康保険事業特別会計（事業勘定）</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IF('各会計、関係団体の財政状況及び健全化判断比率'!B34="","",'各会計、関係団体の財政状況及び健全化判断比率'!B34)</f>
        <v>太陽光発電事業特別会計</v>
      </c>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公立豊岡病院組合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(株)北前館</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診療所事業特別会計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国民健康保険事業特別会計（直診勘定）</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IF('各会計、関係団体の財政状況及び健全化判断比率'!B33="","",'各会計、関係団体の財政状況及び健全化判断比率'!B33)</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北但行政事務組合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(株)日高振興公社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霊苑事業特別会計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介護保険事業特別会計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但馬広域行政事務組合</v>
      </c>
      <c r="BZ36" s="585"/>
      <c r="CA36" s="585"/>
      <c r="CB36" s="585"/>
      <c r="CC36" s="585"/>
      <c r="CD36" s="585"/>
      <c r="CE36" s="585"/>
      <c r="CF36" s="585"/>
      <c r="CG36" s="585"/>
      <c r="CH36" s="585"/>
      <c r="CI36" s="585"/>
      <c r="CJ36" s="585"/>
      <c r="CK36" s="585"/>
      <c r="CL36" s="585"/>
      <c r="CM36" s="585"/>
      <c r="CN36" s="175"/>
      <c r="CO36" s="584">
        <f t="shared" si="3"/>
        <v>19</v>
      </c>
      <c r="CP36" s="584"/>
      <c r="CQ36" s="585" t="str">
        <f>IF('各会計、関係団体の財政状況及び健全化判断比率'!BS9="","",'各会計、関係団体の財政状況及び健全化判断比率'!BS9)</f>
        <v>(株)シルク温泉やまびこ</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後期高齢者医療事業特別会計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兵庫県市町村職員退職手当組合</v>
      </c>
      <c r="BZ37" s="585"/>
      <c r="CA37" s="585"/>
      <c r="CB37" s="585"/>
      <c r="CC37" s="585"/>
      <c r="CD37" s="585"/>
      <c r="CE37" s="585"/>
      <c r="CF37" s="585"/>
      <c r="CG37" s="585"/>
      <c r="CH37" s="585"/>
      <c r="CI37" s="585"/>
      <c r="CJ37" s="585"/>
      <c r="CK37" s="585"/>
      <c r="CL37" s="585"/>
      <c r="CM37" s="585"/>
      <c r="CN37" s="175"/>
      <c r="CO37" s="584">
        <f t="shared" si="3"/>
        <v>20</v>
      </c>
      <c r="CP37" s="584"/>
      <c r="CQ37" s="585" t="str">
        <f>IF('各会計、関係団体の財政状況及び健全化判断比率'!BS10="","",'各会計、関係団体の財政状況及び健全化判断比率'!BS10)</f>
        <v>アイティ豊岡都市開発(株)</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兵庫県後期高齢者医療広域連合（一般会計）</v>
      </c>
      <c r="BZ38" s="585"/>
      <c r="CA38" s="585"/>
      <c r="CB38" s="585"/>
      <c r="CC38" s="585"/>
      <c r="CD38" s="585"/>
      <c r="CE38" s="585"/>
      <c r="CF38" s="585"/>
      <c r="CG38" s="585"/>
      <c r="CH38" s="585"/>
      <c r="CI38" s="585"/>
      <c r="CJ38" s="585"/>
      <c r="CK38" s="585"/>
      <c r="CL38" s="585"/>
      <c r="CM38" s="585"/>
      <c r="CN38" s="175"/>
      <c r="CO38" s="584">
        <f t="shared" si="3"/>
        <v>21</v>
      </c>
      <c r="CP38" s="584"/>
      <c r="CQ38" s="585" t="str">
        <f>IF('各会計、関係団体の財政状況及び健全化判断比率'!BS11="","",'各会計、関係団体の財政状況及び健全化判断比率'!BS11)</f>
        <v>豊岡まちづくり(株)</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兵庫県後期高齢者医療広域連合（特別会計）</v>
      </c>
      <c r="BZ39" s="585"/>
      <c r="CA39" s="585"/>
      <c r="CB39" s="585"/>
      <c r="CC39" s="585"/>
      <c r="CD39" s="585"/>
      <c r="CE39" s="585"/>
      <c r="CF39" s="585"/>
      <c r="CG39" s="585"/>
      <c r="CH39" s="585"/>
      <c r="CI39" s="585"/>
      <c r="CJ39" s="585"/>
      <c r="CK39" s="585"/>
      <c r="CL39" s="585"/>
      <c r="CM39" s="585"/>
      <c r="CN39" s="175"/>
      <c r="CO39" s="584">
        <f t="shared" si="3"/>
        <v>22</v>
      </c>
      <c r="CP39" s="584"/>
      <c r="CQ39" s="585" t="str">
        <f>IF('各会計、関係団体の財政状況及び健全化判断比率'!BS12="","",'各会計、関係団体の財政状況及び健全化判断比率'!BS12)</f>
        <v>(有)あした</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23</v>
      </c>
      <c r="CP40" s="584"/>
      <c r="CQ40" s="585" t="str">
        <f>IF('各会計、関係団体の財政状況及び健全化判断比率'!BS13="","",'各会計、関係団体の財政状況及び健全化判断比率'!BS13)</f>
        <v>(一財)但馬地域地場産業振興センター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24</v>
      </c>
      <c r="CP41" s="584"/>
      <c r="CQ41" s="585" t="str">
        <f>IF('各会計、関係団体の財政状況及び健全化判断比率'!BS14="","",'各会計、関係団体の財政状況及び健全化判断比率'!BS14)</f>
        <v>(一社)豊岡観光イノベーション</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25</v>
      </c>
      <c r="CP42" s="584"/>
      <c r="CQ42" s="585" t="str">
        <f>IF('各会計、関係団体の財政状況及び健全化判断比率'!BS15="","",'各会計、関係団体の財政状況及び健全化判断比率'!BS15)</f>
        <v>兵庫県信用保証協会</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〇</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oLo86qUpG9lTIRptHwKlv+06hCpzP+wlZKUyfLlXGV4PGlzuz8e2JjWxEMSj4VauHVVJbrZWsrGiHj4nVD9fbA==" saltValue="b/9DVNP9NGwWKhi9+6tOl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36" t="s">
        <v>577</v>
      </c>
      <c r="D34" s="1136"/>
      <c r="E34" s="1137"/>
      <c r="F34" s="32">
        <v>10.88</v>
      </c>
      <c r="G34" s="33">
        <v>11.8</v>
      </c>
      <c r="H34" s="33">
        <v>12.05</v>
      </c>
      <c r="I34" s="33">
        <v>11.73</v>
      </c>
      <c r="J34" s="34">
        <v>11.11</v>
      </c>
      <c r="K34" s="22"/>
      <c r="L34" s="22"/>
      <c r="M34" s="22"/>
      <c r="N34" s="22"/>
      <c r="O34" s="22"/>
      <c r="P34" s="22"/>
    </row>
    <row r="35" spans="1:16" ht="39" customHeight="1" x14ac:dyDescent="0.2">
      <c r="A35" s="22"/>
      <c r="B35" s="35"/>
      <c r="C35" s="1132" t="s">
        <v>578</v>
      </c>
      <c r="D35" s="1132"/>
      <c r="E35" s="1133"/>
      <c r="F35" s="36">
        <v>4.1100000000000003</v>
      </c>
      <c r="G35" s="37">
        <v>5.55</v>
      </c>
      <c r="H35" s="37">
        <v>6.87</v>
      </c>
      <c r="I35" s="37">
        <v>7.36</v>
      </c>
      <c r="J35" s="38">
        <v>8.0500000000000007</v>
      </c>
      <c r="K35" s="22"/>
      <c r="L35" s="22"/>
      <c r="M35" s="22"/>
      <c r="N35" s="22"/>
      <c r="O35" s="22"/>
      <c r="P35" s="22"/>
    </row>
    <row r="36" spans="1:16" ht="39" customHeight="1" x14ac:dyDescent="0.2">
      <c r="A36" s="22"/>
      <c r="B36" s="35"/>
      <c r="C36" s="1132" t="s">
        <v>579</v>
      </c>
      <c r="D36" s="1132"/>
      <c r="E36" s="1133"/>
      <c r="F36" s="36">
        <v>2.93</v>
      </c>
      <c r="G36" s="37">
        <v>4.49</v>
      </c>
      <c r="H36" s="37">
        <v>4.21</v>
      </c>
      <c r="I36" s="37">
        <v>5.88</v>
      </c>
      <c r="J36" s="38">
        <v>3.71</v>
      </c>
      <c r="K36" s="22"/>
      <c r="L36" s="22"/>
      <c r="M36" s="22"/>
      <c r="N36" s="22"/>
      <c r="O36" s="22"/>
      <c r="P36" s="22"/>
    </row>
    <row r="37" spans="1:16" ht="39" customHeight="1" x14ac:dyDescent="0.2">
      <c r="A37" s="22"/>
      <c r="B37" s="35"/>
      <c r="C37" s="1132" t="s">
        <v>580</v>
      </c>
      <c r="D37" s="1132"/>
      <c r="E37" s="1133"/>
      <c r="F37" s="36">
        <v>1.21</v>
      </c>
      <c r="G37" s="37">
        <v>1.59</v>
      </c>
      <c r="H37" s="37">
        <v>1.76</v>
      </c>
      <c r="I37" s="37">
        <v>1.3</v>
      </c>
      <c r="J37" s="38">
        <v>1.99</v>
      </c>
      <c r="K37" s="22"/>
      <c r="L37" s="22"/>
      <c r="M37" s="22"/>
      <c r="N37" s="22"/>
      <c r="O37" s="22"/>
      <c r="P37" s="22"/>
    </row>
    <row r="38" spans="1:16" ht="39" customHeight="1" x14ac:dyDescent="0.2">
      <c r="A38" s="22"/>
      <c r="B38" s="35"/>
      <c r="C38" s="1132" t="s">
        <v>581</v>
      </c>
      <c r="D38" s="1132"/>
      <c r="E38" s="1133"/>
      <c r="F38" s="36">
        <v>1.26</v>
      </c>
      <c r="G38" s="37">
        <v>0.36</v>
      </c>
      <c r="H38" s="37">
        <v>0.42</v>
      </c>
      <c r="I38" s="37">
        <v>0.46</v>
      </c>
      <c r="J38" s="38">
        <v>0.32</v>
      </c>
      <c r="K38" s="22"/>
      <c r="L38" s="22"/>
      <c r="M38" s="22"/>
      <c r="N38" s="22"/>
      <c r="O38" s="22"/>
      <c r="P38" s="22"/>
    </row>
    <row r="39" spans="1:16" ht="39" customHeight="1" x14ac:dyDescent="0.2">
      <c r="A39" s="22"/>
      <c r="B39" s="35"/>
      <c r="C39" s="1132" t="s">
        <v>582</v>
      </c>
      <c r="D39" s="1132"/>
      <c r="E39" s="1133"/>
      <c r="F39" s="36">
        <v>0.1</v>
      </c>
      <c r="G39" s="37">
        <v>0.09</v>
      </c>
      <c r="H39" s="37">
        <v>0.1</v>
      </c>
      <c r="I39" s="37">
        <v>0.1</v>
      </c>
      <c r="J39" s="38">
        <v>0.11</v>
      </c>
      <c r="K39" s="22"/>
      <c r="L39" s="22"/>
      <c r="M39" s="22"/>
      <c r="N39" s="22"/>
      <c r="O39" s="22"/>
      <c r="P39" s="22"/>
    </row>
    <row r="40" spans="1:16" ht="39" customHeight="1" x14ac:dyDescent="0.2">
      <c r="A40" s="22"/>
      <c r="B40" s="35"/>
      <c r="C40" s="1132" t="s">
        <v>583</v>
      </c>
      <c r="D40" s="1132"/>
      <c r="E40" s="1133"/>
      <c r="F40" s="36">
        <v>7.0000000000000007E-2</v>
      </c>
      <c r="G40" s="37">
        <v>0.06</v>
      </c>
      <c r="H40" s="37">
        <v>0.13</v>
      </c>
      <c r="I40" s="37">
        <v>0.06</v>
      </c>
      <c r="J40" s="38">
        <v>0.1</v>
      </c>
      <c r="K40" s="22"/>
      <c r="L40" s="22"/>
      <c r="M40" s="22"/>
      <c r="N40" s="22"/>
      <c r="O40" s="22"/>
      <c r="P40" s="22"/>
    </row>
    <row r="41" spans="1:16" ht="39" customHeight="1" x14ac:dyDescent="0.2">
      <c r="A41" s="22"/>
      <c r="B41" s="35"/>
      <c r="C41" s="1132" t="s">
        <v>584</v>
      </c>
      <c r="D41" s="1132"/>
      <c r="E41" s="1133"/>
      <c r="F41" s="36">
        <v>0.01</v>
      </c>
      <c r="G41" s="37">
        <v>0.01</v>
      </c>
      <c r="H41" s="37">
        <v>0.04</v>
      </c>
      <c r="I41" s="37">
        <v>0.02</v>
      </c>
      <c r="J41" s="38">
        <v>0.02</v>
      </c>
      <c r="K41" s="22"/>
      <c r="L41" s="22"/>
      <c r="M41" s="22"/>
      <c r="N41" s="22"/>
      <c r="O41" s="22"/>
      <c r="P41" s="22"/>
    </row>
    <row r="42" spans="1:16" ht="39" customHeight="1" x14ac:dyDescent="0.2">
      <c r="A42" s="22"/>
      <c r="B42" s="39"/>
      <c r="C42" s="1132" t="s">
        <v>585</v>
      </c>
      <c r="D42" s="1132"/>
      <c r="E42" s="1133"/>
      <c r="F42" s="36" t="s">
        <v>528</v>
      </c>
      <c r="G42" s="37" t="s">
        <v>528</v>
      </c>
      <c r="H42" s="37" t="s">
        <v>528</v>
      </c>
      <c r="I42" s="37" t="s">
        <v>528</v>
      </c>
      <c r="J42" s="38" t="s">
        <v>528</v>
      </c>
      <c r="K42" s="22"/>
      <c r="L42" s="22"/>
      <c r="M42" s="22"/>
      <c r="N42" s="22"/>
      <c r="O42" s="22"/>
      <c r="P42" s="22"/>
    </row>
    <row r="43" spans="1:16" ht="39" customHeight="1" thickBot="1" x14ac:dyDescent="0.25">
      <c r="A43" s="22"/>
      <c r="B43" s="40"/>
      <c r="C43" s="1134" t="s">
        <v>586</v>
      </c>
      <c r="D43" s="1134"/>
      <c r="E43" s="1135"/>
      <c r="F43" s="41">
        <v>0.73</v>
      </c>
      <c r="G43" s="42">
        <v>0.82</v>
      </c>
      <c r="H43" s="42">
        <v>0.03</v>
      </c>
      <c r="I43" s="42">
        <v>0.05</v>
      </c>
      <c r="J43" s="43">
        <v>0.03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ySdvN16MTLwjcF62d5vQp1N9VWGArNIiCkX14brRcVn6mUCOY7SUF4Z+PKQ9WG5tO2b6GMAcHb56Rois/vToQ==" saltValue="oQMCWnv1n0wW87rAb2S8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6"/>
  <sheetViews>
    <sheetView showGridLines="0" zoomScale="75" zoomScaleNormal="75"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6408</v>
      </c>
      <c r="L45" s="58">
        <v>6402</v>
      </c>
      <c r="M45" s="58">
        <v>6539</v>
      </c>
      <c r="N45" s="58">
        <v>6624</v>
      </c>
      <c r="O45" s="59">
        <v>6350</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528</v>
      </c>
      <c r="L46" s="62" t="s">
        <v>528</v>
      </c>
      <c r="M46" s="62" t="s">
        <v>528</v>
      </c>
      <c r="N46" s="62" t="s">
        <v>528</v>
      </c>
      <c r="O46" s="63" t="s">
        <v>528</v>
      </c>
      <c r="P46" s="46"/>
      <c r="Q46" s="46"/>
      <c r="R46" s="46"/>
      <c r="S46" s="46"/>
      <c r="T46" s="46"/>
      <c r="U46" s="46"/>
    </row>
    <row r="47" spans="1:21" ht="30.75" customHeight="1" x14ac:dyDescent="0.2">
      <c r="A47" s="46"/>
      <c r="B47" s="1140"/>
      <c r="C47" s="1141"/>
      <c r="D47" s="60"/>
      <c r="E47" s="1146" t="s">
        <v>14</v>
      </c>
      <c r="F47" s="1146"/>
      <c r="G47" s="1146"/>
      <c r="H47" s="1146"/>
      <c r="I47" s="1146"/>
      <c r="J47" s="1147"/>
      <c r="K47" s="61">
        <v>40</v>
      </c>
      <c r="L47" s="62">
        <v>30</v>
      </c>
      <c r="M47" s="62">
        <v>20</v>
      </c>
      <c r="N47" s="62">
        <v>10</v>
      </c>
      <c r="O47" s="63" t="s">
        <v>528</v>
      </c>
      <c r="P47" s="46"/>
      <c r="Q47" s="46"/>
      <c r="R47" s="46"/>
      <c r="S47" s="46"/>
      <c r="T47" s="46"/>
      <c r="U47" s="46"/>
    </row>
    <row r="48" spans="1:21" ht="30.75" customHeight="1" x14ac:dyDescent="0.2">
      <c r="A48" s="46"/>
      <c r="B48" s="1140"/>
      <c r="C48" s="1141"/>
      <c r="D48" s="60"/>
      <c r="E48" s="1146" t="s">
        <v>15</v>
      </c>
      <c r="F48" s="1146"/>
      <c r="G48" s="1146"/>
      <c r="H48" s="1146"/>
      <c r="I48" s="1146"/>
      <c r="J48" s="1147"/>
      <c r="K48" s="61">
        <v>2945</v>
      </c>
      <c r="L48" s="62">
        <v>2864</v>
      </c>
      <c r="M48" s="62">
        <v>2808</v>
      </c>
      <c r="N48" s="62">
        <v>2710</v>
      </c>
      <c r="O48" s="63">
        <v>2687</v>
      </c>
      <c r="P48" s="46"/>
      <c r="Q48" s="46"/>
      <c r="R48" s="46"/>
      <c r="S48" s="46"/>
      <c r="T48" s="46"/>
      <c r="U48" s="46"/>
    </row>
    <row r="49" spans="1:21" ht="30.75" customHeight="1" x14ac:dyDescent="0.2">
      <c r="A49" s="46"/>
      <c r="B49" s="1140"/>
      <c r="C49" s="1141"/>
      <c r="D49" s="60"/>
      <c r="E49" s="1146" t="s">
        <v>16</v>
      </c>
      <c r="F49" s="1146"/>
      <c r="G49" s="1146"/>
      <c r="H49" s="1146"/>
      <c r="I49" s="1146"/>
      <c r="J49" s="1147"/>
      <c r="K49" s="61">
        <v>949</v>
      </c>
      <c r="L49" s="62">
        <v>915</v>
      </c>
      <c r="M49" s="62">
        <v>908</v>
      </c>
      <c r="N49" s="62">
        <v>872</v>
      </c>
      <c r="O49" s="63">
        <v>853</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528</v>
      </c>
      <c r="L50" s="62" t="s">
        <v>528</v>
      </c>
      <c r="M50" s="62" t="s">
        <v>528</v>
      </c>
      <c r="N50" s="62" t="s">
        <v>528</v>
      </c>
      <c r="O50" s="63" t="s">
        <v>528</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528</v>
      </c>
      <c r="L51" s="62" t="s">
        <v>528</v>
      </c>
      <c r="M51" s="62" t="s">
        <v>528</v>
      </c>
      <c r="N51" s="62" t="s">
        <v>528</v>
      </c>
      <c r="O51" s="63" t="s">
        <v>528</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7639</v>
      </c>
      <c r="L52" s="62">
        <v>7380</v>
      </c>
      <c r="M52" s="62">
        <v>7287</v>
      </c>
      <c r="N52" s="62">
        <v>7229</v>
      </c>
      <c r="O52" s="63">
        <v>6861</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2703</v>
      </c>
      <c r="L53" s="67">
        <v>2831</v>
      </c>
      <c r="M53" s="67">
        <v>2988</v>
      </c>
      <c r="N53" s="67">
        <v>2987</v>
      </c>
      <c r="O53" s="68">
        <v>3029</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587</v>
      </c>
      <c r="P56" s="46"/>
      <c r="Q56" s="46"/>
      <c r="R56" s="46"/>
      <c r="S56" s="46"/>
      <c r="T56" s="46"/>
      <c r="U56" s="46"/>
    </row>
    <row r="57" spans="1:21" ht="31.5" customHeight="1" thickBot="1" x14ac:dyDescent="0.3">
      <c r="A57" s="46"/>
      <c r="B57" s="74"/>
      <c r="C57" s="75"/>
      <c r="D57" s="75"/>
      <c r="E57" s="76"/>
      <c r="F57" s="76"/>
      <c r="G57" s="76"/>
      <c r="H57" s="76"/>
      <c r="I57" s="76"/>
      <c r="J57" s="77" t="s">
        <v>2</v>
      </c>
      <c r="K57" s="78" t="s">
        <v>588</v>
      </c>
      <c r="L57" s="79" t="s">
        <v>589</v>
      </c>
      <c r="M57" s="79" t="s">
        <v>590</v>
      </c>
      <c r="N57" s="79" t="s">
        <v>591</v>
      </c>
      <c r="O57" s="80" t="s">
        <v>592</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row r="65" s="47" customFormat="1" ht="12.65" hidden="1" customHeight="1" x14ac:dyDescent="0.2"/>
    <row r="66" s="47" customFormat="1" ht="12.65" hidden="1" customHeight="1" x14ac:dyDescent="0.2"/>
    <row r="67" s="47" customFormat="1" ht="12.65" hidden="1" customHeight="1" x14ac:dyDescent="0.2"/>
    <row r="68" s="47" customFormat="1" ht="12.65" hidden="1" customHeight="1" x14ac:dyDescent="0.2"/>
    <row r="69" s="47" customFormat="1" ht="12.65" hidden="1" customHeight="1" x14ac:dyDescent="0.2"/>
    <row r="70" s="47" customFormat="1" ht="12.65" hidden="1" customHeight="1" x14ac:dyDescent="0.2"/>
    <row r="71" s="47" customFormat="1" ht="12.65" hidden="1" customHeight="1" x14ac:dyDescent="0.2"/>
    <row r="72" s="47" customFormat="1" ht="12.65" hidden="1" customHeight="1" x14ac:dyDescent="0.2"/>
    <row r="73" s="47" customFormat="1" ht="12.65" hidden="1" customHeight="1" x14ac:dyDescent="0.2"/>
    <row r="74" s="47" customFormat="1" ht="12.65" hidden="1" customHeight="1" x14ac:dyDescent="0.2"/>
    <row r="75" s="47" customFormat="1" ht="12.65" hidden="1" customHeight="1" x14ac:dyDescent="0.2"/>
    <row r="76" s="47" customFormat="1" ht="12.65" hidden="1" customHeight="1" x14ac:dyDescent="0.2"/>
  </sheetData>
  <sheetProtection algorithmName="SHA-512" hashValue="bqCGCfnlPS/z8g86jxEjsn8MyMUriJ5+RMR1NcSpw985V2UIWPNsToHpGE1BV10DhjZ8Zx/bBBLfhD2SsBqV1Q==" saltValue="KsvgLGUGrkqUXw/lNL5A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570</v>
      </c>
      <c r="J40" s="101" t="s">
        <v>571</v>
      </c>
      <c r="K40" s="101" t="s">
        <v>572</v>
      </c>
      <c r="L40" s="101" t="s">
        <v>573</v>
      </c>
      <c r="M40" s="102" t="s">
        <v>574</v>
      </c>
    </row>
    <row r="41" spans="2:13" ht="27.75" customHeight="1" x14ac:dyDescent="0.2">
      <c r="B41" s="1169" t="s">
        <v>32</v>
      </c>
      <c r="C41" s="1170"/>
      <c r="D41" s="103"/>
      <c r="E41" s="1175" t="s">
        <v>33</v>
      </c>
      <c r="F41" s="1175"/>
      <c r="G41" s="1175"/>
      <c r="H41" s="1176"/>
      <c r="I41" s="342">
        <v>54742</v>
      </c>
      <c r="J41" s="343">
        <v>51998</v>
      </c>
      <c r="K41" s="343">
        <v>49041</v>
      </c>
      <c r="L41" s="343">
        <v>46256</v>
      </c>
      <c r="M41" s="344">
        <v>43018</v>
      </c>
    </row>
    <row r="42" spans="2:13" ht="27.75" customHeight="1" x14ac:dyDescent="0.2">
      <c r="B42" s="1171"/>
      <c r="C42" s="1172"/>
      <c r="D42" s="104"/>
      <c r="E42" s="1177" t="s">
        <v>34</v>
      </c>
      <c r="F42" s="1177"/>
      <c r="G42" s="1177"/>
      <c r="H42" s="1178"/>
      <c r="I42" s="345">
        <v>111</v>
      </c>
      <c r="J42" s="346">
        <v>111</v>
      </c>
      <c r="K42" s="346" t="s">
        <v>528</v>
      </c>
      <c r="L42" s="346" t="s">
        <v>528</v>
      </c>
      <c r="M42" s="347" t="s">
        <v>528</v>
      </c>
    </row>
    <row r="43" spans="2:13" ht="27.75" customHeight="1" x14ac:dyDescent="0.2">
      <c r="B43" s="1171"/>
      <c r="C43" s="1172"/>
      <c r="D43" s="104"/>
      <c r="E43" s="1177" t="s">
        <v>35</v>
      </c>
      <c r="F43" s="1177"/>
      <c r="G43" s="1177"/>
      <c r="H43" s="1178"/>
      <c r="I43" s="345">
        <v>38845</v>
      </c>
      <c r="J43" s="346">
        <v>38424</v>
      </c>
      <c r="K43" s="346">
        <v>38596</v>
      </c>
      <c r="L43" s="346">
        <v>37932</v>
      </c>
      <c r="M43" s="347">
        <v>36035</v>
      </c>
    </row>
    <row r="44" spans="2:13" ht="27.75" customHeight="1" x14ac:dyDescent="0.2">
      <c r="B44" s="1171"/>
      <c r="C44" s="1172"/>
      <c r="D44" s="104"/>
      <c r="E44" s="1177" t="s">
        <v>36</v>
      </c>
      <c r="F44" s="1177"/>
      <c r="G44" s="1177"/>
      <c r="H44" s="1178"/>
      <c r="I44" s="345">
        <v>12060</v>
      </c>
      <c r="J44" s="346">
        <v>11323</v>
      </c>
      <c r="K44" s="346">
        <v>10371</v>
      </c>
      <c r="L44" s="346">
        <v>9515</v>
      </c>
      <c r="M44" s="347">
        <v>9343</v>
      </c>
    </row>
    <row r="45" spans="2:13" ht="27.75" customHeight="1" x14ac:dyDescent="0.2">
      <c r="B45" s="1171"/>
      <c r="C45" s="1172"/>
      <c r="D45" s="104"/>
      <c r="E45" s="1177" t="s">
        <v>37</v>
      </c>
      <c r="F45" s="1177"/>
      <c r="G45" s="1177"/>
      <c r="H45" s="1178"/>
      <c r="I45" s="345">
        <v>6114</v>
      </c>
      <c r="J45" s="346">
        <v>6121</v>
      </c>
      <c r="K45" s="346">
        <v>6099</v>
      </c>
      <c r="L45" s="346">
        <v>5722</v>
      </c>
      <c r="M45" s="347">
        <v>5806</v>
      </c>
    </row>
    <row r="46" spans="2:13" ht="27.75" customHeight="1" x14ac:dyDescent="0.2">
      <c r="B46" s="1171"/>
      <c r="C46" s="1172"/>
      <c r="D46" s="105"/>
      <c r="E46" s="1177" t="s">
        <v>38</v>
      </c>
      <c r="F46" s="1177"/>
      <c r="G46" s="1177"/>
      <c r="H46" s="1178"/>
      <c r="I46" s="345" t="s">
        <v>528</v>
      </c>
      <c r="J46" s="346" t="s">
        <v>528</v>
      </c>
      <c r="K46" s="346" t="s">
        <v>528</v>
      </c>
      <c r="L46" s="346" t="s">
        <v>528</v>
      </c>
      <c r="M46" s="347" t="s">
        <v>528</v>
      </c>
    </row>
    <row r="47" spans="2:13" ht="27.75" customHeight="1" x14ac:dyDescent="0.2">
      <c r="B47" s="1171"/>
      <c r="C47" s="1172"/>
      <c r="D47" s="106"/>
      <c r="E47" s="1179" t="s">
        <v>39</v>
      </c>
      <c r="F47" s="1180"/>
      <c r="G47" s="1180"/>
      <c r="H47" s="1181"/>
      <c r="I47" s="345" t="s">
        <v>528</v>
      </c>
      <c r="J47" s="346" t="s">
        <v>528</v>
      </c>
      <c r="K47" s="346" t="s">
        <v>528</v>
      </c>
      <c r="L47" s="346" t="s">
        <v>528</v>
      </c>
      <c r="M47" s="347" t="s">
        <v>528</v>
      </c>
    </row>
    <row r="48" spans="2:13" ht="27.75" customHeight="1" x14ac:dyDescent="0.2">
      <c r="B48" s="1171"/>
      <c r="C48" s="1172"/>
      <c r="D48" s="104"/>
      <c r="E48" s="1177" t="s">
        <v>40</v>
      </c>
      <c r="F48" s="1177"/>
      <c r="G48" s="1177"/>
      <c r="H48" s="1178"/>
      <c r="I48" s="345" t="s">
        <v>528</v>
      </c>
      <c r="J48" s="346" t="s">
        <v>528</v>
      </c>
      <c r="K48" s="346" t="s">
        <v>528</v>
      </c>
      <c r="L48" s="346" t="s">
        <v>528</v>
      </c>
      <c r="M48" s="347" t="s">
        <v>528</v>
      </c>
    </row>
    <row r="49" spans="2:13" ht="27.75" customHeight="1" x14ac:dyDescent="0.2">
      <c r="B49" s="1173"/>
      <c r="C49" s="1174"/>
      <c r="D49" s="104"/>
      <c r="E49" s="1177" t="s">
        <v>41</v>
      </c>
      <c r="F49" s="1177"/>
      <c r="G49" s="1177"/>
      <c r="H49" s="1178"/>
      <c r="I49" s="345" t="s">
        <v>528</v>
      </c>
      <c r="J49" s="346" t="s">
        <v>528</v>
      </c>
      <c r="K49" s="346" t="s">
        <v>528</v>
      </c>
      <c r="L49" s="346" t="s">
        <v>528</v>
      </c>
      <c r="M49" s="347" t="s">
        <v>528</v>
      </c>
    </row>
    <row r="50" spans="2:13" ht="27.75" customHeight="1" x14ac:dyDescent="0.2">
      <c r="B50" s="1182" t="s">
        <v>42</v>
      </c>
      <c r="C50" s="1183"/>
      <c r="D50" s="107"/>
      <c r="E50" s="1177" t="s">
        <v>43</v>
      </c>
      <c r="F50" s="1177"/>
      <c r="G50" s="1177"/>
      <c r="H50" s="1178"/>
      <c r="I50" s="345">
        <v>18836</v>
      </c>
      <c r="J50" s="346">
        <v>18471</v>
      </c>
      <c r="K50" s="346">
        <v>18547</v>
      </c>
      <c r="L50" s="346">
        <v>19226</v>
      </c>
      <c r="M50" s="347">
        <v>20398</v>
      </c>
    </row>
    <row r="51" spans="2:13" ht="27.75" customHeight="1" x14ac:dyDescent="0.2">
      <c r="B51" s="1171"/>
      <c r="C51" s="1172"/>
      <c r="D51" s="104"/>
      <c r="E51" s="1177" t="s">
        <v>44</v>
      </c>
      <c r="F51" s="1177"/>
      <c r="G51" s="1177"/>
      <c r="H51" s="1178"/>
      <c r="I51" s="345">
        <v>1003</v>
      </c>
      <c r="J51" s="346">
        <v>886</v>
      </c>
      <c r="K51" s="346">
        <v>777</v>
      </c>
      <c r="L51" s="346">
        <v>664</v>
      </c>
      <c r="M51" s="347">
        <v>557</v>
      </c>
    </row>
    <row r="52" spans="2:13" ht="27.75" customHeight="1" x14ac:dyDescent="0.2">
      <c r="B52" s="1173"/>
      <c r="C52" s="1174"/>
      <c r="D52" s="104"/>
      <c r="E52" s="1177" t="s">
        <v>45</v>
      </c>
      <c r="F52" s="1177"/>
      <c r="G52" s="1177"/>
      <c r="H52" s="1178"/>
      <c r="I52" s="345">
        <v>76621</v>
      </c>
      <c r="J52" s="346">
        <v>73488</v>
      </c>
      <c r="K52" s="346">
        <v>70516</v>
      </c>
      <c r="L52" s="346">
        <v>67569</v>
      </c>
      <c r="M52" s="347">
        <v>63968</v>
      </c>
    </row>
    <row r="53" spans="2:13" ht="27.75" customHeight="1" thickBot="1" x14ac:dyDescent="0.25">
      <c r="B53" s="1184" t="s">
        <v>46</v>
      </c>
      <c r="C53" s="1185"/>
      <c r="D53" s="108"/>
      <c r="E53" s="1186" t="s">
        <v>47</v>
      </c>
      <c r="F53" s="1186"/>
      <c r="G53" s="1186"/>
      <c r="H53" s="1187"/>
      <c r="I53" s="348">
        <v>15412</v>
      </c>
      <c r="J53" s="349">
        <v>15132</v>
      </c>
      <c r="K53" s="349">
        <v>14266</v>
      </c>
      <c r="L53" s="349">
        <v>11965</v>
      </c>
      <c r="M53" s="350">
        <v>9279</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1RTMarh+9HuqCTbdyN1FpgHaH8C9FjYgAdyoeX3Zo7ZHXFrjDSkD6QYaa+4LzDtn3CaJPVLjgXbOxFtMCnkrMQ==" saltValue="7lhQbKlf55cwtiABUMIL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572</v>
      </c>
      <c r="G54" s="117" t="s">
        <v>573</v>
      </c>
      <c r="H54" s="118" t="s">
        <v>574</v>
      </c>
    </row>
    <row r="55" spans="2:8" ht="52.5" customHeight="1" x14ac:dyDescent="0.2">
      <c r="B55" s="119"/>
      <c r="C55" s="1196" t="s">
        <v>50</v>
      </c>
      <c r="D55" s="1196"/>
      <c r="E55" s="1197"/>
      <c r="F55" s="120">
        <v>5331</v>
      </c>
      <c r="G55" s="120">
        <v>5594</v>
      </c>
      <c r="H55" s="121">
        <v>6038</v>
      </c>
    </row>
    <row r="56" spans="2:8" ht="52.5" customHeight="1" x14ac:dyDescent="0.2">
      <c r="B56" s="122"/>
      <c r="C56" s="1198" t="s">
        <v>51</v>
      </c>
      <c r="D56" s="1198"/>
      <c r="E56" s="1199"/>
      <c r="F56" s="123">
        <v>1702</v>
      </c>
      <c r="G56" s="123">
        <v>2174</v>
      </c>
      <c r="H56" s="124">
        <v>2911</v>
      </c>
    </row>
    <row r="57" spans="2:8" ht="53.25" customHeight="1" x14ac:dyDescent="0.2">
      <c r="B57" s="122"/>
      <c r="C57" s="1200" t="s">
        <v>52</v>
      </c>
      <c r="D57" s="1200"/>
      <c r="E57" s="1201"/>
      <c r="F57" s="125">
        <v>13376</v>
      </c>
      <c r="G57" s="125">
        <v>13370</v>
      </c>
      <c r="H57" s="126">
        <v>13371</v>
      </c>
    </row>
    <row r="58" spans="2:8" ht="45.75" customHeight="1" x14ac:dyDescent="0.2">
      <c r="B58" s="127"/>
      <c r="C58" s="1188" t="s">
        <v>609</v>
      </c>
      <c r="D58" s="1189"/>
      <c r="E58" s="1190"/>
      <c r="F58" s="128">
        <v>7642</v>
      </c>
      <c r="G58" s="128">
        <v>7353</v>
      </c>
      <c r="H58" s="129">
        <v>7179</v>
      </c>
    </row>
    <row r="59" spans="2:8" ht="45.75" customHeight="1" x14ac:dyDescent="0.2">
      <c r="B59" s="127"/>
      <c r="C59" s="1188" t="s">
        <v>610</v>
      </c>
      <c r="D59" s="1189"/>
      <c r="E59" s="1190"/>
      <c r="F59" s="128">
        <v>3772</v>
      </c>
      <c r="G59" s="128">
        <v>4029</v>
      </c>
      <c r="H59" s="129">
        <v>4182</v>
      </c>
    </row>
    <row r="60" spans="2:8" ht="45.75" customHeight="1" x14ac:dyDescent="0.2">
      <c r="B60" s="127"/>
      <c r="C60" s="1188" t="s">
        <v>611</v>
      </c>
      <c r="D60" s="1189"/>
      <c r="E60" s="1190"/>
      <c r="F60" s="128">
        <v>1197</v>
      </c>
      <c r="G60" s="128">
        <v>1182</v>
      </c>
      <c r="H60" s="129">
        <v>1171</v>
      </c>
    </row>
    <row r="61" spans="2:8" ht="45.75" customHeight="1" x14ac:dyDescent="0.2">
      <c r="B61" s="127"/>
      <c r="C61" s="1188" t="s">
        <v>612</v>
      </c>
      <c r="D61" s="1189"/>
      <c r="E61" s="1190"/>
      <c r="F61" s="128">
        <v>492</v>
      </c>
      <c r="G61" s="128">
        <v>492</v>
      </c>
      <c r="H61" s="129">
        <v>493</v>
      </c>
    </row>
    <row r="62" spans="2:8" ht="45.75" customHeight="1" thickBot="1" x14ac:dyDescent="0.25">
      <c r="B62" s="130"/>
      <c r="C62" s="1191" t="s">
        <v>613</v>
      </c>
      <c r="D62" s="1192"/>
      <c r="E62" s="1193"/>
      <c r="F62" s="131">
        <v>28</v>
      </c>
      <c r="G62" s="131">
        <v>59</v>
      </c>
      <c r="H62" s="132">
        <v>81</v>
      </c>
    </row>
    <row r="63" spans="2:8" ht="52.5" customHeight="1" thickBot="1" x14ac:dyDescent="0.25">
      <c r="B63" s="133"/>
      <c r="C63" s="1194" t="s">
        <v>53</v>
      </c>
      <c r="D63" s="1194"/>
      <c r="E63" s="1195"/>
      <c r="F63" s="134">
        <v>20409</v>
      </c>
      <c r="G63" s="134">
        <v>21138</v>
      </c>
      <c r="H63" s="135">
        <v>22321</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row r="77" s="1" customFormat="1" ht="13.5" hidden="1" customHeight="1" x14ac:dyDescent="0.2"/>
    <row r="78" s="1" customFormat="1" ht="13.5" hidden="1" customHeight="1" x14ac:dyDescent="0.2"/>
    <row r="79" s="1" customFormat="1" ht="13.5" hidden="1" customHeight="1" x14ac:dyDescent="0.2"/>
    <row r="80" s="1" customFormat="1" ht="13.5" hidden="1" customHeight="1" x14ac:dyDescent="0.2"/>
    <row r="81" s="1" customFormat="1" ht="13.5" hidden="1" customHeight="1" x14ac:dyDescent="0.2"/>
    <row r="82" s="1" customFormat="1" ht="13.5" hidden="1" customHeight="1" x14ac:dyDescent="0.2"/>
  </sheetData>
  <sheetProtection algorithmName="SHA-512" hashValue="2QdWWiB+kAcLlOq4CWEI3fLQcKEHNkEA/ltyBlOOn9rBCTukrT9MpIf1lqlq6eRPcml+zu4XLBQcia5UlNcYBQ==" saltValue="ZZIf23tLSh4sTeXQNuW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567</v>
      </c>
      <c r="G2" s="149"/>
      <c r="H2" s="150"/>
    </row>
    <row r="3" spans="1:8" x14ac:dyDescent="0.2">
      <c r="A3" s="146" t="s">
        <v>560</v>
      </c>
      <c r="B3" s="151"/>
      <c r="C3" s="152"/>
      <c r="D3" s="153">
        <v>55695</v>
      </c>
      <c r="E3" s="154"/>
      <c r="F3" s="155">
        <v>41934</v>
      </c>
      <c r="G3" s="156"/>
      <c r="H3" s="157"/>
    </row>
    <row r="4" spans="1:8" x14ac:dyDescent="0.2">
      <c r="A4" s="158"/>
      <c r="B4" s="159"/>
      <c r="C4" s="160"/>
      <c r="D4" s="161">
        <v>42885</v>
      </c>
      <c r="E4" s="162"/>
      <c r="F4" s="163">
        <v>23352</v>
      </c>
      <c r="G4" s="164"/>
      <c r="H4" s="165"/>
    </row>
    <row r="5" spans="1:8" x14ac:dyDescent="0.2">
      <c r="A5" s="146" t="s">
        <v>562</v>
      </c>
      <c r="B5" s="151"/>
      <c r="C5" s="152"/>
      <c r="D5" s="153">
        <v>72693</v>
      </c>
      <c r="E5" s="154"/>
      <c r="F5" s="155">
        <v>45588</v>
      </c>
      <c r="G5" s="156"/>
      <c r="H5" s="157"/>
    </row>
    <row r="6" spans="1:8" x14ac:dyDescent="0.2">
      <c r="A6" s="158"/>
      <c r="B6" s="159"/>
      <c r="C6" s="160"/>
      <c r="D6" s="161">
        <v>51951</v>
      </c>
      <c r="E6" s="162"/>
      <c r="F6" s="163">
        <v>24150</v>
      </c>
      <c r="G6" s="164"/>
      <c r="H6" s="165"/>
    </row>
    <row r="7" spans="1:8" x14ac:dyDescent="0.2">
      <c r="A7" s="146" t="s">
        <v>563</v>
      </c>
      <c r="B7" s="151"/>
      <c r="C7" s="152"/>
      <c r="D7" s="153">
        <v>70363</v>
      </c>
      <c r="E7" s="154"/>
      <c r="F7" s="155">
        <v>45483</v>
      </c>
      <c r="G7" s="156"/>
      <c r="H7" s="157"/>
    </row>
    <row r="8" spans="1:8" x14ac:dyDescent="0.2">
      <c r="A8" s="158"/>
      <c r="B8" s="159"/>
      <c r="C8" s="160"/>
      <c r="D8" s="161">
        <v>39969</v>
      </c>
      <c r="E8" s="162"/>
      <c r="F8" s="163">
        <v>24241</v>
      </c>
      <c r="G8" s="164"/>
      <c r="H8" s="165"/>
    </row>
    <row r="9" spans="1:8" x14ac:dyDescent="0.2">
      <c r="A9" s="146" t="s">
        <v>564</v>
      </c>
      <c r="B9" s="151"/>
      <c r="C9" s="152"/>
      <c r="D9" s="153">
        <v>65971</v>
      </c>
      <c r="E9" s="154"/>
      <c r="F9" s="155">
        <v>45945</v>
      </c>
      <c r="G9" s="156"/>
      <c r="H9" s="157"/>
    </row>
    <row r="10" spans="1:8" x14ac:dyDescent="0.2">
      <c r="A10" s="158"/>
      <c r="B10" s="159"/>
      <c r="C10" s="160"/>
      <c r="D10" s="161">
        <v>45156</v>
      </c>
      <c r="E10" s="162"/>
      <c r="F10" s="163">
        <v>25180</v>
      </c>
      <c r="G10" s="164"/>
      <c r="H10" s="165"/>
    </row>
    <row r="11" spans="1:8" x14ac:dyDescent="0.2">
      <c r="A11" s="146" t="s">
        <v>565</v>
      </c>
      <c r="B11" s="151"/>
      <c r="C11" s="152"/>
      <c r="D11" s="153">
        <v>58288</v>
      </c>
      <c r="E11" s="154"/>
      <c r="F11" s="155">
        <v>44475</v>
      </c>
      <c r="G11" s="156"/>
      <c r="H11" s="157"/>
    </row>
    <row r="12" spans="1:8" x14ac:dyDescent="0.2">
      <c r="A12" s="158"/>
      <c r="B12" s="159"/>
      <c r="C12" s="166"/>
      <c r="D12" s="161">
        <v>36530</v>
      </c>
      <c r="E12" s="162"/>
      <c r="F12" s="163">
        <v>24780</v>
      </c>
      <c r="G12" s="164"/>
      <c r="H12" s="165"/>
    </row>
    <row r="13" spans="1:8" x14ac:dyDescent="0.2">
      <c r="A13" s="146"/>
      <c r="B13" s="151"/>
      <c r="C13" s="152"/>
      <c r="D13" s="153">
        <v>64602</v>
      </c>
      <c r="E13" s="154"/>
      <c r="F13" s="155">
        <v>44685</v>
      </c>
      <c r="G13" s="167"/>
      <c r="H13" s="157"/>
    </row>
    <row r="14" spans="1:8" x14ac:dyDescent="0.2">
      <c r="A14" s="158"/>
      <c r="B14" s="159"/>
      <c r="C14" s="160"/>
      <c r="D14" s="161">
        <v>43298</v>
      </c>
      <c r="E14" s="162"/>
      <c r="F14" s="163">
        <v>24341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3.03</v>
      </c>
      <c r="C19" s="168">
        <f>ROUND(VALUE(SUBSTITUTE(実質収支比率等に係る経年分析!G$48,"▲","-")),2)</f>
        <v>4.5999999999999996</v>
      </c>
      <c r="D19" s="168">
        <f>ROUND(VALUE(SUBSTITUTE(実質収支比率等に係る経年分析!H$48,"▲","-")),2)</f>
        <v>4.3600000000000003</v>
      </c>
      <c r="E19" s="168">
        <f>ROUND(VALUE(SUBSTITUTE(実質収支比率等に係る経年分析!I$48,"▲","-")),2)</f>
        <v>5.98</v>
      </c>
      <c r="F19" s="168">
        <f>ROUND(VALUE(SUBSTITUTE(実質収支比率等に係る経年分析!J$48,"▲","-")),2)</f>
        <v>3.84</v>
      </c>
    </row>
    <row r="20" spans="1:11" x14ac:dyDescent="0.2">
      <c r="A20" s="168" t="s">
        <v>57</v>
      </c>
      <c r="B20" s="168">
        <f>ROUND(VALUE(SUBSTITUTE(実質収支比率等に係る経年分析!F$47,"▲","-")),2)</f>
        <v>18.79</v>
      </c>
      <c r="C20" s="168">
        <f>ROUND(VALUE(SUBSTITUTE(実質収支比率等に係る経年分析!G$47,"▲","-")),2)</f>
        <v>18.16</v>
      </c>
      <c r="D20" s="168">
        <f>ROUND(VALUE(SUBSTITUTE(実質収支比率等に係る経年分析!H$47,"▲","-")),2)</f>
        <v>19.22</v>
      </c>
      <c r="E20" s="168">
        <f>ROUND(VALUE(SUBSTITUTE(実質収支比率等に係る経年分析!I$47,"▲","-")),2)</f>
        <v>19.72</v>
      </c>
      <c r="F20" s="168">
        <f>ROUND(VALUE(SUBSTITUTE(実質収支比率等に係る経年分析!J$47,"▲","-")),2)</f>
        <v>21.96</v>
      </c>
    </row>
    <row r="21" spans="1:11" x14ac:dyDescent="0.2">
      <c r="A21" s="168" t="s">
        <v>58</v>
      </c>
      <c r="B21" s="168">
        <f>IF(ISNUMBER(VALUE(SUBSTITUTE(実質収支比率等に係る経年分析!F$49,"▲","-"))),ROUND(VALUE(SUBSTITUTE(実質収支比率等に係る経年分析!F$49,"▲","-")),2),NA())</f>
        <v>-1.41</v>
      </c>
      <c r="C21" s="168">
        <f>IF(ISNUMBER(VALUE(SUBSTITUTE(実質収支比率等に係る経年分析!G$49,"▲","-"))),ROUND(VALUE(SUBSTITUTE(実質収支比率等に係る経年分析!G$49,"▲","-")),2),NA())</f>
        <v>0.61</v>
      </c>
      <c r="D21" s="168">
        <f>IF(ISNUMBER(VALUE(SUBSTITUTE(実質収支比率等に係る経年分析!H$49,"▲","-"))),ROUND(VALUE(SUBSTITUTE(実質収支比率等に係る経年分析!H$49,"▲","-")),2),NA())</f>
        <v>1.01</v>
      </c>
      <c r="E21" s="168">
        <f>IF(ISNUMBER(VALUE(SUBSTITUTE(実質収支比率等に係る経年分析!I$49,"▲","-"))),ROUND(VALUE(SUBSTITUTE(実質収支比率等に係る経年分析!I$49,"▲","-")),2),NA())</f>
        <v>2.64</v>
      </c>
      <c r="F21" s="168">
        <f>IF(ISNUMBER(VALUE(SUBSTITUTE(実質収支比率等に係る経年分析!J$49,"▲","-"))),ROUND(VALUE(SUBSTITUTE(実質収支比率等に係る経年分析!J$49,"▲","-")),2),NA())</f>
        <v>-0.71</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0.73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0.82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0.03</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0.05</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0.03</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太陽光発電事業特別会計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2">
      <c r="A30" s="169" t="str">
        <f>IF(連結実質赤字比率に係る赤字・黒字の構成分析!C$40="",NA(),連結実質赤字比率に係る赤字・黒字の構成分析!C$40)</f>
        <v>診療所事業特別会計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v>
      </c>
    </row>
    <row r="31" spans="1:11" x14ac:dyDescent="0.2">
      <c r="A31" s="169" t="str">
        <f>IF(連結実質赤字比率に係る赤字・黒字の構成分析!C$39="",NA(),連結実質赤字比率に係る赤字・黒字の構成分析!C$39)</f>
        <v>後期高齢者医療事業特別会計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0.11</v>
      </c>
    </row>
    <row r="32" spans="1:11" x14ac:dyDescent="0.2">
      <c r="A32" s="169" t="str">
        <f>IF(連結実質赤字比率に係る赤字・黒字の構成分析!C$38="",NA(),連結実質赤字比率に係る赤字・黒字の構成分析!C$38)</f>
        <v>国民健康保険事業特別会計（事業勘定）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1.26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0.32</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1.21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1.59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1.99</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2.93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4.49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4.21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5.88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3.71</v>
      </c>
    </row>
    <row r="35" spans="1:16" x14ac:dyDescent="0.2">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4.1100000000000003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5.55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6.87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7.36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8.0500000000000007</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10.88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12.05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11.11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7639</v>
      </c>
      <c r="E42" s="170"/>
      <c r="F42" s="170"/>
      <c r="G42" s="170">
        <f>'実質公債費比率（分子）の構造'!L$52</f>
        <v>7380</v>
      </c>
      <c r="H42" s="170"/>
      <c r="I42" s="170"/>
      <c r="J42" s="170">
        <f>'実質公債費比率（分子）の構造'!M$52</f>
        <v>7287</v>
      </c>
      <c r="K42" s="170"/>
      <c r="L42" s="170"/>
      <c r="M42" s="170">
        <f>'実質公債費比率（分子）の構造'!N$52</f>
        <v>7229</v>
      </c>
      <c r="N42" s="170"/>
      <c r="O42" s="170"/>
      <c r="P42" s="170">
        <f>'実質公債費比率（分子）の構造'!O$52</f>
        <v>6861</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949</v>
      </c>
      <c r="C45" s="170"/>
      <c r="D45" s="170"/>
      <c r="E45" s="170">
        <f>'実質公債費比率（分子）の構造'!L$49</f>
        <v>915</v>
      </c>
      <c r="F45" s="170"/>
      <c r="G45" s="170"/>
      <c r="H45" s="170">
        <f>'実質公債費比率（分子）の構造'!M$49</f>
        <v>908</v>
      </c>
      <c r="I45" s="170"/>
      <c r="J45" s="170"/>
      <c r="K45" s="170">
        <f>'実質公債費比率（分子）の構造'!N$49</f>
        <v>872</v>
      </c>
      <c r="L45" s="170"/>
      <c r="M45" s="170"/>
      <c r="N45" s="170">
        <f>'実質公債費比率（分子）の構造'!O$49</f>
        <v>853</v>
      </c>
      <c r="O45" s="170"/>
      <c r="P45" s="170"/>
    </row>
    <row r="46" spans="1:16" x14ac:dyDescent="0.2">
      <c r="A46" s="170" t="s">
        <v>69</v>
      </c>
      <c r="B46" s="170">
        <f>'実質公債費比率（分子）の構造'!K$48</f>
        <v>2945</v>
      </c>
      <c r="C46" s="170"/>
      <c r="D46" s="170"/>
      <c r="E46" s="170">
        <f>'実質公債費比率（分子）の構造'!L$48</f>
        <v>2864</v>
      </c>
      <c r="F46" s="170"/>
      <c r="G46" s="170"/>
      <c r="H46" s="170">
        <f>'実質公債費比率（分子）の構造'!M$48</f>
        <v>2808</v>
      </c>
      <c r="I46" s="170"/>
      <c r="J46" s="170"/>
      <c r="K46" s="170">
        <f>'実質公債費比率（分子）の構造'!N$48</f>
        <v>2710</v>
      </c>
      <c r="L46" s="170"/>
      <c r="M46" s="170"/>
      <c r="N46" s="170">
        <f>'実質公債費比率（分子）の構造'!O$48</f>
        <v>2687</v>
      </c>
      <c r="O46" s="170"/>
      <c r="P46" s="170"/>
    </row>
    <row r="47" spans="1:16" x14ac:dyDescent="0.2">
      <c r="A47" s="170" t="s">
        <v>70</v>
      </c>
      <c r="B47" s="170">
        <f>'実質公債費比率（分子）の構造'!K$47</f>
        <v>40</v>
      </c>
      <c r="C47" s="170"/>
      <c r="D47" s="170"/>
      <c r="E47" s="170">
        <f>'実質公債費比率（分子）の構造'!L$47</f>
        <v>30</v>
      </c>
      <c r="F47" s="170"/>
      <c r="G47" s="170"/>
      <c r="H47" s="170">
        <f>'実質公債費比率（分子）の構造'!M$47</f>
        <v>20</v>
      </c>
      <c r="I47" s="170"/>
      <c r="J47" s="170"/>
      <c r="K47" s="170">
        <f>'実質公債費比率（分子）の構造'!N$47</f>
        <v>10</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6408</v>
      </c>
      <c r="C49" s="170"/>
      <c r="D49" s="170"/>
      <c r="E49" s="170">
        <f>'実質公債費比率（分子）の構造'!L$45</f>
        <v>6402</v>
      </c>
      <c r="F49" s="170"/>
      <c r="G49" s="170"/>
      <c r="H49" s="170">
        <f>'実質公債費比率（分子）の構造'!M$45</f>
        <v>6539</v>
      </c>
      <c r="I49" s="170"/>
      <c r="J49" s="170"/>
      <c r="K49" s="170">
        <f>'実質公債費比率（分子）の構造'!N$45</f>
        <v>6624</v>
      </c>
      <c r="L49" s="170"/>
      <c r="M49" s="170"/>
      <c r="N49" s="170">
        <f>'実質公債費比率（分子）の構造'!O$45</f>
        <v>6350</v>
      </c>
      <c r="O49" s="170"/>
      <c r="P49" s="170"/>
    </row>
    <row r="50" spans="1:16" x14ac:dyDescent="0.2">
      <c r="A50" s="170" t="s">
        <v>73</v>
      </c>
      <c r="B50" s="170" t="e">
        <f>NA()</f>
        <v>#N/A</v>
      </c>
      <c r="C50" s="170">
        <f>IF(ISNUMBER('実質公債費比率（分子）の構造'!K$53),'実質公債費比率（分子）の構造'!K$53,NA())</f>
        <v>2703</v>
      </c>
      <c r="D50" s="170" t="e">
        <f>NA()</f>
        <v>#N/A</v>
      </c>
      <c r="E50" s="170" t="e">
        <f>NA()</f>
        <v>#N/A</v>
      </c>
      <c r="F50" s="170">
        <f>IF(ISNUMBER('実質公債費比率（分子）の構造'!L$53),'実質公債費比率（分子）の構造'!L$53,NA())</f>
        <v>2831</v>
      </c>
      <c r="G50" s="170" t="e">
        <f>NA()</f>
        <v>#N/A</v>
      </c>
      <c r="H50" s="170" t="e">
        <f>NA()</f>
        <v>#N/A</v>
      </c>
      <c r="I50" s="170">
        <f>IF(ISNUMBER('実質公債費比率（分子）の構造'!M$53),'実質公債費比率（分子）の構造'!M$53,NA())</f>
        <v>2988</v>
      </c>
      <c r="J50" s="170" t="e">
        <f>NA()</f>
        <v>#N/A</v>
      </c>
      <c r="K50" s="170" t="e">
        <f>NA()</f>
        <v>#N/A</v>
      </c>
      <c r="L50" s="170">
        <f>IF(ISNUMBER('実質公債費比率（分子）の構造'!N$53),'実質公債費比率（分子）の構造'!N$53,NA())</f>
        <v>2987</v>
      </c>
      <c r="M50" s="170" t="e">
        <f>NA()</f>
        <v>#N/A</v>
      </c>
      <c r="N50" s="170" t="e">
        <f>NA()</f>
        <v>#N/A</v>
      </c>
      <c r="O50" s="170">
        <f>IF(ISNUMBER('実質公債費比率（分子）の構造'!O$53),'実質公債費比率（分子）の構造'!O$53,NA())</f>
        <v>3029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76621</v>
      </c>
      <c r="E56" s="169"/>
      <c r="F56" s="169"/>
      <c r="G56" s="169">
        <f>'将来負担比率（分子）の構造'!J$52</f>
        <v>73488</v>
      </c>
      <c r="H56" s="169"/>
      <c r="I56" s="169"/>
      <c r="J56" s="169">
        <f>'将来負担比率（分子）の構造'!K$52</f>
        <v>70516</v>
      </c>
      <c r="K56" s="169"/>
      <c r="L56" s="169"/>
      <c r="M56" s="169">
        <f>'将来負担比率（分子）の構造'!L$52</f>
        <v>67569</v>
      </c>
      <c r="N56" s="169"/>
      <c r="O56" s="169"/>
      <c r="P56" s="169">
        <f>'将来負担比率（分子）の構造'!M$52</f>
        <v>63968</v>
      </c>
    </row>
    <row r="57" spans="1:16" x14ac:dyDescent="0.2">
      <c r="A57" s="169" t="s">
        <v>44</v>
      </c>
      <c r="B57" s="169"/>
      <c r="C57" s="169"/>
      <c r="D57" s="169">
        <f>'将来負担比率（分子）の構造'!I$51</f>
        <v>1003</v>
      </c>
      <c r="E57" s="169"/>
      <c r="F57" s="169"/>
      <c r="G57" s="169">
        <f>'将来負担比率（分子）の構造'!J$51</f>
        <v>886</v>
      </c>
      <c r="H57" s="169"/>
      <c r="I57" s="169"/>
      <c r="J57" s="169">
        <f>'将来負担比率（分子）の構造'!K$51</f>
        <v>777</v>
      </c>
      <c r="K57" s="169"/>
      <c r="L57" s="169"/>
      <c r="M57" s="169">
        <f>'将来負担比率（分子）の構造'!L$51</f>
        <v>664</v>
      </c>
      <c r="N57" s="169"/>
      <c r="O57" s="169"/>
      <c r="P57" s="169">
        <f>'将来負担比率（分子）の構造'!M$51</f>
        <v>557</v>
      </c>
    </row>
    <row r="58" spans="1:16" x14ac:dyDescent="0.2">
      <c r="A58" s="169" t="s">
        <v>43</v>
      </c>
      <c r="B58" s="169"/>
      <c r="C58" s="169"/>
      <c r="D58" s="169">
        <f>'将来負担比率（分子）の構造'!I$50</f>
        <v>18836</v>
      </c>
      <c r="E58" s="169"/>
      <c r="F58" s="169"/>
      <c r="G58" s="169">
        <f>'将来負担比率（分子）の構造'!J$50</f>
        <v>18471</v>
      </c>
      <c r="H58" s="169"/>
      <c r="I58" s="169"/>
      <c r="J58" s="169">
        <f>'将来負担比率（分子）の構造'!K$50</f>
        <v>18547</v>
      </c>
      <c r="K58" s="169"/>
      <c r="L58" s="169"/>
      <c r="M58" s="169">
        <f>'将来負担比率（分子）の構造'!L$50</f>
        <v>19226</v>
      </c>
      <c r="N58" s="169"/>
      <c r="O58" s="169"/>
      <c r="P58" s="169">
        <f>'将来負担比率（分子）の構造'!M$50</f>
        <v>20398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6114</v>
      </c>
      <c r="C62" s="169"/>
      <c r="D62" s="169"/>
      <c r="E62" s="169">
        <f>'将来負担比率（分子）の構造'!J$45</f>
        <v>6121</v>
      </c>
      <c r="F62" s="169"/>
      <c r="G62" s="169"/>
      <c r="H62" s="169">
        <f>'将来負担比率（分子）の構造'!K$45</f>
        <v>6099</v>
      </c>
      <c r="I62" s="169"/>
      <c r="J62" s="169"/>
      <c r="K62" s="169">
        <f>'将来負担比率（分子）の構造'!L$45</f>
        <v>5722</v>
      </c>
      <c r="L62" s="169"/>
      <c r="M62" s="169"/>
      <c r="N62" s="169">
        <f>'将来負担比率（分子）の構造'!M$45</f>
        <v>5806</v>
      </c>
      <c r="O62" s="169"/>
      <c r="P62" s="169"/>
    </row>
    <row r="63" spans="1:16" x14ac:dyDescent="0.2">
      <c r="A63" s="169" t="s">
        <v>36</v>
      </c>
      <c r="B63" s="169">
        <f>'将来負担比率（分子）の構造'!I$44</f>
        <v>12060</v>
      </c>
      <c r="C63" s="169"/>
      <c r="D63" s="169"/>
      <c r="E63" s="169">
        <f>'将来負担比率（分子）の構造'!J$44</f>
        <v>11323</v>
      </c>
      <c r="F63" s="169"/>
      <c r="G63" s="169"/>
      <c r="H63" s="169">
        <f>'将来負担比率（分子）の構造'!K$44</f>
        <v>10371</v>
      </c>
      <c r="I63" s="169"/>
      <c r="J63" s="169"/>
      <c r="K63" s="169">
        <f>'将来負担比率（分子）の構造'!L$44</f>
        <v>9515</v>
      </c>
      <c r="L63" s="169"/>
      <c r="M63" s="169"/>
      <c r="N63" s="169">
        <f>'将来負担比率（分子）の構造'!M$44</f>
        <v>9343</v>
      </c>
      <c r="O63" s="169"/>
      <c r="P63" s="169"/>
    </row>
    <row r="64" spans="1:16" x14ac:dyDescent="0.2">
      <c r="A64" s="169" t="s">
        <v>35</v>
      </c>
      <c r="B64" s="169">
        <f>'将来負担比率（分子）の構造'!I$43</f>
        <v>38845</v>
      </c>
      <c r="C64" s="169"/>
      <c r="D64" s="169"/>
      <c r="E64" s="169">
        <f>'将来負担比率（分子）の構造'!J$43</f>
        <v>38424</v>
      </c>
      <c r="F64" s="169"/>
      <c r="G64" s="169"/>
      <c r="H64" s="169">
        <f>'将来負担比率（分子）の構造'!K$43</f>
        <v>38596</v>
      </c>
      <c r="I64" s="169"/>
      <c r="J64" s="169"/>
      <c r="K64" s="169">
        <f>'将来負担比率（分子）の構造'!L$43</f>
        <v>37932</v>
      </c>
      <c r="L64" s="169"/>
      <c r="M64" s="169"/>
      <c r="N64" s="169">
        <f>'将来負担比率（分子）の構造'!M$43</f>
        <v>36035</v>
      </c>
      <c r="O64" s="169"/>
      <c r="P64" s="169"/>
    </row>
    <row r="65" spans="1:16" x14ac:dyDescent="0.2">
      <c r="A65" s="169" t="s">
        <v>34</v>
      </c>
      <c r="B65" s="169">
        <f>'将来負担比率（分子）の構造'!I$42</f>
        <v>111</v>
      </c>
      <c r="C65" s="169"/>
      <c r="D65" s="169"/>
      <c r="E65" s="169">
        <f>'将来負担比率（分子）の構造'!J$42</f>
        <v>111</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54742</v>
      </c>
      <c r="C66" s="169"/>
      <c r="D66" s="169"/>
      <c r="E66" s="169">
        <f>'将来負担比率（分子）の構造'!J$41</f>
        <v>51998</v>
      </c>
      <c r="F66" s="169"/>
      <c r="G66" s="169"/>
      <c r="H66" s="169">
        <f>'将来負担比率（分子）の構造'!K$41</f>
        <v>49041</v>
      </c>
      <c r="I66" s="169"/>
      <c r="J66" s="169"/>
      <c r="K66" s="169">
        <f>'将来負担比率（分子）の構造'!L$41</f>
        <v>46256</v>
      </c>
      <c r="L66" s="169"/>
      <c r="M66" s="169"/>
      <c r="N66" s="169">
        <f>'将来負担比率（分子）の構造'!M$41</f>
        <v>43018</v>
      </c>
      <c r="O66" s="169"/>
      <c r="P66" s="169"/>
    </row>
    <row r="67" spans="1:16" x14ac:dyDescent="0.2">
      <c r="A67" s="169" t="s">
        <v>77</v>
      </c>
      <c r="B67" s="169" t="e">
        <f>NA()</f>
        <v>#N/A</v>
      </c>
      <c r="C67" s="169">
        <f>IF(ISNUMBER('将来負担比率（分子）の構造'!I$53), IF('将来負担比率（分子）の構造'!I$53 &lt; 0, 0, '将来負担比率（分子）の構造'!I$53), NA())</f>
        <v>15412</v>
      </c>
      <c r="D67" s="169" t="e">
        <f>NA()</f>
        <v>#N/A</v>
      </c>
      <c r="E67" s="169" t="e">
        <f>NA()</f>
        <v>#N/A</v>
      </c>
      <c r="F67" s="169">
        <f>IF(ISNUMBER('将来負担比率（分子）の構造'!J$53), IF('将来負担比率（分子）の構造'!J$53 &lt; 0, 0, '将来負担比率（分子）の構造'!J$53), NA())</f>
        <v>15132</v>
      </c>
      <c r="G67" s="169" t="e">
        <f>NA()</f>
        <v>#N/A</v>
      </c>
      <c r="H67" s="169" t="e">
        <f>NA()</f>
        <v>#N/A</v>
      </c>
      <c r="I67" s="169">
        <f>IF(ISNUMBER('将来負担比率（分子）の構造'!K$53), IF('将来負担比率（分子）の構造'!K$53 &lt; 0, 0, '将来負担比率（分子）の構造'!K$53), NA())</f>
        <v>14266</v>
      </c>
      <c r="J67" s="169" t="e">
        <f>NA()</f>
        <v>#N/A</v>
      </c>
      <c r="K67" s="169" t="e">
        <f>NA()</f>
        <v>#N/A</v>
      </c>
      <c r="L67" s="169">
        <f>IF(ISNUMBER('将来負担比率（分子）の構造'!L$53), IF('将来負担比率（分子）の構造'!L$53 &lt; 0, 0, '将来負担比率（分子）の構造'!L$53), NA())</f>
        <v>11965</v>
      </c>
      <c r="M67" s="169" t="e">
        <f>NA()</f>
        <v>#N/A</v>
      </c>
      <c r="N67" s="169" t="e">
        <f>NA()</f>
        <v>#N/A</v>
      </c>
      <c r="O67" s="169">
        <f>IF(ISNUMBER('将来負担比率（分子）の構造'!M$53), IF('将来負担比率（分子）の構造'!M$53 &lt; 0, 0, '将来負担比率（分子）の構造'!M$53), NA())</f>
        <v>9279</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5331</v>
      </c>
      <c r="C72" s="173">
        <f>基金残高に係る経年分析!G55</f>
        <v>5594</v>
      </c>
      <c r="D72" s="173">
        <f>基金残高に係る経年分析!H55</f>
        <v>6038</v>
      </c>
    </row>
    <row r="73" spans="1:16" x14ac:dyDescent="0.2">
      <c r="A73" s="172" t="s">
        <v>80</v>
      </c>
      <c r="B73" s="173">
        <f>基金残高に係る経年分析!F56</f>
        <v>1702</v>
      </c>
      <c r="C73" s="173">
        <f>基金残高に係る経年分析!G56</f>
        <v>2174</v>
      </c>
      <c r="D73" s="173">
        <f>基金残高に係る経年分析!H56</f>
        <v>2911</v>
      </c>
    </row>
    <row r="74" spans="1:16" x14ac:dyDescent="0.2">
      <c r="A74" s="172" t="s">
        <v>81</v>
      </c>
      <c r="B74" s="173">
        <f>基金残高に係る経年分析!F57</f>
        <v>13376</v>
      </c>
      <c r="C74" s="173">
        <f>基金残高に係る経年分析!G57</f>
        <v>13370</v>
      </c>
      <c r="D74" s="173">
        <f>基金残高に係る経年分析!H57</f>
        <v>13371</v>
      </c>
    </row>
  </sheetData>
  <sheetProtection algorithmName="SHA-512" hashValue="HliKhSkDECPx2iTYfu3L0VSAMm4LLqaUbrbV8AsMzPl9VRLXUDRY9mwQTJHuLB0hZ1IKUP72Az86Aymju1D8Ug==" saltValue="vqneUH0LUk/JuvW0RJmBNQ=="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9966819</v>
      </c>
      <c r="S5" s="600"/>
      <c r="T5" s="600"/>
      <c r="U5" s="600"/>
      <c r="V5" s="600"/>
      <c r="W5" s="600"/>
      <c r="X5" s="600"/>
      <c r="Y5" s="601"/>
      <c r="Z5" s="602">
        <v>19</v>
      </c>
      <c r="AA5" s="602"/>
      <c r="AB5" s="602"/>
      <c r="AC5" s="602"/>
      <c r="AD5" s="603">
        <v>9966509</v>
      </c>
      <c r="AE5" s="603"/>
      <c r="AF5" s="603"/>
      <c r="AG5" s="603"/>
      <c r="AH5" s="603"/>
      <c r="AI5" s="603"/>
      <c r="AJ5" s="603"/>
      <c r="AK5" s="603"/>
      <c r="AL5" s="604">
        <v>35.5</v>
      </c>
      <c r="AM5" s="605"/>
      <c r="AN5" s="605"/>
      <c r="AO5" s="606"/>
      <c r="AP5" s="596" t="s">
        <v>233</v>
      </c>
      <c r="AQ5" s="597"/>
      <c r="AR5" s="597"/>
      <c r="AS5" s="597"/>
      <c r="AT5" s="597"/>
      <c r="AU5" s="597"/>
      <c r="AV5" s="597"/>
      <c r="AW5" s="597"/>
      <c r="AX5" s="597"/>
      <c r="AY5" s="597"/>
      <c r="AZ5" s="597"/>
      <c r="BA5" s="597"/>
      <c r="BB5" s="597"/>
      <c r="BC5" s="597"/>
      <c r="BD5" s="597"/>
      <c r="BE5" s="597"/>
      <c r="BF5" s="598"/>
      <c r="BG5" s="610">
        <v>9872928</v>
      </c>
      <c r="BH5" s="611"/>
      <c r="BI5" s="611"/>
      <c r="BJ5" s="611"/>
      <c r="BK5" s="611"/>
      <c r="BL5" s="611"/>
      <c r="BM5" s="611"/>
      <c r="BN5" s="612"/>
      <c r="BO5" s="613">
        <v>99.1</v>
      </c>
      <c r="BP5" s="613"/>
      <c r="BQ5" s="613"/>
      <c r="BR5" s="613"/>
      <c r="BS5" s="614">
        <v>509581</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434000</v>
      </c>
      <c r="S6" s="611"/>
      <c r="T6" s="611"/>
      <c r="U6" s="611"/>
      <c r="V6" s="611"/>
      <c r="W6" s="611"/>
      <c r="X6" s="611"/>
      <c r="Y6" s="612"/>
      <c r="Z6" s="613">
        <v>0.8</v>
      </c>
      <c r="AA6" s="613"/>
      <c r="AB6" s="613"/>
      <c r="AC6" s="613"/>
      <c r="AD6" s="614">
        <v>434000</v>
      </c>
      <c r="AE6" s="614"/>
      <c r="AF6" s="614"/>
      <c r="AG6" s="614"/>
      <c r="AH6" s="614"/>
      <c r="AI6" s="614"/>
      <c r="AJ6" s="614"/>
      <c r="AK6" s="614"/>
      <c r="AL6" s="615">
        <v>1.5</v>
      </c>
      <c r="AM6" s="616"/>
      <c r="AN6" s="616"/>
      <c r="AO6" s="617"/>
      <c r="AP6" s="607" t="s">
        <v>238</v>
      </c>
      <c r="AQ6" s="608"/>
      <c r="AR6" s="608"/>
      <c r="AS6" s="608"/>
      <c r="AT6" s="608"/>
      <c r="AU6" s="608"/>
      <c r="AV6" s="608"/>
      <c r="AW6" s="608"/>
      <c r="AX6" s="608"/>
      <c r="AY6" s="608"/>
      <c r="AZ6" s="608"/>
      <c r="BA6" s="608"/>
      <c r="BB6" s="608"/>
      <c r="BC6" s="608"/>
      <c r="BD6" s="608"/>
      <c r="BE6" s="608"/>
      <c r="BF6" s="609"/>
      <c r="BG6" s="610">
        <v>9872928</v>
      </c>
      <c r="BH6" s="611"/>
      <c r="BI6" s="611"/>
      <c r="BJ6" s="611"/>
      <c r="BK6" s="611"/>
      <c r="BL6" s="611"/>
      <c r="BM6" s="611"/>
      <c r="BN6" s="612"/>
      <c r="BO6" s="613">
        <v>99.1</v>
      </c>
      <c r="BP6" s="613"/>
      <c r="BQ6" s="613"/>
      <c r="BR6" s="613"/>
      <c r="BS6" s="614">
        <v>509581</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265792</v>
      </c>
      <c r="CS6" s="611"/>
      <c r="CT6" s="611"/>
      <c r="CU6" s="611"/>
      <c r="CV6" s="611"/>
      <c r="CW6" s="611"/>
      <c r="CX6" s="611"/>
      <c r="CY6" s="612"/>
      <c r="CZ6" s="604">
        <v>0.5</v>
      </c>
      <c r="DA6" s="605"/>
      <c r="DB6" s="605"/>
      <c r="DC6" s="621"/>
      <c r="DD6" s="619" t="s">
        <v>132</v>
      </c>
      <c r="DE6" s="611"/>
      <c r="DF6" s="611"/>
      <c r="DG6" s="611"/>
      <c r="DH6" s="611"/>
      <c r="DI6" s="611"/>
      <c r="DJ6" s="611"/>
      <c r="DK6" s="611"/>
      <c r="DL6" s="611"/>
      <c r="DM6" s="611"/>
      <c r="DN6" s="611"/>
      <c r="DO6" s="611"/>
      <c r="DP6" s="612"/>
      <c r="DQ6" s="619">
        <v>265792</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5057</v>
      </c>
      <c r="S7" s="611"/>
      <c r="T7" s="611"/>
      <c r="U7" s="611"/>
      <c r="V7" s="611"/>
      <c r="W7" s="611"/>
      <c r="X7" s="611"/>
      <c r="Y7" s="612"/>
      <c r="Z7" s="613">
        <v>0</v>
      </c>
      <c r="AA7" s="613"/>
      <c r="AB7" s="613"/>
      <c r="AC7" s="613"/>
      <c r="AD7" s="614">
        <v>5057</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4032137</v>
      </c>
      <c r="BH7" s="611"/>
      <c r="BI7" s="611"/>
      <c r="BJ7" s="611"/>
      <c r="BK7" s="611"/>
      <c r="BL7" s="611"/>
      <c r="BM7" s="611"/>
      <c r="BN7" s="612"/>
      <c r="BO7" s="613">
        <v>40.5</v>
      </c>
      <c r="BP7" s="613"/>
      <c r="BQ7" s="613"/>
      <c r="BR7" s="613"/>
      <c r="BS7" s="614">
        <v>185302</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7886106</v>
      </c>
      <c r="CS7" s="611"/>
      <c r="CT7" s="611"/>
      <c r="CU7" s="611"/>
      <c r="CV7" s="611"/>
      <c r="CW7" s="611"/>
      <c r="CX7" s="611"/>
      <c r="CY7" s="612"/>
      <c r="CZ7" s="613">
        <v>15.4</v>
      </c>
      <c r="DA7" s="613"/>
      <c r="DB7" s="613"/>
      <c r="DC7" s="613"/>
      <c r="DD7" s="619">
        <v>427220</v>
      </c>
      <c r="DE7" s="611"/>
      <c r="DF7" s="611"/>
      <c r="DG7" s="611"/>
      <c r="DH7" s="611"/>
      <c r="DI7" s="611"/>
      <c r="DJ7" s="611"/>
      <c r="DK7" s="611"/>
      <c r="DL7" s="611"/>
      <c r="DM7" s="611"/>
      <c r="DN7" s="611"/>
      <c r="DO7" s="611"/>
      <c r="DP7" s="612"/>
      <c r="DQ7" s="619">
        <v>5442332</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74978</v>
      </c>
      <c r="S8" s="611"/>
      <c r="T8" s="611"/>
      <c r="U8" s="611"/>
      <c r="V8" s="611"/>
      <c r="W8" s="611"/>
      <c r="X8" s="611"/>
      <c r="Y8" s="612"/>
      <c r="Z8" s="613">
        <v>0.1</v>
      </c>
      <c r="AA8" s="613"/>
      <c r="AB8" s="613"/>
      <c r="AC8" s="613"/>
      <c r="AD8" s="614">
        <v>74978</v>
      </c>
      <c r="AE8" s="614"/>
      <c r="AF8" s="614"/>
      <c r="AG8" s="614"/>
      <c r="AH8" s="614"/>
      <c r="AI8" s="614"/>
      <c r="AJ8" s="614"/>
      <c r="AK8" s="614"/>
      <c r="AL8" s="615">
        <v>0.3</v>
      </c>
      <c r="AM8" s="616"/>
      <c r="AN8" s="616"/>
      <c r="AO8" s="617"/>
      <c r="AP8" s="607" t="s">
        <v>244</v>
      </c>
      <c r="AQ8" s="608"/>
      <c r="AR8" s="608"/>
      <c r="AS8" s="608"/>
      <c r="AT8" s="608"/>
      <c r="AU8" s="608"/>
      <c r="AV8" s="608"/>
      <c r="AW8" s="608"/>
      <c r="AX8" s="608"/>
      <c r="AY8" s="608"/>
      <c r="AZ8" s="608"/>
      <c r="BA8" s="608"/>
      <c r="BB8" s="608"/>
      <c r="BC8" s="608"/>
      <c r="BD8" s="608"/>
      <c r="BE8" s="608"/>
      <c r="BF8" s="609"/>
      <c r="BG8" s="610">
        <v>139980</v>
      </c>
      <c r="BH8" s="611"/>
      <c r="BI8" s="611"/>
      <c r="BJ8" s="611"/>
      <c r="BK8" s="611"/>
      <c r="BL8" s="611"/>
      <c r="BM8" s="611"/>
      <c r="BN8" s="612"/>
      <c r="BO8" s="613">
        <v>1.4</v>
      </c>
      <c r="BP8" s="613"/>
      <c r="BQ8" s="613"/>
      <c r="BR8" s="613"/>
      <c r="BS8" s="614" t="s">
        <v>182</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14626472</v>
      </c>
      <c r="CS8" s="611"/>
      <c r="CT8" s="611"/>
      <c r="CU8" s="611"/>
      <c r="CV8" s="611"/>
      <c r="CW8" s="611"/>
      <c r="CX8" s="611"/>
      <c r="CY8" s="612"/>
      <c r="CZ8" s="613">
        <v>28.6</v>
      </c>
      <c r="DA8" s="613"/>
      <c r="DB8" s="613"/>
      <c r="DC8" s="613"/>
      <c r="DD8" s="619">
        <v>357225</v>
      </c>
      <c r="DE8" s="611"/>
      <c r="DF8" s="611"/>
      <c r="DG8" s="611"/>
      <c r="DH8" s="611"/>
      <c r="DI8" s="611"/>
      <c r="DJ8" s="611"/>
      <c r="DK8" s="611"/>
      <c r="DL8" s="611"/>
      <c r="DM8" s="611"/>
      <c r="DN8" s="611"/>
      <c r="DO8" s="611"/>
      <c r="DP8" s="612"/>
      <c r="DQ8" s="619">
        <v>7026048</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53629</v>
      </c>
      <c r="S9" s="611"/>
      <c r="T9" s="611"/>
      <c r="U9" s="611"/>
      <c r="V9" s="611"/>
      <c r="W9" s="611"/>
      <c r="X9" s="611"/>
      <c r="Y9" s="612"/>
      <c r="Z9" s="613">
        <v>0.1</v>
      </c>
      <c r="AA9" s="613"/>
      <c r="AB9" s="613"/>
      <c r="AC9" s="613"/>
      <c r="AD9" s="614">
        <v>53629</v>
      </c>
      <c r="AE9" s="614"/>
      <c r="AF9" s="614"/>
      <c r="AG9" s="614"/>
      <c r="AH9" s="614"/>
      <c r="AI9" s="614"/>
      <c r="AJ9" s="614"/>
      <c r="AK9" s="614"/>
      <c r="AL9" s="615">
        <v>0.2</v>
      </c>
      <c r="AM9" s="616"/>
      <c r="AN9" s="616"/>
      <c r="AO9" s="617"/>
      <c r="AP9" s="607" t="s">
        <v>247</v>
      </c>
      <c r="AQ9" s="608"/>
      <c r="AR9" s="608"/>
      <c r="AS9" s="608"/>
      <c r="AT9" s="608"/>
      <c r="AU9" s="608"/>
      <c r="AV9" s="608"/>
      <c r="AW9" s="608"/>
      <c r="AX9" s="608"/>
      <c r="AY9" s="608"/>
      <c r="AZ9" s="608"/>
      <c r="BA9" s="608"/>
      <c r="BB9" s="608"/>
      <c r="BC9" s="608"/>
      <c r="BD9" s="608"/>
      <c r="BE9" s="608"/>
      <c r="BF9" s="609"/>
      <c r="BG9" s="610">
        <v>3312379</v>
      </c>
      <c r="BH9" s="611"/>
      <c r="BI9" s="611"/>
      <c r="BJ9" s="611"/>
      <c r="BK9" s="611"/>
      <c r="BL9" s="611"/>
      <c r="BM9" s="611"/>
      <c r="BN9" s="612"/>
      <c r="BO9" s="613">
        <v>33.200000000000003</v>
      </c>
      <c r="BP9" s="613"/>
      <c r="BQ9" s="613"/>
      <c r="BR9" s="613"/>
      <c r="BS9" s="614">
        <v>53417</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5538603</v>
      </c>
      <c r="CS9" s="611"/>
      <c r="CT9" s="611"/>
      <c r="CU9" s="611"/>
      <c r="CV9" s="611"/>
      <c r="CW9" s="611"/>
      <c r="CX9" s="611"/>
      <c r="CY9" s="612"/>
      <c r="CZ9" s="613">
        <v>10.8</v>
      </c>
      <c r="DA9" s="613"/>
      <c r="DB9" s="613"/>
      <c r="DC9" s="613"/>
      <c r="DD9" s="619">
        <v>28303</v>
      </c>
      <c r="DE9" s="611"/>
      <c r="DF9" s="611"/>
      <c r="DG9" s="611"/>
      <c r="DH9" s="611"/>
      <c r="DI9" s="611"/>
      <c r="DJ9" s="611"/>
      <c r="DK9" s="611"/>
      <c r="DL9" s="611"/>
      <c r="DM9" s="611"/>
      <c r="DN9" s="611"/>
      <c r="DO9" s="611"/>
      <c r="DP9" s="612"/>
      <c r="DQ9" s="619">
        <v>4495236</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182</v>
      </c>
      <c r="S10" s="611"/>
      <c r="T10" s="611"/>
      <c r="U10" s="611"/>
      <c r="V10" s="611"/>
      <c r="W10" s="611"/>
      <c r="X10" s="611"/>
      <c r="Y10" s="612"/>
      <c r="Z10" s="613" t="s">
        <v>132</v>
      </c>
      <c r="AA10" s="613"/>
      <c r="AB10" s="613"/>
      <c r="AC10" s="613"/>
      <c r="AD10" s="614" t="s">
        <v>132</v>
      </c>
      <c r="AE10" s="614"/>
      <c r="AF10" s="614"/>
      <c r="AG10" s="614"/>
      <c r="AH10" s="614"/>
      <c r="AI10" s="614"/>
      <c r="AJ10" s="614"/>
      <c r="AK10" s="614"/>
      <c r="AL10" s="615" t="s">
        <v>182</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282268</v>
      </c>
      <c r="BH10" s="611"/>
      <c r="BI10" s="611"/>
      <c r="BJ10" s="611"/>
      <c r="BK10" s="611"/>
      <c r="BL10" s="611"/>
      <c r="BM10" s="611"/>
      <c r="BN10" s="612"/>
      <c r="BO10" s="613">
        <v>2.8</v>
      </c>
      <c r="BP10" s="613"/>
      <c r="BQ10" s="613"/>
      <c r="BR10" s="613"/>
      <c r="BS10" s="614">
        <v>46832</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17761</v>
      </c>
      <c r="CS10" s="611"/>
      <c r="CT10" s="611"/>
      <c r="CU10" s="611"/>
      <c r="CV10" s="611"/>
      <c r="CW10" s="611"/>
      <c r="CX10" s="611"/>
      <c r="CY10" s="612"/>
      <c r="CZ10" s="613">
        <v>0</v>
      </c>
      <c r="DA10" s="613"/>
      <c r="DB10" s="613"/>
      <c r="DC10" s="613"/>
      <c r="DD10" s="619" t="s">
        <v>132</v>
      </c>
      <c r="DE10" s="611"/>
      <c r="DF10" s="611"/>
      <c r="DG10" s="611"/>
      <c r="DH10" s="611"/>
      <c r="DI10" s="611"/>
      <c r="DJ10" s="611"/>
      <c r="DK10" s="611"/>
      <c r="DL10" s="611"/>
      <c r="DM10" s="611"/>
      <c r="DN10" s="611"/>
      <c r="DO10" s="611"/>
      <c r="DP10" s="612"/>
      <c r="DQ10" s="619">
        <v>17761</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1912782</v>
      </c>
      <c r="S11" s="611"/>
      <c r="T11" s="611"/>
      <c r="U11" s="611"/>
      <c r="V11" s="611"/>
      <c r="W11" s="611"/>
      <c r="X11" s="611"/>
      <c r="Y11" s="612"/>
      <c r="Z11" s="615">
        <v>3.6</v>
      </c>
      <c r="AA11" s="616"/>
      <c r="AB11" s="616"/>
      <c r="AC11" s="622"/>
      <c r="AD11" s="619">
        <v>1912782</v>
      </c>
      <c r="AE11" s="611"/>
      <c r="AF11" s="611"/>
      <c r="AG11" s="611"/>
      <c r="AH11" s="611"/>
      <c r="AI11" s="611"/>
      <c r="AJ11" s="611"/>
      <c r="AK11" s="612"/>
      <c r="AL11" s="615">
        <v>6.8</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297510</v>
      </c>
      <c r="BH11" s="611"/>
      <c r="BI11" s="611"/>
      <c r="BJ11" s="611"/>
      <c r="BK11" s="611"/>
      <c r="BL11" s="611"/>
      <c r="BM11" s="611"/>
      <c r="BN11" s="612"/>
      <c r="BO11" s="613">
        <v>3</v>
      </c>
      <c r="BP11" s="613"/>
      <c r="BQ11" s="613"/>
      <c r="BR11" s="613"/>
      <c r="BS11" s="614">
        <v>85053</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1987542</v>
      </c>
      <c r="CS11" s="611"/>
      <c r="CT11" s="611"/>
      <c r="CU11" s="611"/>
      <c r="CV11" s="611"/>
      <c r="CW11" s="611"/>
      <c r="CX11" s="611"/>
      <c r="CY11" s="612"/>
      <c r="CZ11" s="613">
        <v>3.9</v>
      </c>
      <c r="DA11" s="613"/>
      <c r="DB11" s="613"/>
      <c r="DC11" s="613"/>
      <c r="DD11" s="619">
        <v>571162</v>
      </c>
      <c r="DE11" s="611"/>
      <c r="DF11" s="611"/>
      <c r="DG11" s="611"/>
      <c r="DH11" s="611"/>
      <c r="DI11" s="611"/>
      <c r="DJ11" s="611"/>
      <c r="DK11" s="611"/>
      <c r="DL11" s="611"/>
      <c r="DM11" s="611"/>
      <c r="DN11" s="611"/>
      <c r="DO11" s="611"/>
      <c r="DP11" s="612"/>
      <c r="DQ11" s="619">
        <v>796086</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v>11365</v>
      </c>
      <c r="S12" s="611"/>
      <c r="T12" s="611"/>
      <c r="U12" s="611"/>
      <c r="V12" s="611"/>
      <c r="W12" s="611"/>
      <c r="X12" s="611"/>
      <c r="Y12" s="612"/>
      <c r="Z12" s="613">
        <v>0</v>
      </c>
      <c r="AA12" s="613"/>
      <c r="AB12" s="613"/>
      <c r="AC12" s="613"/>
      <c r="AD12" s="614">
        <v>11365</v>
      </c>
      <c r="AE12" s="614"/>
      <c r="AF12" s="614"/>
      <c r="AG12" s="614"/>
      <c r="AH12" s="614"/>
      <c r="AI12" s="614"/>
      <c r="AJ12" s="614"/>
      <c r="AK12" s="614"/>
      <c r="AL12" s="615">
        <v>0</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4941134</v>
      </c>
      <c r="BH12" s="611"/>
      <c r="BI12" s="611"/>
      <c r="BJ12" s="611"/>
      <c r="BK12" s="611"/>
      <c r="BL12" s="611"/>
      <c r="BM12" s="611"/>
      <c r="BN12" s="612"/>
      <c r="BO12" s="613">
        <v>49.6</v>
      </c>
      <c r="BP12" s="613"/>
      <c r="BQ12" s="613"/>
      <c r="BR12" s="613"/>
      <c r="BS12" s="614">
        <v>324279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2978704</v>
      </c>
      <c r="CS12" s="611"/>
      <c r="CT12" s="611"/>
      <c r="CU12" s="611"/>
      <c r="CV12" s="611"/>
      <c r="CW12" s="611"/>
      <c r="CX12" s="611"/>
      <c r="CY12" s="612"/>
      <c r="CZ12" s="613">
        <v>5.8</v>
      </c>
      <c r="DA12" s="613"/>
      <c r="DB12" s="613"/>
      <c r="DC12" s="613"/>
      <c r="DD12" s="619">
        <v>140457</v>
      </c>
      <c r="DE12" s="611"/>
      <c r="DF12" s="611"/>
      <c r="DG12" s="611"/>
      <c r="DH12" s="611"/>
      <c r="DI12" s="611"/>
      <c r="DJ12" s="611"/>
      <c r="DK12" s="611"/>
      <c r="DL12" s="611"/>
      <c r="DM12" s="611"/>
      <c r="DN12" s="611"/>
      <c r="DO12" s="611"/>
      <c r="DP12" s="612"/>
      <c r="DQ12" s="619">
        <v>1097330</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132</v>
      </c>
      <c r="AA13" s="613"/>
      <c r="AB13" s="613"/>
      <c r="AC13" s="613"/>
      <c r="AD13" s="614" t="s">
        <v>132</v>
      </c>
      <c r="AE13" s="614"/>
      <c r="AF13" s="614"/>
      <c r="AG13" s="614"/>
      <c r="AH13" s="614"/>
      <c r="AI13" s="614"/>
      <c r="AJ13" s="614"/>
      <c r="AK13" s="614"/>
      <c r="AL13" s="615" t="s">
        <v>182</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4920563</v>
      </c>
      <c r="BH13" s="611"/>
      <c r="BI13" s="611"/>
      <c r="BJ13" s="611"/>
      <c r="BK13" s="611"/>
      <c r="BL13" s="611"/>
      <c r="BM13" s="611"/>
      <c r="BN13" s="612"/>
      <c r="BO13" s="613">
        <v>49.4</v>
      </c>
      <c r="BP13" s="613"/>
      <c r="BQ13" s="613"/>
      <c r="BR13" s="613"/>
      <c r="BS13" s="614">
        <v>324279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5738118</v>
      </c>
      <c r="CS13" s="611"/>
      <c r="CT13" s="611"/>
      <c r="CU13" s="611"/>
      <c r="CV13" s="611"/>
      <c r="CW13" s="611"/>
      <c r="CX13" s="611"/>
      <c r="CY13" s="612"/>
      <c r="CZ13" s="613">
        <v>11.2</v>
      </c>
      <c r="DA13" s="613"/>
      <c r="DB13" s="613"/>
      <c r="DC13" s="613"/>
      <c r="DD13" s="619">
        <v>2085929</v>
      </c>
      <c r="DE13" s="611"/>
      <c r="DF13" s="611"/>
      <c r="DG13" s="611"/>
      <c r="DH13" s="611"/>
      <c r="DI13" s="611"/>
      <c r="DJ13" s="611"/>
      <c r="DK13" s="611"/>
      <c r="DL13" s="611"/>
      <c r="DM13" s="611"/>
      <c r="DN13" s="611"/>
      <c r="DO13" s="611"/>
      <c r="DP13" s="612"/>
      <c r="DQ13" s="619">
        <v>3734927</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1052</v>
      </c>
      <c r="S14" s="611"/>
      <c r="T14" s="611"/>
      <c r="U14" s="611"/>
      <c r="V14" s="611"/>
      <c r="W14" s="611"/>
      <c r="X14" s="611"/>
      <c r="Y14" s="612"/>
      <c r="Z14" s="613">
        <v>0</v>
      </c>
      <c r="AA14" s="613"/>
      <c r="AB14" s="613"/>
      <c r="AC14" s="613"/>
      <c r="AD14" s="614">
        <v>1052</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337464</v>
      </c>
      <c r="BH14" s="611"/>
      <c r="BI14" s="611"/>
      <c r="BJ14" s="611"/>
      <c r="BK14" s="611"/>
      <c r="BL14" s="611"/>
      <c r="BM14" s="611"/>
      <c r="BN14" s="612"/>
      <c r="BO14" s="613">
        <v>3.4</v>
      </c>
      <c r="BP14" s="613"/>
      <c r="BQ14" s="613"/>
      <c r="BR14" s="613"/>
      <c r="BS14" s="614" t="s">
        <v>132</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1516679</v>
      </c>
      <c r="CS14" s="611"/>
      <c r="CT14" s="611"/>
      <c r="CU14" s="611"/>
      <c r="CV14" s="611"/>
      <c r="CW14" s="611"/>
      <c r="CX14" s="611"/>
      <c r="CY14" s="612"/>
      <c r="CZ14" s="613">
        <v>3</v>
      </c>
      <c r="DA14" s="613"/>
      <c r="DB14" s="613"/>
      <c r="DC14" s="613"/>
      <c r="DD14" s="619">
        <v>196687</v>
      </c>
      <c r="DE14" s="611"/>
      <c r="DF14" s="611"/>
      <c r="DG14" s="611"/>
      <c r="DH14" s="611"/>
      <c r="DI14" s="611"/>
      <c r="DJ14" s="611"/>
      <c r="DK14" s="611"/>
      <c r="DL14" s="611"/>
      <c r="DM14" s="611"/>
      <c r="DN14" s="611"/>
      <c r="DO14" s="611"/>
      <c r="DP14" s="612"/>
      <c r="DQ14" s="619">
        <v>1233422</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182</v>
      </c>
      <c r="S15" s="611"/>
      <c r="T15" s="611"/>
      <c r="U15" s="611"/>
      <c r="V15" s="611"/>
      <c r="W15" s="611"/>
      <c r="X15" s="611"/>
      <c r="Y15" s="612"/>
      <c r="Z15" s="613" t="s">
        <v>265</v>
      </c>
      <c r="AA15" s="613"/>
      <c r="AB15" s="613"/>
      <c r="AC15" s="613"/>
      <c r="AD15" s="614" t="s">
        <v>182</v>
      </c>
      <c r="AE15" s="614"/>
      <c r="AF15" s="614"/>
      <c r="AG15" s="614"/>
      <c r="AH15" s="614"/>
      <c r="AI15" s="614"/>
      <c r="AJ15" s="614"/>
      <c r="AK15" s="614"/>
      <c r="AL15" s="615" t="s">
        <v>182</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562193</v>
      </c>
      <c r="BH15" s="611"/>
      <c r="BI15" s="611"/>
      <c r="BJ15" s="611"/>
      <c r="BK15" s="611"/>
      <c r="BL15" s="611"/>
      <c r="BM15" s="611"/>
      <c r="BN15" s="612"/>
      <c r="BO15" s="613">
        <v>5.6</v>
      </c>
      <c r="BP15" s="613"/>
      <c r="BQ15" s="613"/>
      <c r="BR15" s="613"/>
      <c r="BS15" s="614" t="s">
        <v>265</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4267562</v>
      </c>
      <c r="CS15" s="611"/>
      <c r="CT15" s="611"/>
      <c r="CU15" s="611"/>
      <c r="CV15" s="611"/>
      <c r="CW15" s="611"/>
      <c r="CX15" s="611"/>
      <c r="CY15" s="612"/>
      <c r="CZ15" s="613">
        <v>8.3000000000000007</v>
      </c>
      <c r="DA15" s="613"/>
      <c r="DB15" s="613"/>
      <c r="DC15" s="613"/>
      <c r="DD15" s="619">
        <v>691142</v>
      </c>
      <c r="DE15" s="611"/>
      <c r="DF15" s="611"/>
      <c r="DG15" s="611"/>
      <c r="DH15" s="611"/>
      <c r="DI15" s="611"/>
      <c r="DJ15" s="611"/>
      <c r="DK15" s="611"/>
      <c r="DL15" s="611"/>
      <c r="DM15" s="611"/>
      <c r="DN15" s="611"/>
      <c r="DO15" s="611"/>
      <c r="DP15" s="612"/>
      <c r="DQ15" s="619">
        <v>3088956</v>
      </c>
      <c r="DR15" s="611"/>
      <c r="DS15" s="611"/>
      <c r="DT15" s="611"/>
      <c r="DU15" s="611"/>
      <c r="DV15" s="611"/>
      <c r="DW15" s="611"/>
      <c r="DX15" s="611"/>
      <c r="DY15" s="611"/>
      <c r="DZ15" s="611"/>
      <c r="EA15" s="611"/>
      <c r="EB15" s="611"/>
      <c r="EC15" s="620"/>
    </row>
    <row r="16" spans="2:143" ht="11.25" customHeight="1" x14ac:dyDescent="0.2">
      <c r="B16" s="607" t="s">
        <v>268</v>
      </c>
      <c r="C16" s="608"/>
      <c r="D16" s="608"/>
      <c r="E16" s="608"/>
      <c r="F16" s="608"/>
      <c r="G16" s="608"/>
      <c r="H16" s="608"/>
      <c r="I16" s="608"/>
      <c r="J16" s="608"/>
      <c r="K16" s="608"/>
      <c r="L16" s="608"/>
      <c r="M16" s="608"/>
      <c r="N16" s="608"/>
      <c r="O16" s="608"/>
      <c r="P16" s="608"/>
      <c r="Q16" s="609"/>
      <c r="R16" s="610">
        <v>67504</v>
      </c>
      <c r="S16" s="611"/>
      <c r="T16" s="611"/>
      <c r="U16" s="611"/>
      <c r="V16" s="611"/>
      <c r="W16" s="611"/>
      <c r="X16" s="611"/>
      <c r="Y16" s="612"/>
      <c r="Z16" s="613">
        <v>0.1</v>
      </c>
      <c r="AA16" s="613"/>
      <c r="AB16" s="613"/>
      <c r="AC16" s="613"/>
      <c r="AD16" s="614">
        <v>67504</v>
      </c>
      <c r="AE16" s="614"/>
      <c r="AF16" s="614"/>
      <c r="AG16" s="614"/>
      <c r="AH16" s="614"/>
      <c r="AI16" s="614"/>
      <c r="AJ16" s="614"/>
      <c r="AK16" s="614"/>
      <c r="AL16" s="615">
        <v>0.2</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182</v>
      </c>
      <c r="BH16" s="611"/>
      <c r="BI16" s="611"/>
      <c r="BJ16" s="611"/>
      <c r="BK16" s="611"/>
      <c r="BL16" s="611"/>
      <c r="BM16" s="611"/>
      <c r="BN16" s="612"/>
      <c r="BO16" s="613" t="s">
        <v>132</v>
      </c>
      <c r="BP16" s="613"/>
      <c r="BQ16" s="613"/>
      <c r="BR16" s="613"/>
      <c r="BS16" s="614" t="s">
        <v>132</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4488</v>
      </c>
      <c r="CS16" s="611"/>
      <c r="CT16" s="611"/>
      <c r="CU16" s="611"/>
      <c r="CV16" s="611"/>
      <c r="CW16" s="611"/>
      <c r="CX16" s="611"/>
      <c r="CY16" s="612"/>
      <c r="CZ16" s="613">
        <v>0</v>
      </c>
      <c r="DA16" s="613"/>
      <c r="DB16" s="613"/>
      <c r="DC16" s="613"/>
      <c r="DD16" s="619" t="s">
        <v>132</v>
      </c>
      <c r="DE16" s="611"/>
      <c r="DF16" s="611"/>
      <c r="DG16" s="611"/>
      <c r="DH16" s="611"/>
      <c r="DI16" s="611"/>
      <c r="DJ16" s="611"/>
      <c r="DK16" s="611"/>
      <c r="DL16" s="611"/>
      <c r="DM16" s="611"/>
      <c r="DN16" s="611"/>
      <c r="DO16" s="611"/>
      <c r="DP16" s="612"/>
      <c r="DQ16" s="619" t="s">
        <v>182</v>
      </c>
      <c r="DR16" s="611"/>
      <c r="DS16" s="611"/>
      <c r="DT16" s="611"/>
      <c r="DU16" s="611"/>
      <c r="DV16" s="611"/>
      <c r="DW16" s="611"/>
      <c r="DX16" s="611"/>
      <c r="DY16" s="611"/>
      <c r="DZ16" s="611"/>
      <c r="EA16" s="611"/>
      <c r="EB16" s="611"/>
      <c r="EC16" s="620"/>
    </row>
    <row r="17" spans="2:133" ht="11.25" customHeight="1" x14ac:dyDescent="0.2">
      <c r="B17" s="607" t="s">
        <v>271</v>
      </c>
      <c r="C17" s="608"/>
      <c r="D17" s="608"/>
      <c r="E17" s="608"/>
      <c r="F17" s="608"/>
      <c r="G17" s="608"/>
      <c r="H17" s="608"/>
      <c r="I17" s="608"/>
      <c r="J17" s="608"/>
      <c r="K17" s="608"/>
      <c r="L17" s="608"/>
      <c r="M17" s="608"/>
      <c r="N17" s="608"/>
      <c r="O17" s="608"/>
      <c r="P17" s="608"/>
      <c r="Q17" s="609"/>
      <c r="R17" s="610">
        <v>154223</v>
      </c>
      <c r="S17" s="611"/>
      <c r="T17" s="611"/>
      <c r="U17" s="611"/>
      <c r="V17" s="611"/>
      <c r="W17" s="611"/>
      <c r="X17" s="611"/>
      <c r="Y17" s="612"/>
      <c r="Z17" s="613">
        <v>0.3</v>
      </c>
      <c r="AA17" s="613"/>
      <c r="AB17" s="613"/>
      <c r="AC17" s="613"/>
      <c r="AD17" s="614">
        <v>154223</v>
      </c>
      <c r="AE17" s="614"/>
      <c r="AF17" s="614"/>
      <c r="AG17" s="614"/>
      <c r="AH17" s="614"/>
      <c r="AI17" s="614"/>
      <c r="AJ17" s="614"/>
      <c r="AK17" s="614"/>
      <c r="AL17" s="615">
        <v>0.5</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132</v>
      </c>
      <c r="BH17" s="611"/>
      <c r="BI17" s="611"/>
      <c r="BJ17" s="611"/>
      <c r="BK17" s="611"/>
      <c r="BL17" s="611"/>
      <c r="BM17" s="611"/>
      <c r="BN17" s="612"/>
      <c r="BO17" s="613" t="s">
        <v>132</v>
      </c>
      <c r="BP17" s="613"/>
      <c r="BQ17" s="613"/>
      <c r="BR17" s="613"/>
      <c r="BS17" s="614" t="s">
        <v>132</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6349718</v>
      </c>
      <c r="CS17" s="611"/>
      <c r="CT17" s="611"/>
      <c r="CU17" s="611"/>
      <c r="CV17" s="611"/>
      <c r="CW17" s="611"/>
      <c r="CX17" s="611"/>
      <c r="CY17" s="612"/>
      <c r="CZ17" s="613">
        <v>12.4</v>
      </c>
      <c r="DA17" s="613"/>
      <c r="DB17" s="613"/>
      <c r="DC17" s="613"/>
      <c r="DD17" s="619" t="s">
        <v>132</v>
      </c>
      <c r="DE17" s="611"/>
      <c r="DF17" s="611"/>
      <c r="DG17" s="611"/>
      <c r="DH17" s="611"/>
      <c r="DI17" s="611"/>
      <c r="DJ17" s="611"/>
      <c r="DK17" s="611"/>
      <c r="DL17" s="611"/>
      <c r="DM17" s="611"/>
      <c r="DN17" s="611"/>
      <c r="DO17" s="611"/>
      <c r="DP17" s="612"/>
      <c r="DQ17" s="619">
        <v>6235141</v>
      </c>
      <c r="DR17" s="611"/>
      <c r="DS17" s="611"/>
      <c r="DT17" s="611"/>
      <c r="DU17" s="611"/>
      <c r="DV17" s="611"/>
      <c r="DW17" s="611"/>
      <c r="DX17" s="611"/>
      <c r="DY17" s="611"/>
      <c r="DZ17" s="611"/>
      <c r="EA17" s="611"/>
      <c r="EB17" s="611"/>
      <c r="EC17" s="620"/>
    </row>
    <row r="18" spans="2:133" ht="11.25" customHeight="1" x14ac:dyDescent="0.2">
      <c r="B18" s="607" t="s">
        <v>274</v>
      </c>
      <c r="C18" s="608"/>
      <c r="D18" s="608"/>
      <c r="E18" s="608"/>
      <c r="F18" s="608"/>
      <c r="G18" s="608"/>
      <c r="H18" s="608"/>
      <c r="I18" s="608"/>
      <c r="J18" s="608"/>
      <c r="K18" s="608"/>
      <c r="L18" s="608"/>
      <c r="M18" s="608"/>
      <c r="N18" s="608"/>
      <c r="O18" s="608"/>
      <c r="P18" s="608"/>
      <c r="Q18" s="609"/>
      <c r="R18" s="610">
        <v>64942</v>
      </c>
      <c r="S18" s="611"/>
      <c r="T18" s="611"/>
      <c r="U18" s="611"/>
      <c r="V18" s="611"/>
      <c r="W18" s="611"/>
      <c r="X18" s="611"/>
      <c r="Y18" s="612"/>
      <c r="Z18" s="613">
        <v>0.1</v>
      </c>
      <c r="AA18" s="613"/>
      <c r="AB18" s="613"/>
      <c r="AC18" s="613"/>
      <c r="AD18" s="614">
        <v>64942</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265</v>
      </c>
      <c r="BP18" s="613"/>
      <c r="BQ18" s="613"/>
      <c r="BR18" s="613"/>
      <c r="BS18" s="614" t="s">
        <v>132</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v>34263</v>
      </c>
      <c r="CS18" s="611"/>
      <c r="CT18" s="611"/>
      <c r="CU18" s="611"/>
      <c r="CV18" s="611"/>
      <c r="CW18" s="611"/>
      <c r="CX18" s="611"/>
      <c r="CY18" s="612"/>
      <c r="CZ18" s="613">
        <v>0.1</v>
      </c>
      <c r="DA18" s="613"/>
      <c r="DB18" s="613"/>
      <c r="DC18" s="613"/>
      <c r="DD18" s="619">
        <v>34263</v>
      </c>
      <c r="DE18" s="611"/>
      <c r="DF18" s="611"/>
      <c r="DG18" s="611"/>
      <c r="DH18" s="611"/>
      <c r="DI18" s="611"/>
      <c r="DJ18" s="611"/>
      <c r="DK18" s="611"/>
      <c r="DL18" s="611"/>
      <c r="DM18" s="611"/>
      <c r="DN18" s="611"/>
      <c r="DO18" s="611"/>
      <c r="DP18" s="612"/>
      <c r="DQ18" s="619" t="s">
        <v>265</v>
      </c>
      <c r="DR18" s="611"/>
      <c r="DS18" s="611"/>
      <c r="DT18" s="611"/>
      <c r="DU18" s="611"/>
      <c r="DV18" s="611"/>
      <c r="DW18" s="611"/>
      <c r="DX18" s="611"/>
      <c r="DY18" s="611"/>
      <c r="DZ18" s="611"/>
      <c r="EA18" s="611"/>
      <c r="EB18" s="611"/>
      <c r="EC18" s="620"/>
    </row>
    <row r="19" spans="2:133" ht="11.25" customHeight="1" x14ac:dyDescent="0.2">
      <c r="B19" s="607" t="s">
        <v>277</v>
      </c>
      <c r="C19" s="608"/>
      <c r="D19" s="608"/>
      <c r="E19" s="608"/>
      <c r="F19" s="608"/>
      <c r="G19" s="608"/>
      <c r="H19" s="608"/>
      <c r="I19" s="608"/>
      <c r="J19" s="608"/>
      <c r="K19" s="608"/>
      <c r="L19" s="608"/>
      <c r="M19" s="608"/>
      <c r="N19" s="608"/>
      <c r="O19" s="608"/>
      <c r="P19" s="608"/>
      <c r="Q19" s="609"/>
      <c r="R19" s="610">
        <v>60658</v>
      </c>
      <c r="S19" s="611"/>
      <c r="T19" s="611"/>
      <c r="U19" s="611"/>
      <c r="V19" s="611"/>
      <c r="W19" s="611"/>
      <c r="X19" s="611"/>
      <c r="Y19" s="612"/>
      <c r="Z19" s="613">
        <v>0.1</v>
      </c>
      <c r="AA19" s="613"/>
      <c r="AB19" s="613"/>
      <c r="AC19" s="613"/>
      <c r="AD19" s="614">
        <v>60658</v>
      </c>
      <c r="AE19" s="614"/>
      <c r="AF19" s="614"/>
      <c r="AG19" s="614"/>
      <c r="AH19" s="614"/>
      <c r="AI19" s="614"/>
      <c r="AJ19" s="614"/>
      <c r="AK19" s="614"/>
      <c r="AL19" s="615">
        <v>0.2</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93891</v>
      </c>
      <c r="BH19" s="611"/>
      <c r="BI19" s="611"/>
      <c r="BJ19" s="611"/>
      <c r="BK19" s="611"/>
      <c r="BL19" s="611"/>
      <c r="BM19" s="611"/>
      <c r="BN19" s="612"/>
      <c r="BO19" s="613">
        <v>0.9</v>
      </c>
      <c r="BP19" s="613"/>
      <c r="BQ19" s="613"/>
      <c r="BR19" s="613"/>
      <c r="BS19" s="614" t="s">
        <v>132</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265</v>
      </c>
      <c r="DA19" s="613"/>
      <c r="DB19" s="613"/>
      <c r="DC19" s="613"/>
      <c r="DD19" s="619" t="s">
        <v>265</v>
      </c>
      <c r="DE19" s="611"/>
      <c r="DF19" s="611"/>
      <c r="DG19" s="611"/>
      <c r="DH19" s="611"/>
      <c r="DI19" s="611"/>
      <c r="DJ19" s="611"/>
      <c r="DK19" s="611"/>
      <c r="DL19" s="611"/>
      <c r="DM19" s="611"/>
      <c r="DN19" s="611"/>
      <c r="DO19" s="611"/>
      <c r="DP19" s="612"/>
      <c r="DQ19" s="619" t="s">
        <v>182</v>
      </c>
      <c r="DR19" s="611"/>
      <c r="DS19" s="611"/>
      <c r="DT19" s="611"/>
      <c r="DU19" s="611"/>
      <c r="DV19" s="611"/>
      <c r="DW19" s="611"/>
      <c r="DX19" s="611"/>
      <c r="DY19" s="611"/>
      <c r="DZ19" s="611"/>
      <c r="EA19" s="611"/>
      <c r="EB19" s="611"/>
      <c r="EC19" s="620"/>
    </row>
    <row r="20" spans="2:133" ht="11.25" customHeight="1" x14ac:dyDescent="0.2">
      <c r="B20" s="623" t="s">
        <v>280</v>
      </c>
      <c r="C20" s="624"/>
      <c r="D20" s="624"/>
      <c r="E20" s="624"/>
      <c r="F20" s="624"/>
      <c r="G20" s="624"/>
      <c r="H20" s="624"/>
      <c r="I20" s="624"/>
      <c r="J20" s="624"/>
      <c r="K20" s="624"/>
      <c r="L20" s="624"/>
      <c r="M20" s="624"/>
      <c r="N20" s="624"/>
      <c r="O20" s="624"/>
      <c r="P20" s="624"/>
      <c r="Q20" s="625"/>
      <c r="R20" s="610">
        <v>4284</v>
      </c>
      <c r="S20" s="611"/>
      <c r="T20" s="611"/>
      <c r="U20" s="611"/>
      <c r="V20" s="611"/>
      <c r="W20" s="611"/>
      <c r="X20" s="611"/>
      <c r="Y20" s="612"/>
      <c r="Z20" s="613">
        <v>0</v>
      </c>
      <c r="AA20" s="613"/>
      <c r="AB20" s="613"/>
      <c r="AC20" s="613"/>
      <c r="AD20" s="614">
        <v>4284</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93891</v>
      </c>
      <c r="BH20" s="611"/>
      <c r="BI20" s="611"/>
      <c r="BJ20" s="611"/>
      <c r="BK20" s="611"/>
      <c r="BL20" s="611"/>
      <c r="BM20" s="611"/>
      <c r="BN20" s="612"/>
      <c r="BO20" s="613">
        <v>0.9</v>
      </c>
      <c r="BP20" s="613"/>
      <c r="BQ20" s="613"/>
      <c r="BR20" s="613"/>
      <c r="BS20" s="614" t="s">
        <v>265</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51211808</v>
      </c>
      <c r="CS20" s="611"/>
      <c r="CT20" s="611"/>
      <c r="CU20" s="611"/>
      <c r="CV20" s="611"/>
      <c r="CW20" s="611"/>
      <c r="CX20" s="611"/>
      <c r="CY20" s="612"/>
      <c r="CZ20" s="613">
        <v>100</v>
      </c>
      <c r="DA20" s="613"/>
      <c r="DB20" s="613"/>
      <c r="DC20" s="613"/>
      <c r="DD20" s="619">
        <v>4532388</v>
      </c>
      <c r="DE20" s="611"/>
      <c r="DF20" s="611"/>
      <c r="DG20" s="611"/>
      <c r="DH20" s="611"/>
      <c r="DI20" s="611"/>
      <c r="DJ20" s="611"/>
      <c r="DK20" s="611"/>
      <c r="DL20" s="611"/>
      <c r="DM20" s="611"/>
      <c r="DN20" s="611"/>
      <c r="DO20" s="611"/>
      <c r="DP20" s="612"/>
      <c r="DQ20" s="619">
        <v>33433031</v>
      </c>
      <c r="DR20" s="611"/>
      <c r="DS20" s="611"/>
      <c r="DT20" s="611"/>
      <c r="DU20" s="611"/>
      <c r="DV20" s="611"/>
      <c r="DW20" s="611"/>
      <c r="DX20" s="611"/>
      <c r="DY20" s="611"/>
      <c r="DZ20" s="611"/>
      <c r="EA20" s="611"/>
      <c r="EB20" s="611"/>
      <c r="EC20" s="620"/>
    </row>
    <row r="21" spans="2:133" ht="11.25" customHeight="1" x14ac:dyDescent="0.2">
      <c r="B21" s="607" t="s">
        <v>283</v>
      </c>
      <c r="C21" s="608"/>
      <c r="D21" s="608"/>
      <c r="E21" s="608"/>
      <c r="F21" s="608"/>
      <c r="G21" s="608"/>
      <c r="H21" s="608"/>
      <c r="I21" s="608"/>
      <c r="J21" s="608"/>
      <c r="K21" s="608"/>
      <c r="L21" s="608"/>
      <c r="M21" s="608"/>
      <c r="N21" s="608"/>
      <c r="O21" s="608"/>
      <c r="P21" s="608"/>
      <c r="Q21" s="609"/>
      <c r="R21" s="610">
        <v>18070754</v>
      </c>
      <c r="S21" s="611"/>
      <c r="T21" s="611"/>
      <c r="U21" s="611"/>
      <c r="V21" s="611"/>
      <c r="W21" s="611"/>
      <c r="X21" s="611"/>
      <c r="Y21" s="612"/>
      <c r="Z21" s="613">
        <v>34.4</v>
      </c>
      <c r="AA21" s="613"/>
      <c r="AB21" s="613"/>
      <c r="AC21" s="613"/>
      <c r="AD21" s="614">
        <v>15263833</v>
      </c>
      <c r="AE21" s="614"/>
      <c r="AF21" s="614"/>
      <c r="AG21" s="614"/>
      <c r="AH21" s="614"/>
      <c r="AI21" s="614"/>
      <c r="AJ21" s="614"/>
      <c r="AK21" s="614"/>
      <c r="AL21" s="615">
        <v>54.3</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v>93581</v>
      </c>
      <c r="BH21" s="611"/>
      <c r="BI21" s="611"/>
      <c r="BJ21" s="611"/>
      <c r="BK21" s="611"/>
      <c r="BL21" s="611"/>
      <c r="BM21" s="611"/>
      <c r="BN21" s="612"/>
      <c r="BO21" s="613">
        <v>0.9</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285</v>
      </c>
      <c r="C22" s="608"/>
      <c r="D22" s="608"/>
      <c r="E22" s="608"/>
      <c r="F22" s="608"/>
      <c r="G22" s="608"/>
      <c r="H22" s="608"/>
      <c r="I22" s="608"/>
      <c r="J22" s="608"/>
      <c r="K22" s="608"/>
      <c r="L22" s="608"/>
      <c r="M22" s="608"/>
      <c r="N22" s="608"/>
      <c r="O22" s="608"/>
      <c r="P22" s="608"/>
      <c r="Q22" s="609"/>
      <c r="R22" s="610">
        <v>15263833</v>
      </c>
      <c r="S22" s="611"/>
      <c r="T22" s="611"/>
      <c r="U22" s="611"/>
      <c r="V22" s="611"/>
      <c r="W22" s="611"/>
      <c r="X22" s="611"/>
      <c r="Y22" s="612"/>
      <c r="Z22" s="613">
        <v>29.1</v>
      </c>
      <c r="AA22" s="613"/>
      <c r="AB22" s="613"/>
      <c r="AC22" s="613"/>
      <c r="AD22" s="614">
        <v>15263833</v>
      </c>
      <c r="AE22" s="614"/>
      <c r="AF22" s="614"/>
      <c r="AG22" s="614"/>
      <c r="AH22" s="614"/>
      <c r="AI22" s="614"/>
      <c r="AJ22" s="614"/>
      <c r="AK22" s="614"/>
      <c r="AL22" s="615">
        <v>54.3</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182</v>
      </c>
      <c r="BH22" s="611"/>
      <c r="BI22" s="611"/>
      <c r="BJ22" s="611"/>
      <c r="BK22" s="611"/>
      <c r="BL22" s="611"/>
      <c r="BM22" s="611"/>
      <c r="BN22" s="612"/>
      <c r="BO22" s="613" t="s">
        <v>182</v>
      </c>
      <c r="BP22" s="613"/>
      <c r="BQ22" s="613"/>
      <c r="BR22" s="613"/>
      <c r="BS22" s="614" t="s">
        <v>265</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288</v>
      </c>
      <c r="C23" s="608"/>
      <c r="D23" s="608"/>
      <c r="E23" s="608"/>
      <c r="F23" s="608"/>
      <c r="G23" s="608"/>
      <c r="H23" s="608"/>
      <c r="I23" s="608"/>
      <c r="J23" s="608"/>
      <c r="K23" s="608"/>
      <c r="L23" s="608"/>
      <c r="M23" s="608"/>
      <c r="N23" s="608"/>
      <c r="O23" s="608"/>
      <c r="P23" s="608"/>
      <c r="Q23" s="609"/>
      <c r="R23" s="610">
        <v>2806921</v>
      </c>
      <c r="S23" s="611"/>
      <c r="T23" s="611"/>
      <c r="U23" s="611"/>
      <c r="V23" s="611"/>
      <c r="W23" s="611"/>
      <c r="X23" s="611"/>
      <c r="Y23" s="612"/>
      <c r="Z23" s="613">
        <v>5.3</v>
      </c>
      <c r="AA23" s="613"/>
      <c r="AB23" s="613"/>
      <c r="AC23" s="613"/>
      <c r="AD23" s="614" t="s">
        <v>265</v>
      </c>
      <c r="AE23" s="614"/>
      <c r="AF23" s="614"/>
      <c r="AG23" s="614"/>
      <c r="AH23" s="614"/>
      <c r="AI23" s="614"/>
      <c r="AJ23" s="614"/>
      <c r="AK23" s="614"/>
      <c r="AL23" s="615" t="s">
        <v>265</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v>310</v>
      </c>
      <c r="BH23" s="611"/>
      <c r="BI23" s="611"/>
      <c r="BJ23" s="611"/>
      <c r="BK23" s="611"/>
      <c r="BL23" s="611"/>
      <c r="BM23" s="611"/>
      <c r="BN23" s="612"/>
      <c r="BO23" s="613">
        <v>0</v>
      </c>
      <c r="BP23" s="613"/>
      <c r="BQ23" s="613"/>
      <c r="BR23" s="613"/>
      <c r="BS23" s="614" t="s">
        <v>132</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2">
      <c r="B24" s="607" t="s">
        <v>295</v>
      </c>
      <c r="C24" s="608"/>
      <c r="D24" s="608"/>
      <c r="E24" s="608"/>
      <c r="F24" s="608"/>
      <c r="G24" s="608"/>
      <c r="H24" s="608"/>
      <c r="I24" s="608"/>
      <c r="J24" s="608"/>
      <c r="K24" s="608"/>
      <c r="L24" s="608"/>
      <c r="M24" s="608"/>
      <c r="N24" s="608"/>
      <c r="O24" s="608"/>
      <c r="P24" s="608"/>
      <c r="Q24" s="609"/>
      <c r="R24" s="610" t="s">
        <v>182</v>
      </c>
      <c r="S24" s="611"/>
      <c r="T24" s="611"/>
      <c r="U24" s="611"/>
      <c r="V24" s="611"/>
      <c r="W24" s="611"/>
      <c r="X24" s="611"/>
      <c r="Y24" s="612"/>
      <c r="Z24" s="613" t="s">
        <v>182</v>
      </c>
      <c r="AA24" s="613"/>
      <c r="AB24" s="613"/>
      <c r="AC24" s="613"/>
      <c r="AD24" s="614" t="s">
        <v>182</v>
      </c>
      <c r="AE24" s="614"/>
      <c r="AF24" s="614"/>
      <c r="AG24" s="614"/>
      <c r="AH24" s="614"/>
      <c r="AI24" s="614"/>
      <c r="AJ24" s="614"/>
      <c r="AK24" s="614"/>
      <c r="AL24" s="615" t="s">
        <v>265</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132</v>
      </c>
      <c r="BH24" s="611"/>
      <c r="BI24" s="611"/>
      <c r="BJ24" s="611"/>
      <c r="BK24" s="611"/>
      <c r="BL24" s="611"/>
      <c r="BM24" s="611"/>
      <c r="BN24" s="612"/>
      <c r="BO24" s="613" t="s">
        <v>132</v>
      </c>
      <c r="BP24" s="613"/>
      <c r="BQ24" s="613"/>
      <c r="BR24" s="613"/>
      <c r="BS24" s="614" t="s">
        <v>132</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22392414</v>
      </c>
      <c r="CS24" s="600"/>
      <c r="CT24" s="600"/>
      <c r="CU24" s="600"/>
      <c r="CV24" s="600"/>
      <c r="CW24" s="600"/>
      <c r="CX24" s="600"/>
      <c r="CY24" s="601"/>
      <c r="CZ24" s="604">
        <v>43.7</v>
      </c>
      <c r="DA24" s="605"/>
      <c r="DB24" s="605"/>
      <c r="DC24" s="621"/>
      <c r="DD24" s="640">
        <v>15507902</v>
      </c>
      <c r="DE24" s="600"/>
      <c r="DF24" s="600"/>
      <c r="DG24" s="600"/>
      <c r="DH24" s="600"/>
      <c r="DI24" s="600"/>
      <c r="DJ24" s="600"/>
      <c r="DK24" s="601"/>
      <c r="DL24" s="640">
        <v>15473392</v>
      </c>
      <c r="DM24" s="600"/>
      <c r="DN24" s="600"/>
      <c r="DO24" s="600"/>
      <c r="DP24" s="600"/>
      <c r="DQ24" s="600"/>
      <c r="DR24" s="600"/>
      <c r="DS24" s="600"/>
      <c r="DT24" s="600"/>
      <c r="DU24" s="600"/>
      <c r="DV24" s="601"/>
      <c r="DW24" s="604">
        <v>54.4</v>
      </c>
      <c r="DX24" s="605"/>
      <c r="DY24" s="605"/>
      <c r="DZ24" s="605"/>
      <c r="EA24" s="605"/>
      <c r="EB24" s="605"/>
      <c r="EC24" s="606"/>
    </row>
    <row r="25" spans="2:133" ht="11.25" customHeight="1" x14ac:dyDescent="0.2">
      <c r="B25" s="607" t="s">
        <v>298</v>
      </c>
      <c r="C25" s="608"/>
      <c r="D25" s="608"/>
      <c r="E25" s="608"/>
      <c r="F25" s="608"/>
      <c r="G25" s="608"/>
      <c r="H25" s="608"/>
      <c r="I25" s="608"/>
      <c r="J25" s="608"/>
      <c r="K25" s="608"/>
      <c r="L25" s="608"/>
      <c r="M25" s="608"/>
      <c r="N25" s="608"/>
      <c r="O25" s="608"/>
      <c r="P25" s="608"/>
      <c r="Q25" s="609"/>
      <c r="R25" s="610">
        <v>30817105</v>
      </c>
      <c r="S25" s="611"/>
      <c r="T25" s="611"/>
      <c r="U25" s="611"/>
      <c r="V25" s="611"/>
      <c r="W25" s="611"/>
      <c r="X25" s="611"/>
      <c r="Y25" s="612"/>
      <c r="Z25" s="613">
        <v>58.7</v>
      </c>
      <c r="AA25" s="613"/>
      <c r="AB25" s="613"/>
      <c r="AC25" s="613"/>
      <c r="AD25" s="614">
        <v>28009874</v>
      </c>
      <c r="AE25" s="614"/>
      <c r="AF25" s="614"/>
      <c r="AG25" s="614"/>
      <c r="AH25" s="614"/>
      <c r="AI25" s="614"/>
      <c r="AJ25" s="614"/>
      <c r="AK25" s="614"/>
      <c r="AL25" s="615">
        <v>99.7</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265</v>
      </c>
      <c r="BH25" s="611"/>
      <c r="BI25" s="611"/>
      <c r="BJ25" s="611"/>
      <c r="BK25" s="611"/>
      <c r="BL25" s="611"/>
      <c r="BM25" s="611"/>
      <c r="BN25" s="612"/>
      <c r="BO25" s="613" t="s">
        <v>182</v>
      </c>
      <c r="BP25" s="613"/>
      <c r="BQ25" s="613"/>
      <c r="BR25" s="613"/>
      <c r="BS25" s="614" t="s">
        <v>132</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7949790</v>
      </c>
      <c r="CS25" s="643"/>
      <c r="CT25" s="643"/>
      <c r="CU25" s="643"/>
      <c r="CV25" s="643"/>
      <c r="CW25" s="643"/>
      <c r="CX25" s="643"/>
      <c r="CY25" s="644"/>
      <c r="CZ25" s="615">
        <v>15.5</v>
      </c>
      <c r="DA25" s="641"/>
      <c r="DB25" s="641"/>
      <c r="DC25" s="645"/>
      <c r="DD25" s="619">
        <v>7099868</v>
      </c>
      <c r="DE25" s="643"/>
      <c r="DF25" s="643"/>
      <c r="DG25" s="643"/>
      <c r="DH25" s="643"/>
      <c r="DI25" s="643"/>
      <c r="DJ25" s="643"/>
      <c r="DK25" s="644"/>
      <c r="DL25" s="619">
        <v>7065358</v>
      </c>
      <c r="DM25" s="643"/>
      <c r="DN25" s="643"/>
      <c r="DO25" s="643"/>
      <c r="DP25" s="643"/>
      <c r="DQ25" s="643"/>
      <c r="DR25" s="643"/>
      <c r="DS25" s="643"/>
      <c r="DT25" s="643"/>
      <c r="DU25" s="643"/>
      <c r="DV25" s="644"/>
      <c r="DW25" s="615">
        <v>24.8</v>
      </c>
      <c r="DX25" s="641"/>
      <c r="DY25" s="641"/>
      <c r="DZ25" s="641"/>
      <c r="EA25" s="641"/>
      <c r="EB25" s="641"/>
      <c r="EC25" s="642"/>
    </row>
    <row r="26" spans="2:133" ht="11.25" customHeight="1" x14ac:dyDescent="0.2">
      <c r="B26" s="607" t="s">
        <v>301</v>
      </c>
      <c r="C26" s="608"/>
      <c r="D26" s="608"/>
      <c r="E26" s="608"/>
      <c r="F26" s="608"/>
      <c r="G26" s="608"/>
      <c r="H26" s="608"/>
      <c r="I26" s="608"/>
      <c r="J26" s="608"/>
      <c r="K26" s="608"/>
      <c r="L26" s="608"/>
      <c r="M26" s="608"/>
      <c r="N26" s="608"/>
      <c r="O26" s="608"/>
      <c r="P26" s="608"/>
      <c r="Q26" s="609"/>
      <c r="R26" s="610">
        <v>9627</v>
      </c>
      <c r="S26" s="611"/>
      <c r="T26" s="611"/>
      <c r="U26" s="611"/>
      <c r="V26" s="611"/>
      <c r="W26" s="611"/>
      <c r="X26" s="611"/>
      <c r="Y26" s="612"/>
      <c r="Z26" s="613">
        <v>0</v>
      </c>
      <c r="AA26" s="613"/>
      <c r="AB26" s="613"/>
      <c r="AC26" s="613"/>
      <c r="AD26" s="614">
        <v>9627</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132</v>
      </c>
      <c r="BH26" s="611"/>
      <c r="BI26" s="611"/>
      <c r="BJ26" s="611"/>
      <c r="BK26" s="611"/>
      <c r="BL26" s="611"/>
      <c r="BM26" s="611"/>
      <c r="BN26" s="612"/>
      <c r="BO26" s="613" t="s">
        <v>132</v>
      </c>
      <c r="BP26" s="613"/>
      <c r="BQ26" s="613"/>
      <c r="BR26" s="613"/>
      <c r="BS26" s="614" t="s">
        <v>132</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4578850</v>
      </c>
      <c r="CS26" s="611"/>
      <c r="CT26" s="611"/>
      <c r="CU26" s="611"/>
      <c r="CV26" s="611"/>
      <c r="CW26" s="611"/>
      <c r="CX26" s="611"/>
      <c r="CY26" s="612"/>
      <c r="CZ26" s="615">
        <v>8.9</v>
      </c>
      <c r="DA26" s="641"/>
      <c r="DB26" s="641"/>
      <c r="DC26" s="645"/>
      <c r="DD26" s="619">
        <v>4113158</v>
      </c>
      <c r="DE26" s="611"/>
      <c r="DF26" s="611"/>
      <c r="DG26" s="611"/>
      <c r="DH26" s="611"/>
      <c r="DI26" s="611"/>
      <c r="DJ26" s="611"/>
      <c r="DK26" s="612"/>
      <c r="DL26" s="619" t="s">
        <v>132</v>
      </c>
      <c r="DM26" s="611"/>
      <c r="DN26" s="611"/>
      <c r="DO26" s="611"/>
      <c r="DP26" s="611"/>
      <c r="DQ26" s="611"/>
      <c r="DR26" s="611"/>
      <c r="DS26" s="611"/>
      <c r="DT26" s="611"/>
      <c r="DU26" s="611"/>
      <c r="DV26" s="612"/>
      <c r="DW26" s="615" t="s">
        <v>265</v>
      </c>
      <c r="DX26" s="641"/>
      <c r="DY26" s="641"/>
      <c r="DZ26" s="641"/>
      <c r="EA26" s="641"/>
      <c r="EB26" s="641"/>
      <c r="EC26" s="642"/>
    </row>
    <row r="27" spans="2:133" ht="11.25" customHeight="1" x14ac:dyDescent="0.2">
      <c r="B27" s="607" t="s">
        <v>304</v>
      </c>
      <c r="C27" s="608"/>
      <c r="D27" s="608"/>
      <c r="E27" s="608"/>
      <c r="F27" s="608"/>
      <c r="G27" s="608"/>
      <c r="H27" s="608"/>
      <c r="I27" s="608"/>
      <c r="J27" s="608"/>
      <c r="K27" s="608"/>
      <c r="L27" s="608"/>
      <c r="M27" s="608"/>
      <c r="N27" s="608"/>
      <c r="O27" s="608"/>
      <c r="P27" s="608"/>
      <c r="Q27" s="609"/>
      <c r="R27" s="610">
        <v>167063</v>
      </c>
      <c r="S27" s="611"/>
      <c r="T27" s="611"/>
      <c r="U27" s="611"/>
      <c r="V27" s="611"/>
      <c r="W27" s="611"/>
      <c r="X27" s="611"/>
      <c r="Y27" s="612"/>
      <c r="Z27" s="613">
        <v>0.3</v>
      </c>
      <c r="AA27" s="613"/>
      <c r="AB27" s="613"/>
      <c r="AC27" s="613"/>
      <c r="AD27" s="614" t="s">
        <v>132</v>
      </c>
      <c r="AE27" s="614"/>
      <c r="AF27" s="614"/>
      <c r="AG27" s="614"/>
      <c r="AH27" s="614"/>
      <c r="AI27" s="614"/>
      <c r="AJ27" s="614"/>
      <c r="AK27" s="614"/>
      <c r="AL27" s="615" t="s">
        <v>265</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9966819</v>
      </c>
      <c r="BH27" s="611"/>
      <c r="BI27" s="611"/>
      <c r="BJ27" s="611"/>
      <c r="BK27" s="611"/>
      <c r="BL27" s="611"/>
      <c r="BM27" s="611"/>
      <c r="BN27" s="612"/>
      <c r="BO27" s="613">
        <v>100</v>
      </c>
      <c r="BP27" s="613"/>
      <c r="BQ27" s="613"/>
      <c r="BR27" s="613"/>
      <c r="BS27" s="614">
        <v>509581</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8092923</v>
      </c>
      <c r="CS27" s="643"/>
      <c r="CT27" s="643"/>
      <c r="CU27" s="643"/>
      <c r="CV27" s="643"/>
      <c r="CW27" s="643"/>
      <c r="CX27" s="643"/>
      <c r="CY27" s="644"/>
      <c r="CZ27" s="615">
        <v>15.8</v>
      </c>
      <c r="DA27" s="641"/>
      <c r="DB27" s="641"/>
      <c r="DC27" s="645"/>
      <c r="DD27" s="619">
        <v>2172910</v>
      </c>
      <c r="DE27" s="643"/>
      <c r="DF27" s="643"/>
      <c r="DG27" s="643"/>
      <c r="DH27" s="643"/>
      <c r="DI27" s="643"/>
      <c r="DJ27" s="643"/>
      <c r="DK27" s="644"/>
      <c r="DL27" s="619">
        <v>2172910</v>
      </c>
      <c r="DM27" s="643"/>
      <c r="DN27" s="643"/>
      <c r="DO27" s="643"/>
      <c r="DP27" s="643"/>
      <c r="DQ27" s="643"/>
      <c r="DR27" s="643"/>
      <c r="DS27" s="643"/>
      <c r="DT27" s="643"/>
      <c r="DU27" s="643"/>
      <c r="DV27" s="644"/>
      <c r="DW27" s="615">
        <v>7.6</v>
      </c>
      <c r="DX27" s="641"/>
      <c r="DY27" s="641"/>
      <c r="DZ27" s="641"/>
      <c r="EA27" s="641"/>
      <c r="EB27" s="641"/>
      <c r="EC27" s="642"/>
    </row>
    <row r="28" spans="2:133" ht="11.25" customHeight="1" x14ac:dyDescent="0.2">
      <c r="B28" s="607" t="s">
        <v>307</v>
      </c>
      <c r="C28" s="608"/>
      <c r="D28" s="608"/>
      <c r="E28" s="608"/>
      <c r="F28" s="608"/>
      <c r="G28" s="608"/>
      <c r="H28" s="608"/>
      <c r="I28" s="608"/>
      <c r="J28" s="608"/>
      <c r="K28" s="608"/>
      <c r="L28" s="608"/>
      <c r="M28" s="608"/>
      <c r="N28" s="608"/>
      <c r="O28" s="608"/>
      <c r="P28" s="608"/>
      <c r="Q28" s="609"/>
      <c r="R28" s="610">
        <v>835367</v>
      </c>
      <c r="S28" s="611"/>
      <c r="T28" s="611"/>
      <c r="U28" s="611"/>
      <c r="V28" s="611"/>
      <c r="W28" s="611"/>
      <c r="X28" s="611"/>
      <c r="Y28" s="612"/>
      <c r="Z28" s="613">
        <v>1.6</v>
      </c>
      <c r="AA28" s="613"/>
      <c r="AB28" s="613"/>
      <c r="AC28" s="613"/>
      <c r="AD28" s="614">
        <v>57200</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6349701</v>
      </c>
      <c r="CS28" s="611"/>
      <c r="CT28" s="611"/>
      <c r="CU28" s="611"/>
      <c r="CV28" s="611"/>
      <c r="CW28" s="611"/>
      <c r="CX28" s="611"/>
      <c r="CY28" s="612"/>
      <c r="CZ28" s="615">
        <v>12.4</v>
      </c>
      <c r="DA28" s="641"/>
      <c r="DB28" s="641"/>
      <c r="DC28" s="645"/>
      <c r="DD28" s="619">
        <v>6235124</v>
      </c>
      <c r="DE28" s="611"/>
      <c r="DF28" s="611"/>
      <c r="DG28" s="611"/>
      <c r="DH28" s="611"/>
      <c r="DI28" s="611"/>
      <c r="DJ28" s="611"/>
      <c r="DK28" s="612"/>
      <c r="DL28" s="619">
        <v>6235124</v>
      </c>
      <c r="DM28" s="611"/>
      <c r="DN28" s="611"/>
      <c r="DO28" s="611"/>
      <c r="DP28" s="611"/>
      <c r="DQ28" s="611"/>
      <c r="DR28" s="611"/>
      <c r="DS28" s="611"/>
      <c r="DT28" s="611"/>
      <c r="DU28" s="611"/>
      <c r="DV28" s="612"/>
      <c r="DW28" s="615">
        <v>21.9</v>
      </c>
      <c r="DX28" s="641"/>
      <c r="DY28" s="641"/>
      <c r="DZ28" s="641"/>
      <c r="EA28" s="641"/>
      <c r="EB28" s="641"/>
      <c r="EC28" s="642"/>
    </row>
    <row r="29" spans="2:133" ht="11.25" customHeight="1" x14ac:dyDescent="0.2">
      <c r="B29" s="607" t="s">
        <v>309</v>
      </c>
      <c r="C29" s="608"/>
      <c r="D29" s="608"/>
      <c r="E29" s="608"/>
      <c r="F29" s="608"/>
      <c r="G29" s="608"/>
      <c r="H29" s="608"/>
      <c r="I29" s="608"/>
      <c r="J29" s="608"/>
      <c r="K29" s="608"/>
      <c r="L29" s="608"/>
      <c r="M29" s="608"/>
      <c r="N29" s="608"/>
      <c r="O29" s="608"/>
      <c r="P29" s="608"/>
      <c r="Q29" s="609"/>
      <c r="R29" s="610">
        <v>205462</v>
      </c>
      <c r="S29" s="611"/>
      <c r="T29" s="611"/>
      <c r="U29" s="611"/>
      <c r="V29" s="611"/>
      <c r="W29" s="611"/>
      <c r="X29" s="611"/>
      <c r="Y29" s="612"/>
      <c r="Z29" s="613">
        <v>0.4</v>
      </c>
      <c r="AA29" s="613"/>
      <c r="AB29" s="613"/>
      <c r="AC29" s="613"/>
      <c r="AD29" s="614" t="s">
        <v>132</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310</v>
      </c>
      <c r="CE29" s="647"/>
      <c r="CF29" s="607" t="s">
        <v>311</v>
      </c>
      <c r="CG29" s="608"/>
      <c r="CH29" s="608"/>
      <c r="CI29" s="608"/>
      <c r="CJ29" s="608"/>
      <c r="CK29" s="608"/>
      <c r="CL29" s="608"/>
      <c r="CM29" s="608"/>
      <c r="CN29" s="608"/>
      <c r="CO29" s="608"/>
      <c r="CP29" s="608"/>
      <c r="CQ29" s="609"/>
      <c r="CR29" s="610">
        <v>6349701</v>
      </c>
      <c r="CS29" s="643"/>
      <c r="CT29" s="643"/>
      <c r="CU29" s="643"/>
      <c r="CV29" s="643"/>
      <c r="CW29" s="643"/>
      <c r="CX29" s="643"/>
      <c r="CY29" s="644"/>
      <c r="CZ29" s="615">
        <v>12.4</v>
      </c>
      <c r="DA29" s="641"/>
      <c r="DB29" s="641"/>
      <c r="DC29" s="645"/>
      <c r="DD29" s="619">
        <v>6235124</v>
      </c>
      <c r="DE29" s="643"/>
      <c r="DF29" s="643"/>
      <c r="DG29" s="643"/>
      <c r="DH29" s="643"/>
      <c r="DI29" s="643"/>
      <c r="DJ29" s="643"/>
      <c r="DK29" s="644"/>
      <c r="DL29" s="619">
        <v>6235124</v>
      </c>
      <c r="DM29" s="643"/>
      <c r="DN29" s="643"/>
      <c r="DO29" s="643"/>
      <c r="DP29" s="643"/>
      <c r="DQ29" s="643"/>
      <c r="DR29" s="643"/>
      <c r="DS29" s="643"/>
      <c r="DT29" s="643"/>
      <c r="DU29" s="643"/>
      <c r="DV29" s="644"/>
      <c r="DW29" s="615">
        <v>21.9</v>
      </c>
      <c r="DX29" s="641"/>
      <c r="DY29" s="641"/>
      <c r="DZ29" s="641"/>
      <c r="EA29" s="641"/>
      <c r="EB29" s="641"/>
      <c r="EC29" s="642"/>
    </row>
    <row r="30" spans="2:133" ht="11.25" customHeight="1" x14ac:dyDescent="0.2">
      <c r="B30" s="607" t="s">
        <v>312</v>
      </c>
      <c r="C30" s="608"/>
      <c r="D30" s="608"/>
      <c r="E30" s="608"/>
      <c r="F30" s="608"/>
      <c r="G30" s="608"/>
      <c r="H30" s="608"/>
      <c r="I30" s="608"/>
      <c r="J30" s="608"/>
      <c r="K30" s="608"/>
      <c r="L30" s="608"/>
      <c r="M30" s="608"/>
      <c r="N30" s="608"/>
      <c r="O30" s="608"/>
      <c r="P30" s="608"/>
      <c r="Q30" s="609"/>
      <c r="R30" s="610">
        <v>7613189</v>
      </c>
      <c r="S30" s="611"/>
      <c r="T30" s="611"/>
      <c r="U30" s="611"/>
      <c r="V30" s="611"/>
      <c r="W30" s="611"/>
      <c r="X30" s="611"/>
      <c r="Y30" s="612"/>
      <c r="Z30" s="613">
        <v>14.5</v>
      </c>
      <c r="AA30" s="613"/>
      <c r="AB30" s="613"/>
      <c r="AC30" s="613"/>
      <c r="AD30" s="614" t="s">
        <v>265</v>
      </c>
      <c r="AE30" s="614"/>
      <c r="AF30" s="614"/>
      <c r="AG30" s="614"/>
      <c r="AH30" s="614"/>
      <c r="AI30" s="614"/>
      <c r="AJ30" s="614"/>
      <c r="AK30" s="614"/>
      <c r="AL30" s="615" t="s">
        <v>182</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52"/>
      <c r="BI30" s="652"/>
      <c r="BJ30" s="652"/>
      <c r="BK30" s="652"/>
      <c r="BL30" s="652"/>
      <c r="BM30" s="652"/>
      <c r="BN30" s="652"/>
      <c r="BO30" s="652"/>
      <c r="BP30" s="652"/>
      <c r="BQ30" s="653"/>
      <c r="BR30" s="592" t="s">
        <v>314</v>
      </c>
      <c r="BS30" s="652"/>
      <c r="BT30" s="652"/>
      <c r="BU30" s="652"/>
      <c r="BV30" s="652"/>
      <c r="BW30" s="652"/>
      <c r="BX30" s="652"/>
      <c r="BY30" s="652"/>
      <c r="BZ30" s="652"/>
      <c r="CA30" s="652"/>
      <c r="CB30" s="653"/>
      <c r="CD30" s="648"/>
      <c r="CE30" s="649"/>
      <c r="CF30" s="607" t="s">
        <v>315</v>
      </c>
      <c r="CG30" s="608"/>
      <c r="CH30" s="608"/>
      <c r="CI30" s="608"/>
      <c r="CJ30" s="608"/>
      <c r="CK30" s="608"/>
      <c r="CL30" s="608"/>
      <c r="CM30" s="608"/>
      <c r="CN30" s="608"/>
      <c r="CO30" s="608"/>
      <c r="CP30" s="608"/>
      <c r="CQ30" s="609"/>
      <c r="CR30" s="610">
        <v>6162277</v>
      </c>
      <c r="CS30" s="611"/>
      <c r="CT30" s="611"/>
      <c r="CU30" s="611"/>
      <c r="CV30" s="611"/>
      <c r="CW30" s="611"/>
      <c r="CX30" s="611"/>
      <c r="CY30" s="612"/>
      <c r="CZ30" s="615">
        <v>12</v>
      </c>
      <c r="DA30" s="641"/>
      <c r="DB30" s="641"/>
      <c r="DC30" s="645"/>
      <c r="DD30" s="619">
        <v>6057961</v>
      </c>
      <c r="DE30" s="611"/>
      <c r="DF30" s="611"/>
      <c r="DG30" s="611"/>
      <c r="DH30" s="611"/>
      <c r="DI30" s="611"/>
      <c r="DJ30" s="611"/>
      <c r="DK30" s="612"/>
      <c r="DL30" s="619">
        <v>6057961</v>
      </c>
      <c r="DM30" s="611"/>
      <c r="DN30" s="611"/>
      <c r="DO30" s="611"/>
      <c r="DP30" s="611"/>
      <c r="DQ30" s="611"/>
      <c r="DR30" s="611"/>
      <c r="DS30" s="611"/>
      <c r="DT30" s="611"/>
      <c r="DU30" s="611"/>
      <c r="DV30" s="612"/>
      <c r="DW30" s="615">
        <v>21.3</v>
      </c>
      <c r="DX30" s="641"/>
      <c r="DY30" s="641"/>
      <c r="DZ30" s="641"/>
      <c r="EA30" s="641"/>
      <c r="EB30" s="641"/>
      <c r="EC30" s="642"/>
    </row>
    <row r="31" spans="2:133" ht="11.25" customHeight="1" x14ac:dyDescent="0.2">
      <c r="B31" s="623" t="s">
        <v>316</v>
      </c>
      <c r="C31" s="624"/>
      <c r="D31" s="624"/>
      <c r="E31" s="624"/>
      <c r="F31" s="624"/>
      <c r="G31" s="624"/>
      <c r="H31" s="624"/>
      <c r="I31" s="624"/>
      <c r="J31" s="624"/>
      <c r="K31" s="624"/>
      <c r="L31" s="624"/>
      <c r="M31" s="624"/>
      <c r="N31" s="624"/>
      <c r="O31" s="624"/>
      <c r="P31" s="624"/>
      <c r="Q31" s="625"/>
      <c r="R31" s="610" t="s">
        <v>132</v>
      </c>
      <c r="S31" s="611"/>
      <c r="T31" s="611"/>
      <c r="U31" s="611"/>
      <c r="V31" s="611"/>
      <c r="W31" s="611"/>
      <c r="X31" s="611"/>
      <c r="Y31" s="612"/>
      <c r="Z31" s="613" t="s">
        <v>182</v>
      </c>
      <c r="AA31" s="613"/>
      <c r="AB31" s="613"/>
      <c r="AC31" s="613"/>
      <c r="AD31" s="614" t="s">
        <v>182</v>
      </c>
      <c r="AE31" s="614"/>
      <c r="AF31" s="614"/>
      <c r="AG31" s="614"/>
      <c r="AH31" s="614"/>
      <c r="AI31" s="614"/>
      <c r="AJ31" s="614"/>
      <c r="AK31" s="614"/>
      <c r="AL31" s="615" t="s">
        <v>182</v>
      </c>
      <c r="AM31" s="616"/>
      <c r="AN31" s="616"/>
      <c r="AO31" s="617"/>
      <c r="AP31" s="656" t="s">
        <v>317</v>
      </c>
      <c r="AQ31" s="657"/>
      <c r="AR31" s="657"/>
      <c r="AS31" s="657"/>
      <c r="AT31" s="662" t="s">
        <v>318</v>
      </c>
      <c r="AU31" s="212"/>
      <c r="AV31" s="212"/>
      <c r="AW31" s="212"/>
      <c r="AX31" s="596" t="s">
        <v>190</v>
      </c>
      <c r="AY31" s="597"/>
      <c r="AZ31" s="597"/>
      <c r="BA31" s="597"/>
      <c r="BB31" s="597"/>
      <c r="BC31" s="597"/>
      <c r="BD31" s="597"/>
      <c r="BE31" s="597"/>
      <c r="BF31" s="598"/>
      <c r="BG31" s="666">
        <v>99.2</v>
      </c>
      <c r="BH31" s="654"/>
      <c r="BI31" s="654"/>
      <c r="BJ31" s="654"/>
      <c r="BK31" s="654"/>
      <c r="BL31" s="654"/>
      <c r="BM31" s="605">
        <v>96.6</v>
      </c>
      <c r="BN31" s="654"/>
      <c r="BO31" s="654"/>
      <c r="BP31" s="654"/>
      <c r="BQ31" s="655"/>
      <c r="BR31" s="666">
        <v>99.2</v>
      </c>
      <c r="BS31" s="654"/>
      <c r="BT31" s="654"/>
      <c r="BU31" s="654"/>
      <c r="BV31" s="654"/>
      <c r="BW31" s="654"/>
      <c r="BX31" s="605">
        <v>95.7</v>
      </c>
      <c r="BY31" s="654"/>
      <c r="BZ31" s="654"/>
      <c r="CA31" s="654"/>
      <c r="CB31" s="655"/>
      <c r="CD31" s="648"/>
      <c r="CE31" s="649"/>
      <c r="CF31" s="607" t="s">
        <v>319</v>
      </c>
      <c r="CG31" s="608"/>
      <c r="CH31" s="608"/>
      <c r="CI31" s="608"/>
      <c r="CJ31" s="608"/>
      <c r="CK31" s="608"/>
      <c r="CL31" s="608"/>
      <c r="CM31" s="608"/>
      <c r="CN31" s="608"/>
      <c r="CO31" s="608"/>
      <c r="CP31" s="608"/>
      <c r="CQ31" s="609"/>
      <c r="CR31" s="610">
        <v>187424</v>
      </c>
      <c r="CS31" s="643"/>
      <c r="CT31" s="643"/>
      <c r="CU31" s="643"/>
      <c r="CV31" s="643"/>
      <c r="CW31" s="643"/>
      <c r="CX31" s="643"/>
      <c r="CY31" s="644"/>
      <c r="CZ31" s="615">
        <v>0.4</v>
      </c>
      <c r="DA31" s="641"/>
      <c r="DB31" s="641"/>
      <c r="DC31" s="645"/>
      <c r="DD31" s="619">
        <v>177163</v>
      </c>
      <c r="DE31" s="643"/>
      <c r="DF31" s="643"/>
      <c r="DG31" s="643"/>
      <c r="DH31" s="643"/>
      <c r="DI31" s="643"/>
      <c r="DJ31" s="643"/>
      <c r="DK31" s="644"/>
      <c r="DL31" s="619">
        <v>177163</v>
      </c>
      <c r="DM31" s="643"/>
      <c r="DN31" s="643"/>
      <c r="DO31" s="643"/>
      <c r="DP31" s="643"/>
      <c r="DQ31" s="643"/>
      <c r="DR31" s="643"/>
      <c r="DS31" s="643"/>
      <c r="DT31" s="643"/>
      <c r="DU31" s="643"/>
      <c r="DV31" s="644"/>
      <c r="DW31" s="615">
        <v>0.6</v>
      </c>
      <c r="DX31" s="641"/>
      <c r="DY31" s="641"/>
      <c r="DZ31" s="641"/>
      <c r="EA31" s="641"/>
      <c r="EB31" s="641"/>
      <c r="EC31" s="642"/>
    </row>
    <row r="32" spans="2:133" ht="11.25" customHeight="1" x14ac:dyDescent="0.2">
      <c r="B32" s="607" t="s">
        <v>320</v>
      </c>
      <c r="C32" s="608"/>
      <c r="D32" s="608"/>
      <c r="E32" s="608"/>
      <c r="F32" s="608"/>
      <c r="G32" s="608"/>
      <c r="H32" s="608"/>
      <c r="I32" s="608"/>
      <c r="J32" s="608"/>
      <c r="K32" s="608"/>
      <c r="L32" s="608"/>
      <c r="M32" s="608"/>
      <c r="N32" s="608"/>
      <c r="O32" s="608"/>
      <c r="P32" s="608"/>
      <c r="Q32" s="609"/>
      <c r="R32" s="610">
        <v>3298701</v>
      </c>
      <c r="S32" s="611"/>
      <c r="T32" s="611"/>
      <c r="U32" s="611"/>
      <c r="V32" s="611"/>
      <c r="W32" s="611"/>
      <c r="X32" s="611"/>
      <c r="Y32" s="612"/>
      <c r="Z32" s="613">
        <v>6.3</v>
      </c>
      <c r="AA32" s="613"/>
      <c r="AB32" s="613"/>
      <c r="AC32" s="613"/>
      <c r="AD32" s="614" t="s">
        <v>132</v>
      </c>
      <c r="AE32" s="614"/>
      <c r="AF32" s="614"/>
      <c r="AG32" s="614"/>
      <c r="AH32" s="614"/>
      <c r="AI32" s="614"/>
      <c r="AJ32" s="614"/>
      <c r="AK32" s="614"/>
      <c r="AL32" s="615" t="s">
        <v>132</v>
      </c>
      <c r="AM32" s="616"/>
      <c r="AN32" s="616"/>
      <c r="AO32" s="617"/>
      <c r="AP32" s="658"/>
      <c r="AQ32" s="659"/>
      <c r="AR32" s="659"/>
      <c r="AS32" s="659"/>
      <c r="AT32" s="663"/>
      <c r="AU32" s="208" t="s">
        <v>321</v>
      </c>
      <c r="AX32" s="607" t="s">
        <v>322</v>
      </c>
      <c r="AY32" s="608"/>
      <c r="AZ32" s="608"/>
      <c r="BA32" s="608"/>
      <c r="BB32" s="608"/>
      <c r="BC32" s="608"/>
      <c r="BD32" s="608"/>
      <c r="BE32" s="608"/>
      <c r="BF32" s="609"/>
      <c r="BG32" s="667">
        <v>99.2</v>
      </c>
      <c r="BH32" s="643"/>
      <c r="BI32" s="643"/>
      <c r="BJ32" s="643"/>
      <c r="BK32" s="643"/>
      <c r="BL32" s="643"/>
      <c r="BM32" s="616">
        <v>97.5</v>
      </c>
      <c r="BN32" s="643"/>
      <c r="BO32" s="643"/>
      <c r="BP32" s="643"/>
      <c r="BQ32" s="665"/>
      <c r="BR32" s="667">
        <v>99.3</v>
      </c>
      <c r="BS32" s="643"/>
      <c r="BT32" s="643"/>
      <c r="BU32" s="643"/>
      <c r="BV32" s="643"/>
      <c r="BW32" s="643"/>
      <c r="BX32" s="616">
        <v>97.1</v>
      </c>
      <c r="BY32" s="643"/>
      <c r="BZ32" s="643"/>
      <c r="CA32" s="643"/>
      <c r="CB32" s="665"/>
      <c r="CD32" s="650"/>
      <c r="CE32" s="651"/>
      <c r="CF32" s="607" t="s">
        <v>323</v>
      </c>
      <c r="CG32" s="608"/>
      <c r="CH32" s="608"/>
      <c r="CI32" s="608"/>
      <c r="CJ32" s="608"/>
      <c r="CK32" s="608"/>
      <c r="CL32" s="608"/>
      <c r="CM32" s="608"/>
      <c r="CN32" s="608"/>
      <c r="CO32" s="608"/>
      <c r="CP32" s="608"/>
      <c r="CQ32" s="609"/>
      <c r="CR32" s="610" t="s">
        <v>132</v>
      </c>
      <c r="CS32" s="611"/>
      <c r="CT32" s="611"/>
      <c r="CU32" s="611"/>
      <c r="CV32" s="611"/>
      <c r="CW32" s="611"/>
      <c r="CX32" s="611"/>
      <c r="CY32" s="612"/>
      <c r="CZ32" s="615" t="s">
        <v>132</v>
      </c>
      <c r="DA32" s="641"/>
      <c r="DB32" s="641"/>
      <c r="DC32" s="645"/>
      <c r="DD32" s="619" t="s">
        <v>132</v>
      </c>
      <c r="DE32" s="611"/>
      <c r="DF32" s="611"/>
      <c r="DG32" s="611"/>
      <c r="DH32" s="611"/>
      <c r="DI32" s="611"/>
      <c r="DJ32" s="611"/>
      <c r="DK32" s="612"/>
      <c r="DL32" s="619" t="s">
        <v>132</v>
      </c>
      <c r="DM32" s="611"/>
      <c r="DN32" s="611"/>
      <c r="DO32" s="611"/>
      <c r="DP32" s="611"/>
      <c r="DQ32" s="611"/>
      <c r="DR32" s="611"/>
      <c r="DS32" s="611"/>
      <c r="DT32" s="611"/>
      <c r="DU32" s="611"/>
      <c r="DV32" s="612"/>
      <c r="DW32" s="615" t="s">
        <v>132</v>
      </c>
      <c r="DX32" s="641"/>
      <c r="DY32" s="641"/>
      <c r="DZ32" s="641"/>
      <c r="EA32" s="641"/>
      <c r="EB32" s="641"/>
      <c r="EC32" s="642"/>
    </row>
    <row r="33" spans="2:133" ht="11.25" customHeight="1" x14ac:dyDescent="0.2">
      <c r="B33" s="607" t="s">
        <v>324</v>
      </c>
      <c r="C33" s="608"/>
      <c r="D33" s="608"/>
      <c r="E33" s="608"/>
      <c r="F33" s="608"/>
      <c r="G33" s="608"/>
      <c r="H33" s="608"/>
      <c r="I33" s="608"/>
      <c r="J33" s="608"/>
      <c r="K33" s="608"/>
      <c r="L33" s="608"/>
      <c r="M33" s="608"/>
      <c r="N33" s="608"/>
      <c r="O33" s="608"/>
      <c r="P33" s="608"/>
      <c r="Q33" s="609"/>
      <c r="R33" s="610">
        <v>73749</v>
      </c>
      <c r="S33" s="611"/>
      <c r="T33" s="611"/>
      <c r="U33" s="611"/>
      <c r="V33" s="611"/>
      <c r="W33" s="611"/>
      <c r="X33" s="611"/>
      <c r="Y33" s="612"/>
      <c r="Z33" s="613">
        <v>0.1</v>
      </c>
      <c r="AA33" s="613"/>
      <c r="AB33" s="613"/>
      <c r="AC33" s="613"/>
      <c r="AD33" s="614">
        <v>30750</v>
      </c>
      <c r="AE33" s="614"/>
      <c r="AF33" s="614"/>
      <c r="AG33" s="614"/>
      <c r="AH33" s="614"/>
      <c r="AI33" s="614"/>
      <c r="AJ33" s="614"/>
      <c r="AK33" s="614"/>
      <c r="AL33" s="615">
        <v>0.1</v>
      </c>
      <c r="AM33" s="616"/>
      <c r="AN33" s="616"/>
      <c r="AO33" s="617"/>
      <c r="AP33" s="660"/>
      <c r="AQ33" s="661"/>
      <c r="AR33" s="661"/>
      <c r="AS33" s="661"/>
      <c r="AT33" s="664"/>
      <c r="AU33" s="213"/>
      <c r="AV33" s="213"/>
      <c r="AW33" s="213"/>
      <c r="AX33" s="631" t="s">
        <v>325</v>
      </c>
      <c r="AY33" s="632"/>
      <c r="AZ33" s="632"/>
      <c r="BA33" s="632"/>
      <c r="BB33" s="632"/>
      <c r="BC33" s="632"/>
      <c r="BD33" s="632"/>
      <c r="BE33" s="632"/>
      <c r="BF33" s="633"/>
      <c r="BG33" s="668">
        <v>99.2</v>
      </c>
      <c r="BH33" s="669"/>
      <c r="BI33" s="669"/>
      <c r="BJ33" s="669"/>
      <c r="BK33" s="669"/>
      <c r="BL33" s="669"/>
      <c r="BM33" s="670">
        <v>95.6</v>
      </c>
      <c r="BN33" s="669"/>
      <c r="BO33" s="669"/>
      <c r="BP33" s="669"/>
      <c r="BQ33" s="671"/>
      <c r="BR33" s="668">
        <v>99</v>
      </c>
      <c r="BS33" s="669"/>
      <c r="BT33" s="669"/>
      <c r="BU33" s="669"/>
      <c r="BV33" s="669"/>
      <c r="BW33" s="669"/>
      <c r="BX33" s="670">
        <v>94</v>
      </c>
      <c r="BY33" s="669"/>
      <c r="BZ33" s="669"/>
      <c r="CA33" s="669"/>
      <c r="CB33" s="671"/>
      <c r="CD33" s="607" t="s">
        <v>326</v>
      </c>
      <c r="CE33" s="608"/>
      <c r="CF33" s="608"/>
      <c r="CG33" s="608"/>
      <c r="CH33" s="608"/>
      <c r="CI33" s="608"/>
      <c r="CJ33" s="608"/>
      <c r="CK33" s="608"/>
      <c r="CL33" s="608"/>
      <c r="CM33" s="608"/>
      <c r="CN33" s="608"/>
      <c r="CO33" s="608"/>
      <c r="CP33" s="608"/>
      <c r="CQ33" s="609"/>
      <c r="CR33" s="610">
        <v>24282518</v>
      </c>
      <c r="CS33" s="643"/>
      <c r="CT33" s="643"/>
      <c r="CU33" s="643"/>
      <c r="CV33" s="643"/>
      <c r="CW33" s="643"/>
      <c r="CX33" s="643"/>
      <c r="CY33" s="644"/>
      <c r="CZ33" s="615">
        <v>47.4</v>
      </c>
      <c r="DA33" s="641"/>
      <c r="DB33" s="641"/>
      <c r="DC33" s="645"/>
      <c r="DD33" s="619">
        <v>17052281</v>
      </c>
      <c r="DE33" s="643"/>
      <c r="DF33" s="643"/>
      <c r="DG33" s="643"/>
      <c r="DH33" s="643"/>
      <c r="DI33" s="643"/>
      <c r="DJ33" s="643"/>
      <c r="DK33" s="644"/>
      <c r="DL33" s="619">
        <v>11018227</v>
      </c>
      <c r="DM33" s="643"/>
      <c r="DN33" s="643"/>
      <c r="DO33" s="643"/>
      <c r="DP33" s="643"/>
      <c r="DQ33" s="643"/>
      <c r="DR33" s="643"/>
      <c r="DS33" s="643"/>
      <c r="DT33" s="643"/>
      <c r="DU33" s="643"/>
      <c r="DV33" s="644"/>
      <c r="DW33" s="615">
        <v>38.700000000000003</v>
      </c>
      <c r="DX33" s="641"/>
      <c r="DY33" s="641"/>
      <c r="DZ33" s="641"/>
      <c r="EA33" s="641"/>
      <c r="EB33" s="641"/>
      <c r="EC33" s="642"/>
    </row>
    <row r="34" spans="2:133" ht="11.25" customHeight="1" x14ac:dyDescent="0.2">
      <c r="B34" s="607" t="s">
        <v>327</v>
      </c>
      <c r="C34" s="608"/>
      <c r="D34" s="608"/>
      <c r="E34" s="608"/>
      <c r="F34" s="608"/>
      <c r="G34" s="608"/>
      <c r="H34" s="608"/>
      <c r="I34" s="608"/>
      <c r="J34" s="608"/>
      <c r="K34" s="608"/>
      <c r="L34" s="608"/>
      <c r="M34" s="608"/>
      <c r="N34" s="608"/>
      <c r="O34" s="608"/>
      <c r="P34" s="608"/>
      <c r="Q34" s="609"/>
      <c r="R34" s="610">
        <v>1306130</v>
      </c>
      <c r="S34" s="611"/>
      <c r="T34" s="611"/>
      <c r="U34" s="611"/>
      <c r="V34" s="611"/>
      <c r="W34" s="611"/>
      <c r="X34" s="611"/>
      <c r="Y34" s="612"/>
      <c r="Z34" s="613">
        <v>2.5</v>
      </c>
      <c r="AA34" s="613"/>
      <c r="AB34" s="613"/>
      <c r="AC34" s="613"/>
      <c r="AD34" s="614" t="s">
        <v>132</v>
      </c>
      <c r="AE34" s="614"/>
      <c r="AF34" s="614"/>
      <c r="AG34" s="614"/>
      <c r="AH34" s="614"/>
      <c r="AI34" s="614"/>
      <c r="AJ34" s="614"/>
      <c r="AK34" s="614"/>
      <c r="AL34" s="615" t="s">
        <v>132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8490392</v>
      </c>
      <c r="CS34" s="611"/>
      <c r="CT34" s="611"/>
      <c r="CU34" s="611"/>
      <c r="CV34" s="611"/>
      <c r="CW34" s="611"/>
      <c r="CX34" s="611"/>
      <c r="CY34" s="612"/>
      <c r="CZ34" s="615">
        <v>16.600000000000001</v>
      </c>
      <c r="DA34" s="641"/>
      <c r="DB34" s="641"/>
      <c r="DC34" s="645"/>
      <c r="DD34" s="619">
        <v>4624070</v>
      </c>
      <c r="DE34" s="611"/>
      <c r="DF34" s="611"/>
      <c r="DG34" s="611"/>
      <c r="DH34" s="611"/>
      <c r="DI34" s="611"/>
      <c r="DJ34" s="611"/>
      <c r="DK34" s="612"/>
      <c r="DL34" s="619">
        <v>3470518</v>
      </c>
      <c r="DM34" s="611"/>
      <c r="DN34" s="611"/>
      <c r="DO34" s="611"/>
      <c r="DP34" s="611"/>
      <c r="DQ34" s="611"/>
      <c r="DR34" s="611"/>
      <c r="DS34" s="611"/>
      <c r="DT34" s="611"/>
      <c r="DU34" s="611"/>
      <c r="DV34" s="612"/>
      <c r="DW34" s="615">
        <v>12.2</v>
      </c>
      <c r="DX34" s="641"/>
      <c r="DY34" s="641"/>
      <c r="DZ34" s="641"/>
      <c r="EA34" s="641"/>
      <c r="EB34" s="641"/>
      <c r="EC34" s="642"/>
    </row>
    <row r="35" spans="2:133" ht="11.25" customHeight="1" x14ac:dyDescent="0.2">
      <c r="B35" s="607" t="s">
        <v>329</v>
      </c>
      <c r="C35" s="608"/>
      <c r="D35" s="608"/>
      <c r="E35" s="608"/>
      <c r="F35" s="608"/>
      <c r="G35" s="608"/>
      <c r="H35" s="608"/>
      <c r="I35" s="608"/>
      <c r="J35" s="608"/>
      <c r="K35" s="608"/>
      <c r="L35" s="608"/>
      <c r="M35" s="608"/>
      <c r="N35" s="608"/>
      <c r="O35" s="608"/>
      <c r="P35" s="608"/>
      <c r="Q35" s="609"/>
      <c r="R35" s="610">
        <v>974063</v>
      </c>
      <c r="S35" s="611"/>
      <c r="T35" s="611"/>
      <c r="U35" s="611"/>
      <c r="V35" s="611"/>
      <c r="W35" s="611"/>
      <c r="X35" s="611"/>
      <c r="Y35" s="612"/>
      <c r="Z35" s="613">
        <v>1.9</v>
      </c>
      <c r="AA35" s="613"/>
      <c r="AB35" s="613"/>
      <c r="AC35" s="613"/>
      <c r="AD35" s="614" t="s">
        <v>132</v>
      </c>
      <c r="AE35" s="614"/>
      <c r="AF35" s="614"/>
      <c r="AG35" s="614"/>
      <c r="AH35" s="614"/>
      <c r="AI35" s="614"/>
      <c r="AJ35" s="614"/>
      <c r="AK35" s="614"/>
      <c r="AL35" s="615" t="s">
        <v>182</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235936</v>
      </c>
      <c r="CS35" s="643"/>
      <c r="CT35" s="643"/>
      <c r="CU35" s="643"/>
      <c r="CV35" s="643"/>
      <c r="CW35" s="643"/>
      <c r="CX35" s="643"/>
      <c r="CY35" s="644"/>
      <c r="CZ35" s="615">
        <v>0.5</v>
      </c>
      <c r="DA35" s="641"/>
      <c r="DB35" s="641"/>
      <c r="DC35" s="645"/>
      <c r="DD35" s="619">
        <v>166701</v>
      </c>
      <c r="DE35" s="643"/>
      <c r="DF35" s="643"/>
      <c r="DG35" s="643"/>
      <c r="DH35" s="643"/>
      <c r="DI35" s="643"/>
      <c r="DJ35" s="643"/>
      <c r="DK35" s="644"/>
      <c r="DL35" s="619">
        <v>166701</v>
      </c>
      <c r="DM35" s="643"/>
      <c r="DN35" s="643"/>
      <c r="DO35" s="643"/>
      <c r="DP35" s="643"/>
      <c r="DQ35" s="643"/>
      <c r="DR35" s="643"/>
      <c r="DS35" s="643"/>
      <c r="DT35" s="643"/>
      <c r="DU35" s="643"/>
      <c r="DV35" s="644"/>
      <c r="DW35" s="615">
        <v>0.6</v>
      </c>
      <c r="DX35" s="641"/>
      <c r="DY35" s="641"/>
      <c r="DZ35" s="641"/>
      <c r="EA35" s="641"/>
      <c r="EB35" s="641"/>
      <c r="EC35" s="642"/>
    </row>
    <row r="36" spans="2:133" ht="11.25" customHeight="1" x14ac:dyDescent="0.2">
      <c r="B36" s="607" t="s">
        <v>333</v>
      </c>
      <c r="C36" s="608"/>
      <c r="D36" s="608"/>
      <c r="E36" s="608"/>
      <c r="F36" s="608"/>
      <c r="G36" s="608"/>
      <c r="H36" s="608"/>
      <c r="I36" s="608"/>
      <c r="J36" s="608"/>
      <c r="K36" s="608"/>
      <c r="L36" s="608"/>
      <c r="M36" s="608"/>
      <c r="N36" s="608"/>
      <c r="O36" s="608"/>
      <c r="P36" s="608"/>
      <c r="Q36" s="609"/>
      <c r="R36" s="610">
        <v>1833928</v>
      </c>
      <c r="S36" s="611"/>
      <c r="T36" s="611"/>
      <c r="U36" s="611"/>
      <c r="V36" s="611"/>
      <c r="W36" s="611"/>
      <c r="X36" s="611"/>
      <c r="Y36" s="612"/>
      <c r="Z36" s="613">
        <v>3.5</v>
      </c>
      <c r="AA36" s="613"/>
      <c r="AB36" s="613"/>
      <c r="AC36" s="613"/>
      <c r="AD36" s="614" t="s">
        <v>132</v>
      </c>
      <c r="AE36" s="614"/>
      <c r="AF36" s="614"/>
      <c r="AG36" s="614"/>
      <c r="AH36" s="614"/>
      <c r="AI36" s="614"/>
      <c r="AJ36" s="614"/>
      <c r="AK36" s="614"/>
      <c r="AL36" s="615" t="s">
        <v>265</v>
      </c>
      <c r="AM36" s="616"/>
      <c r="AN36" s="616"/>
      <c r="AO36" s="617"/>
      <c r="AP36" s="218"/>
      <c r="AQ36" s="676" t="s">
        <v>334</v>
      </c>
      <c r="AR36" s="677"/>
      <c r="AS36" s="677"/>
      <c r="AT36" s="677"/>
      <c r="AU36" s="677"/>
      <c r="AV36" s="677"/>
      <c r="AW36" s="677"/>
      <c r="AX36" s="677"/>
      <c r="AY36" s="678"/>
      <c r="AZ36" s="599">
        <v>9157692</v>
      </c>
      <c r="BA36" s="600"/>
      <c r="BB36" s="600"/>
      <c r="BC36" s="600"/>
      <c r="BD36" s="600"/>
      <c r="BE36" s="600"/>
      <c r="BF36" s="672"/>
      <c r="BG36" s="596" t="s">
        <v>335</v>
      </c>
      <c r="BH36" s="597"/>
      <c r="BI36" s="597"/>
      <c r="BJ36" s="597"/>
      <c r="BK36" s="597"/>
      <c r="BL36" s="597"/>
      <c r="BM36" s="597"/>
      <c r="BN36" s="597"/>
      <c r="BO36" s="597"/>
      <c r="BP36" s="597"/>
      <c r="BQ36" s="597"/>
      <c r="BR36" s="597"/>
      <c r="BS36" s="597"/>
      <c r="BT36" s="597"/>
      <c r="BU36" s="598"/>
      <c r="BV36" s="599">
        <v>89195</v>
      </c>
      <c r="BW36" s="600"/>
      <c r="BX36" s="600"/>
      <c r="BY36" s="600"/>
      <c r="BZ36" s="600"/>
      <c r="CA36" s="600"/>
      <c r="CB36" s="672"/>
      <c r="CD36" s="607" t="s">
        <v>336</v>
      </c>
      <c r="CE36" s="608"/>
      <c r="CF36" s="608"/>
      <c r="CG36" s="608"/>
      <c r="CH36" s="608"/>
      <c r="CI36" s="608"/>
      <c r="CJ36" s="608"/>
      <c r="CK36" s="608"/>
      <c r="CL36" s="608"/>
      <c r="CM36" s="608"/>
      <c r="CN36" s="608"/>
      <c r="CO36" s="608"/>
      <c r="CP36" s="608"/>
      <c r="CQ36" s="609"/>
      <c r="CR36" s="610">
        <v>9224093</v>
      </c>
      <c r="CS36" s="611"/>
      <c r="CT36" s="611"/>
      <c r="CU36" s="611"/>
      <c r="CV36" s="611"/>
      <c r="CW36" s="611"/>
      <c r="CX36" s="611"/>
      <c r="CY36" s="612"/>
      <c r="CZ36" s="615">
        <v>18</v>
      </c>
      <c r="DA36" s="641"/>
      <c r="DB36" s="641"/>
      <c r="DC36" s="645"/>
      <c r="DD36" s="619">
        <v>7999891</v>
      </c>
      <c r="DE36" s="611"/>
      <c r="DF36" s="611"/>
      <c r="DG36" s="611"/>
      <c r="DH36" s="611"/>
      <c r="DI36" s="611"/>
      <c r="DJ36" s="611"/>
      <c r="DK36" s="612"/>
      <c r="DL36" s="619">
        <v>4673714</v>
      </c>
      <c r="DM36" s="611"/>
      <c r="DN36" s="611"/>
      <c r="DO36" s="611"/>
      <c r="DP36" s="611"/>
      <c r="DQ36" s="611"/>
      <c r="DR36" s="611"/>
      <c r="DS36" s="611"/>
      <c r="DT36" s="611"/>
      <c r="DU36" s="611"/>
      <c r="DV36" s="612"/>
      <c r="DW36" s="615">
        <v>16.399999999999999</v>
      </c>
      <c r="DX36" s="641"/>
      <c r="DY36" s="641"/>
      <c r="DZ36" s="641"/>
      <c r="EA36" s="641"/>
      <c r="EB36" s="641"/>
      <c r="EC36" s="642"/>
    </row>
    <row r="37" spans="2:133" ht="11.25" customHeight="1" x14ac:dyDescent="0.2">
      <c r="B37" s="607" t="s">
        <v>337</v>
      </c>
      <c r="C37" s="608"/>
      <c r="D37" s="608"/>
      <c r="E37" s="608"/>
      <c r="F37" s="608"/>
      <c r="G37" s="608"/>
      <c r="H37" s="608"/>
      <c r="I37" s="608"/>
      <c r="J37" s="608"/>
      <c r="K37" s="608"/>
      <c r="L37" s="608"/>
      <c r="M37" s="608"/>
      <c r="N37" s="608"/>
      <c r="O37" s="608"/>
      <c r="P37" s="608"/>
      <c r="Q37" s="609"/>
      <c r="R37" s="610">
        <v>2475773</v>
      </c>
      <c r="S37" s="611"/>
      <c r="T37" s="611"/>
      <c r="U37" s="611"/>
      <c r="V37" s="611"/>
      <c r="W37" s="611"/>
      <c r="X37" s="611"/>
      <c r="Y37" s="612"/>
      <c r="Z37" s="613">
        <v>4.7</v>
      </c>
      <c r="AA37" s="613"/>
      <c r="AB37" s="613"/>
      <c r="AC37" s="613"/>
      <c r="AD37" s="614">
        <v>43</v>
      </c>
      <c r="AE37" s="614"/>
      <c r="AF37" s="614"/>
      <c r="AG37" s="614"/>
      <c r="AH37" s="614"/>
      <c r="AI37" s="614"/>
      <c r="AJ37" s="614"/>
      <c r="AK37" s="614"/>
      <c r="AL37" s="615">
        <v>0</v>
      </c>
      <c r="AM37" s="616"/>
      <c r="AN37" s="616"/>
      <c r="AO37" s="617"/>
      <c r="AQ37" s="673" t="s">
        <v>338</v>
      </c>
      <c r="AR37" s="674"/>
      <c r="AS37" s="674"/>
      <c r="AT37" s="674"/>
      <c r="AU37" s="674"/>
      <c r="AV37" s="674"/>
      <c r="AW37" s="674"/>
      <c r="AX37" s="674"/>
      <c r="AY37" s="675"/>
      <c r="AZ37" s="610">
        <v>2636413</v>
      </c>
      <c r="BA37" s="611"/>
      <c r="BB37" s="611"/>
      <c r="BC37" s="611"/>
      <c r="BD37" s="643"/>
      <c r="BE37" s="643"/>
      <c r="BF37" s="665"/>
      <c r="BG37" s="607" t="s">
        <v>339</v>
      </c>
      <c r="BH37" s="608"/>
      <c r="BI37" s="608"/>
      <c r="BJ37" s="608"/>
      <c r="BK37" s="608"/>
      <c r="BL37" s="608"/>
      <c r="BM37" s="608"/>
      <c r="BN37" s="608"/>
      <c r="BO37" s="608"/>
      <c r="BP37" s="608"/>
      <c r="BQ37" s="608"/>
      <c r="BR37" s="608"/>
      <c r="BS37" s="608"/>
      <c r="BT37" s="608"/>
      <c r="BU37" s="609"/>
      <c r="BV37" s="610">
        <v>49320</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288413</v>
      </c>
      <c r="CS37" s="643"/>
      <c r="CT37" s="643"/>
      <c r="CU37" s="643"/>
      <c r="CV37" s="643"/>
      <c r="CW37" s="643"/>
      <c r="CX37" s="643"/>
      <c r="CY37" s="644"/>
      <c r="CZ37" s="615">
        <v>0.6</v>
      </c>
      <c r="DA37" s="641"/>
      <c r="DB37" s="641"/>
      <c r="DC37" s="645"/>
      <c r="DD37" s="619">
        <v>226229</v>
      </c>
      <c r="DE37" s="643"/>
      <c r="DF37" s="643"/>
      <c r="DG37" s="643"/>
      <c r="DH37" s="643"/>
      <c r="DI37" s="643"/>
      <c r="DJ37" s="643"/>
      <c r="DK37" s="644"/>
      <c r="DL37" s="619">
        <v>220928</v>
      </c>
      <c r="DM37" s="643"/>
      <c r="DN37" s="643"/>
      <c r="DO37" s="643"/>
      <c r="DP37" s="643"/>
      <c r="DQ37" s="643"/>
      <c r="DR37" s="643"/>
      <c r="DS37" s="643"/>
      <c r="DT37" s="643"/>
      <c r="DU37" s="643"/>
      <c r="DV37" s="644"/>
      <c r="DW37" s="615">
        <v>0.8</v>
      </c>
      <c r="DX37" s="641"/>
      <c r="DY37" s="641"/>
      <c r="DZ37" s="641"/>
      <c r="EA37" s="641"/>
      <c r="EB37" s="641"/>
      <c r="EC37" s="642"/>
    </row>
    <row r="38" spans="2:133" ht="11.25" customHeight="1" x14ac:dyDescent="0.2">
      <c r="B38" s="607" t="s">
        <v>341</v>
      </c>
      <c r="C38" s="608"/>
      <c r="D38" s="608"/>
      <c r="E38" s="608"/>
      <c r="F38" s="608"/>
      <c r="G38" s="608"/>
      <c r="H38" s="608"/>
      <c r="I38" s="608"/>
      <c r="J38" s="608"/>
      <c r="K38" s="608"/>
      <c r="L38" s="608"/>
      <c r="M38" s="608"/>
      <c r="N38" s="608"/>
      <c r="O38" s="608"/>
      <c r="P38" s="608"/>
      <c r="Q38" s="609"/>
      <c r="R38" s="610">
        <v>2923600</v>
      </c>
      <c r="S38" s="611"/>
      <c r="T38" s="611"/>
      <c r="U38" s="611"/>
      <c r="V38" s="611"/>
      <c r="W38" s="611"/>
      <c r="X38" s="611"/>
      <c r="Y38" s="612"/>
      <c r="Z38" s="613">
        <v>5.6</v>
      </c>
      <c r="AA38" s="613"/>
      <c r="AB38" s="613"/>
      <c r="AC38" s="613"/>
      <c r="AD38" s="614" t="s">
        <v>265</v>
      </c>
      <c r="AE38" s="614"/>
      <c r="AF38" s="614"/>
      <c r="AG38" s="614"/>
      <c r="AH38" s="614"/>
      <c r="AI38" s="614"/>
      <c r="AJ38" s="614"/>
      <c r="AK38" s="614"/>
      <c r="AL38" s="615" t="s">
        <v>132</v>
      </c>
      <c r="AM38" s="616"/>
      <c r="AN38" s="616"/>
      <c r="AO38" s="617"/>
      <c r="AQ38" s="673" t="s">
        <v>342</v>
      </c>
      <c r="AR38" s="674"/>
      <c r="AS38" s="674"/>
      <c r="AT38" s="674"/>
      <c r="AU38" s="674"/>
      <c r="AV38" s="674"/>
      <c r="AW38" s="674"/>
      <c r="AX38" s="674"/>
      <c r="AY38" s="675"/>
      <c r="AZ38" s="610">
        <v>2496187</v>
      </c>
      <c r="BA38" s="611"/>
      <c r="BB38" s="611"/>
      <c r="BC38" s="611"/>
      <c r="BD38" s="643"/>
      <c r="BE38" s="643"/>
      <c r="BF38" s="665"/>
      <c r="BG38" s="607" t="s">
        <v>343</v>
      </c>
      <c r="BH38" s="608"/>
      <c r="BI38" s="608"/>
      <c r="BJ38" s="608"/>
      <c r="BK38" s="608"/>
      <c r="BL38" s="608"/>
      <c r="BM38" s="608"/>
      <c r="BN38" s="608"/>
      <c r="BO38" s="608"/>
      <c r="BP38" s="608"/>
      <c r="BQ38" s="608"/>
      <c r="BR38" s="608"/>
      <c r="BS38" s="608"/>
      <c r="BT38" s="608"/>
      <c r="BU38" s="609"/>
      <c r="BV38" s="610">
        <v>10605</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3673848</v>
      </c>
      <c r="CS38" s="611"/>
      <c r="CT38" s="611"/>
      <c r="CU38" s="611"/>
      <c r="CV38" s="611"/>
      <c r="CW38" s="611"/>
      <c r="CX38" s="611"/>
      <c r="CY38" s="612"/>
      <c r="CZ38" s="615">
        <v>7.2</v>
      </c>
      <c r="DA38" s="641"/>
      <c r="DB38" s="641"/>
      <c r="DC38" s="645"/>
      <c r="DD38" s="619">
        <v>2857720</v>
      </c>
      <c r="DE38" s="611"/>
      <c r="DF38" s="611"/>
      <c r="DG38" s="611"/>
      <c r="DH38" s="611"/>
      <c r="DI38" s="611"/>
      <c r="DJ38" s="611"/>
      <c r="DK38" s="612"/>
      <c r="DL38" s="619">
        <v>2707257</v>
      </c>
      <c r="DM38" s="611"/>
      <c r="DN38" s="611"/>
      <c r="DO38" s="611"/>
      <c r="DP38" s="611"/>
      <c r="DQ38" s="611"/>
      <c r="DR38" s="611"/>
      <c r="DS38" s="611"/>
      <c r="DT38" s="611"/>
      <c r="DU38" s="611"/>
      <c r="DV38" s="612"/>
      <c r="DW38" s="615">
        <v>9.5</v>
      </c>
      <c r="DX38" s="641"/>
      <c r="DY38" s="641"/>
      <c r="DZ38" s="641"/>
      <c r="EA38" s="641"/>
      <c r="EB38" s="641"/>
      <c r="EC38" s="642"/>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132</v>
      </c>
      <c r="S39" s="611"/>
      <c r="T39" s="611"/>
      <c r="U39" s="611"/>
      <c r="V39" s="611"/>
      <c r="W39" s="611"/>
      <c r="X39" s="611"/>
      <c r="Y39" s="612"/>
      <c r="Z39" s="613" t="s">
        <v>132</v>
      </c>
      <c r="AA39" s="613"/>
      <c r="AB39" s="613"/>
      <c r="AC39" s="613"/>
      <c r="AD39" s="614" t="s">
        <v>132</v>
      </c>
      <c r="AE39" s="614"/>
      <c r="AF39" s="614"/>
      <c r="AG39" s="614"/>
      <c r="AH39" s="614"/>
      <c r="AI39" s="614"/>
      <c r="AJ39" s="614"/>
      <c r="AK39" s="614"/>
      <c r="AL39" s="615" t="s">
        <v>182</v>
      </c>
      <c r="AM39" s="616"/>
      <c r="AN39" s="616"/>
      <c r="AO39" s="617"/>
      <c r="AQ39" s="673" t="s">
        <v>346</v>
      </c>
      <c r="AR39" s="674"/>
      <c r="AS39" s="674"/>
      <c r="AT39" s="674"/>
      <c r="AU39" s="674"/>
      <c r="AV39" s="674"/>
      <c r="AW39" s="674"/>
      <c r="AX39" s="674"/>
      <c r="AY39" s="675"/>
      <c r="AZ39" s="610">
        <v>351244</v>
      </c>
      <c r="BA39" s="611"/>
      <c r="BB39" s="611"/>
      <c r="BC39" s="611"/>
      <c r="BD39" s="643"/>
      <c r="BE39" s="643"/>
      <c r="BF39" s="665"/>
      <c r="BG39" s="607" t="s">
        <v>347</v>
      </c>
      <c r="BH39" s="608"/>
      <c r="BI39" s="608"/>
      <c r="BJ39" s="608"/>
      <c r="BK39" s="608"/>
      <c r="BL39" s="608"/>
      <c r="BM39" s="608"/>
      <c r="BN39" s="608"/>
      <c r="BO39" s="608"/>
      <c r="BP39" s="608"/>
      <c r="BQ39" s="608"/>
      <c r="BR39" s="608"/>
      <c r="BS39" s="608"/>
      <c r="BT39" s="608"/>
      <c r="BU39" s="609"/>
      <c r="BV39" s="610">
        <v>16433</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2038639</v>
      </c>
      <c r="CS39" s="643"/>
      <c r="CT39" s="643"/>
      <c r="CU39" s="643"/>
      <c r="CV39" s="643"/>
      <c r="CW39" s="643"/>
      <c r="CX39" s="643"/>
      <c r="CY39" s="644"/>
      <c r="CZ39" s="615">
        <v>4</v>
      </c>
      <c r="DA39" s="641"/>
      <c r="DB39" s="641"/>
      <c r="DC39" s="645"/>
      <c r="DD39" s="619">
        <v>1386383</v>
      </c>
      <c r="DE39" s="643"/>
      <c r="DF39" s="643"/>
      <c r="DG39" s="643"/>
      <c r="DH39" s="643"/>
      <c r="DI39" s="643"/>
      <c r="DJ39" s="643"/>
      <c r="DK39" s="644"/>
      <c r="DL39" s="619" t="s">
        <v>182</v>
      </c>
      <c r="DM39" s="643"/>
      <c r="DN39" s="643"/>
      <c r="DO39" s="643"/>
      <c r="DP39" s="643"/>
      <c r="DQ39" s="643"/>
      <c r="DR39" s="643"/>
      <c r="DS39" s="643"/>
      <c r="DT39" s="643"/>
      <c r="DU39" s="643"/>
      <c r="DV39" s="644"/>
      <c r="DW39" s="615" t="s">
        <v>132</v>
      </c>
      <c r="DX39" s="641"/>
      <c r="DY39" s="641"/>
      <c r="DZ39" s="641"/>
      <c r="EA39" s="641"/>
      <c r="EB39" s="641"/>
      <c r="EC39" s="642"/>
    </row>
    <row r="40" spans="2:133" ht="11.25" customHeight="1" x14ac:dyDescent="0.2">
      <c r="B40" s="607" t="s">
        <v>349</v>
      </c>
      <c r="C40" s="608"/>
      <c r="D40" s="608"/>
      <c r="E40" s="608"/>
      <c r="F40" s="608"/>
      <c r="G40" s="608"/>
      <c r="H40" s="608"/>
      <c r="I40" s="608"/>
      <c r="J40" s="608"/>
      <c r="K40" s="608"/>
      <c r="L40" s="608"/>
      <c r="M40" s="608"/>
      <c r="N40" s="608"/>
      <c r="O40" s="608"/>
      <c r="P40" s="608"/>
      <c r="Q40" s="609"/>
      <c r="R40" s="610">
        <v>345200</v>
      </c>
      <c r="S40" s="611"/>
      <c r="T40" s="611"/>
      <c r="U40" s="611"/>
      <c r="V40" s="611"/>
      <c r="W40" s="611"/>
      <c r="X40" s="611"/>
      <c r="Y40" s="612"/>
      <c r="Z40" s="613">
        <v>0.7</v>
      </c>
      <c r="AA40" s="613"/>
      <c r="AB40" s="613"/>
      <c r="AC40" s="613"/>
      <c r="AD40" s="614" t="s">
        <v>132</v>
      </c>
      <c r="AE40" s="614"/>
      <c r="AF40" s="614"/>
      <c r="AG40" s="614"/>
      <c r="AH40" s="614"/>
      <c r="AI40" s="614"/>
      <c r="AJ40" s="614"/>
      <c r="AK40" s="614"/>
      <c r="AL40" s="615" t="s">
        <v>265</v>
      </c>
      <c r="AM40" s="616"/>
      <c r="AN40" s="616"/>
      <c r="AO40" s="617"/>
      <c r="AQ40" s="673" t="s">
        <v>350</v>
      </c>
      <c r="AR40" s="674"/>
      <c r="AS40" s="674"/>
      <c r="AT40" s="674"/>
      <c r="AU40" s="674"/>
      <c r="AV40" s="674"/>
      <c r="AW40" s="674"/>
      <c r="AX40" s="674"/>
      <c r="AY40" s="675"/>
      <c r="AZ40" s="610" t="s">
        <v>182</v>
      </c>
      <c r="BA40" s="611"/>
      <c r="BB40" s="611"/>
      <c r="BC40" s="611"/>
      <c r="BD40" s="643"/>
      <c r="BE40" s="643"/>
      <c r="BF40" s="665"/>
      <c r="BG40" s="658" t="s">
        <v>351</v>
      </c>
      <c r="BH40" s="659"/>
      <c r="BI40" s="659"/>
      <c r="BJ40" s="659"/>
      <c r="BK40" s="659"/>
      <c r="BL40" s="214"/>
      <c r="BM40" s="608" t="s">
        <v>352</v>
      </c>
      <c r="BN40" s="608"/>
      <c r="BO40" s="608"/>
      <c r="BP40" s="608"/>
      <c r="BQ40" s="608"/>
      <c r="BR40" s="608"/>
      <c r="BS40" s="608"/>
      <c r="BT40" s="608"/>
      <c r="BU40" s="609"/>
      <c r="BV40" s="610">
        <v>96</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619610</v>
      </c>
      <c r="CS40" s="611"/>
      <c r="CT40" s="611"/>
      <c r="CU40" s="611"/>
      <c r="CV40" s="611"/>
      <c r="CW40" s="611"/>
      <c r="CX40" s="611"/>
      <c r="CY40" s="612"/>
      <c r="CZ40" s="615">
        <v>1.2</v>
      </c>
      <c r="DA40" s="641"/>
      <c r="DB40" s="641"/>
      <c r="DC40" s="645"/>
      <c r="DD40" s="619">
        <v>17516</v>
      </c>
      <c r="DE40" s="611"/>
      <c r="DF40" s="611"/>
      <c r="DG40" s="611"/>
      <c r="DH40" s="611"/>
      <c r="DI40" s="611"/>
      <c r="DJ40" s="611"/>
      <c r="DK40" s="612"/>
      <c r="DL40" s="619">
        <v>37</v>
      </c>
      <c r="DM40" s="611"/>
      <c r="DN40" s="611"/>
      <c r="DO40" s="611"/>
      <c r="DP40" s="611"/>
      <c r="DQ40" s="611"/>
      <c r="DR40" s="611"/>
      <c r="DS40" s="611"/>
      <c r="DT40" s="611"/>
      <c r="DU40" s="611"/>
      <c r="DV40" s="612"/>
      <c r="DW40" s="615">
        <v>0</v>
      </c>
      <c r="DX40" s="641"/>
      <c r="DY40" s="641"/>
      <c r="DZ40" s="641"/>
      <c r="EA40" s="641"/>
      <c r="EB40" s="641"/>
      <c r="EC40" s="642"/>
    </row>
    <row r="41" spans="2:133" ht="11.25" customHeight="1" x14ac:dyDescent="0.2">
      <c r="B41" s="631" t="s">
        <v>354</v>
      </c>
      <c r="C41" s="632"/>
      <c r="D41" s="632"/>
      <c r="E41" s="632"/>
      <c r="F41" s="632"/>
      <c r="G41" s="632"/>
      <c r="H41" s="632"/>
      <c r="I41" s="632"/>
      <c r="J41" s="632"/>
      <c r="K41" s="632"/>
      <c r="L41" s="632"/>
      <c r="M41" s="632"/>
      <c r="N41" s="632"/>
      <c r="O41" s="632"/>
      <c r="P41" s="632"/>
      <c r="Q41" s="633"/>
      <c r="R41" s="682">
        <v>52533757</v>
      </c>
      <c r="S41" s="683"/>
      <c r="T41" s="683"/>
      <c r="U41" s="683"/>
      <c r="V41" s="683"/>
      <c r="W41" s="683"/>
      <c r="X41" s="683"/>
      <c r="Y41" s="687"/>
      <c r="Z41" s="688">
        <v>100</v>
      </c>
      <c r="AA41" s="688"/>
      <c r="AB41" s="688"/>
      <c r="AC41" s="688"/>
      <c r="AD41" s="689">
        <v>28107494</v>
      </c>
      <c r="AE41" s="689"/>
      <c r="AF41" s="689"/>
      <c r="AG41" s="689"/>
      <c r="AH41" s="689"/>
      <c r="AI41" s="689"/>
      <c r="AJ41" s="689"/>
      <c r="AK41" s="689"/>
      <c r="AL41" s="690">
        <v>100</v>
      </c>
      <c r="AM41" s="670"/>
      <c r="AN41" s="670"/>
      <c r="AO41" s="691"/>
      <c r="AQ41" s="673" t="s">
        <v>355</v>
      </c>
      <c r="AR41" s="674"/>
      <c r="AS41" s="674"/>
      <c r="AT41" s="674"/>
      <c r="AU41" s="674"/>
      <c r="AV41" s="674"/>
      <c r="AW41" s="674"/>
      <c r="AX41" s="674"/>
      <c r="AY41" s="675"/>
      <c r="AZ41" s="610">
        <v>700274</v>
      </c>
      <c r="BA41" s="611"/>
      <c r="BB41" s="611"/>
      <c r="BC41" s="611"/>
      <c r="BD41" s="643"/>
      <c r="BE41" s="643"/>
      <c r="BF41" s="665"/>
      <c r="BG41" s="658"/>
      <c r="BH41" s="659"/>
      <c r="BI41" s="659"/>
      <c r="BJ41" s="659"/>
      <c r="BK41" s="659"/>
      <c r="BL41" s="214"/>
      <c r="BM41" s="608" t="s">
        <v>356</v>
      </c>
      <c r="BN41" s="608"/>
      <c r="BO41" s="608"/>
      <c r="BP41" s="608"/>
      <c r="BQ41" s="608"/>
      <c r="BR41" s="608"/>
      <c r="BS41" s="608"/>
      <c r="BT41" s="608"/>
      <c r="BU41" s="609"/>
      <c r="BV41" s="610" t="s">
        <v>265</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132</v>
      </c>
      <c r="CS41" s="643"/>
      <c r="CT41" s="643"/>
      <c r="CU41" s="643"/>
      <c r="CV41" s="643"/>
      <c r="CW41" s="643"/>
      <c r="CX41" s="643"/>
      <c r="CY41" s="644"/>
      <c r="CZ41" s="615" t="s">
        <v>132</v>
      </c>
      <c r="DA41" s="641"/>
      <c r="DB41" s="641"/>
      <c r="DC41" s="645"/>
      <c r="DD41" s="619" t="s">
        <v>132</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358</v>
      </c>
      <c r="AR42" s="680"/>
      <c r="AS42" s="680"/>
      <c r="AT42" s="680"/>
      <c r="AU42" s="680"/>
      <c r="AV42" s="680"/>
      <c r="AW42" s="680"/>
      <c r="AX42" s="680"/>
      <c r="AY42" s="681"/>
      <c r="AZ42" s="682">
        <v>2973574</v>
      </c>
      <c r="BA42" s="683"/>
      <c r="BB42" s="683"/>
      <c r="BC42" s="683"/>
      <c r="BD42" s="669"/>
      <c r="BE42" s="669"/>
      <c r="BF42" s="671"/>
      <c r="BG42" s="660"/>
      <c r="BH42" s="661"/>
      <c r="BI42" s="661"/>
      <c r="BJ42" s="661"/>
      <c r="BK42" s="661"/>
      <c r="BL42" s="215"/>
      <c r="BM42" s="632" t="s">
        <v>359</v>
      </c>
      <c r="BN42" s="632"/>
      <c r="BO42" s="632"/>
      <c r="BP42" s="632"/>
      <c r="BQ42" s="632"/>
      <c r="BR42" s="632"/>
      <c r="BS42" s="632"/>
      <c r="BT42" s="632"/>
      <c r="BU42" s="633"/>
      <c r="BV42" s="682">
        <v>357</v>
      </c>
      <c r="BW42" s="683"/>
      <c r="BX42" s="683"/>
      <c r="BY42" s="683"/>
      <c r="BZ42" s="683"/>
      <c r="CA42" s="683"/>
      <c r="CB42" s="692"/>
      <c r="CD42" s="607" t="s">
        <v>360</v>
      </c>
      <c r="CE42" s="608"/>
      <c r="CF42" s="608"/>
      <c r="CG42" s="608"/>
      <c r="CH42" s="608"/>
      <c r="CI42" s="608"/>
      <c r="CJ42" s="608"/>
      <c r="CK42" s="608"/>
      <c r="CL42" s="608"/>
      <c r="CM42" s="608"/>
      <c r="CN42" s="608"/>
      <c r="CO42" s="608"/>
      <c r="CP42" s="608"/>
      <c r="CQ42" s="609"/>
      <c r="CR42" s="610">
        <v>4536876</v>
      </c>
      <c r="CS42" s="643"/>
      <c r="CT42" s="643"/>
      <c r="CU42" s="643"/>
      <c r="CV42" s="643"/>
      <c r="CW42" s="643"/>
      <c r="CX42" s="643"/>
      <c r="CY42" s="644"/>
      <c r="CZ42" s="615">
        <v>8.9</v>
      </c>
      <c r="DA42" s="641"/>
      <c r="DB42" s="641"/>
      <c r="DC42" s="645"/>
      <c r="DD42" s="619">
        <v>872848</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361</v>
      </c>
      <c r="CD43" s="607" t="s">
        <v>362</v>
      </c>
      <c r="CE43" s="608"/>
      <c r="CF43" s="608"/>
      <c r="CG43" s="608"/>
      <c r="CH43" s="608"/>
      <c r="CI43" s="608"/>
      <c r="CJ43" s="608"/>
      <c r="CK43" s="608"/>
      <c r="CL43" s="608"/>
      <c r="CM43" s="608"/>
      <c r="CN43" s="608"/>
      <c r="CO43" s="608"/>
      <c r="CP43" s="608"/>
      <c r="CQ43" s="609"/>
      <c r="CR43" s="610">
        <v>262186</v>
      </c>
      <c r="CS43" s="643"/>
      <c r="CT43" s="643"/>
      <c r="CU43" s="643"/>
      <c r="CV43" s="643"/>
      <c r="CW43" s="643"/>
      <c r="CX43" s="643"/>
      <c r="CY43" s="644"/>
      <c r="CZ43" s="615">
        <v>0.5</v>
      </c>
      <c r="DA43" s="641"/>
      <c r="DB43" s="641"/>
      <c r="DC43" s="645"/>
      <c r="DD43" s="619">
        <v>262186</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310</v>
      </c>
      <c r="CE44" s="647"/>
      <c r="CF44" s="607" t="s">
        <v>364</v>
      </c>
      <c r="CG44" s="608"/>
      <c r="CH44" s="608"/>
      <c r="CI44" s="608"/>
      <c r="CJ44" s="608"/>
      <c r="CK44" s="608"/>
      <c r="CL44" s="608"/>
      <c r="CM44" s="608"/>
      <c r="CN44" s="608"/>
      <c r="CO44" s="608"/>
      <c r="CP44" s="608"/>
      <c r="CQ44" s="609"/>
      <c r="CR44" s="610">
        <v>4532388</v>
      </c>
      <c r="CS44" s="611"/>
      <c r="CT44" s="611"/>
      <c r="CU44" s="611"/>
      <c r="CV44" s="611"/>
      <c r="CW44" s="611"/>
      <c r="CX44" s="611"/>
      <c r="CY44" s="612"/>
      <c r="CZ44" s="615">
        <v>8.9</v>
      </c>
      <c r="DA44" s="616"/>
      <c r="DB44" s="616"/>
      <c r="DC44" s="622"/>
      <c r="DD44" s="619">
        <v>872848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366</v>
      </c>
      <c r="CG45" s="608"/>
      <c r="CH45" s="608"/>
      <c r="CI45" s="608"/>
      <c r="CJ45" s="608"/>
      <c r="CK45" s="608"/>
      <c r="CL45" s="608"/>
      <c r="CM45" s="608"/>
      <c r="CN45" s="608"/>
      <c r="CO45" s="608"/>
      <c r="CP45" s="608"/>
      <c r="CQ45" s="609"/>
      <c r="CR45" s="610">
        <v>1519107</v>
      </c>
      <c r="CS45" s="643"/>
      <c r="CT45" s="643"/>
      <c r="CU45" s="643"/>
      <c r="CV45" s="643"/>
      <c r="CW45" s="643"/>
      <c r="CX45" s="643"/>
      <c r="CY45" s="644"/>
      <c r="CZ45" s="615">
        <v>3</v>
      </c>
      <c r="DA45" s="641"/>
      <c r="DB45" s="641"/>
      <c r="DC45" s="645"/>
      <c r="DD45" s="619">
        <v>97279</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367</v>
      </c>
      <c r="CG46" s="608"/>
      <c r="CH46" s="608"/>
      <c r="CI46" s="608"/>
      <c r="CJ46" s="608"/>
      <c r="CK46" s="608"/>
      <c r="CL46" s="608"/>
      <c r="CM46" s="608"/>
      <c r="CN46" s="608"/>
      <c r="CO46" s="608"/>
      <c r="CP46" s="608"/>
      <c r="CQ46" s="609"/>
      <c r="CR46" s="610">
        <v>2840527</v>
      </c>
      <c r="CS46" s="611"/>
      <c r="CT46" s="611"/>
      <c r="CU46" s="611"/>
      <c r="CV46" s="611"/>
      <c r="CW46" s="611"/>
      <c r="CX46" s="611"/>
      <c r="CY46" s="612"/>
      <c r="CZ46" s="615">
        <v>5.5</v>
      </c>
      <c r="DA46" s="616"/>
      <c r="DB46" s="616"/>
      <c r="DC46" s="622"/>
      <c r="DD46" s="619">
        <v>756143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368</v>
      </c>
      <c r="CG47" s="608"/>
      <c r="CH47" s="608"/>
      <c r="CI47" s="608"/>
      <c r="CJ47" s="608"/>
      <c r="CK47" s="608"/>
      <c r="CL47" s="608"/>
      <c r="CM47" s="608"/>
      <c r="CN47" s="608"/>
      <c r="CO47" s="608"/>
      <c r="CP47" s="608"/>
      <c r="CQ47" s="609"/>
      <c r="CR47" s="610">
        <v>4488</v>
      </c>
      <c r="CS47" s="643"/>
      <c r="CT47" s="643"/>
      <c r="CU47" s="643"/>
      <c r="CV47" s="643"/>
      <c r="CW47" s="643"/>
      <c r="CX47" s="643"/>
      <c r="CY47" s="644"/>
      <c r="CZ47" s="615">
        <v>0</v>
      </c>
      <c r="DA47" s="641"/>
      <c r="DB47" s="641"/>
      <c r="DC47" s="645"/>
      <c r="DD47" s="619" t="s">
        <v>265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369</v>
      </c>
      <c r="CG48" s="608"/>
      <c r="CH48" s="608"/>
      <c r="CI48" s="608"/>
      <c r="CJ48" s="608"/>
      <c r="CK48" s="608"/>
      <c r="CL48" s="608"/>
      <c r="CM48" s="608"/>
      <c r="CN48" s="608"/>
      <c r="CO48" s="608"/>
      <c r="CP48" s="608"/>
      <c r="CQ48" s="609"/>
      <c r="CR48" s="610" t="s">
        <v>132</v>
      </c>
      <c r="CS48" s="611"/>
      <c r="CT48" s="611"/>
      <c r="CU48" s="611"/>
      <c r="CV48" s="611"/>
      <c r="CW48" s="611"/>
      <c r="CX48" s="611"/>
      <c r="CY48" s="612"/>
      <c r="CZ48" s="615" t="s">
        <v>132</v>
      </c>
      <c r="DA48" s="616"/>
      <c r="DB48" s="616"/>
      <c r="DC48" s="622"/>
      <c r="DD48" s="619" t="s">
        <v>265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370</v>
      </c>
      <c r="CE49" s="632"/>
      <c r="CF49" s="632"/>
      <c r="CG49" s="632"/>
      <c r="CH49" s="632"/>
      <c r="CI49" s="632"/>
      <c r="CJ49" s="632"/>
      <c r="CK49" s="632"/>
      <c r="CL49" s="632"/>
      <c r="CM49" s="632"/>
      <c r="CN49" s="632"/>
      <c r="CO49" s="632"/>
      <c r="CP49" s="632"/>
      <c r="CQ49" s="633"/>
      <c r="CR49" s="682">
        <v>51211808</v>
      </c>
      <c r="CS49" s="669"/>
      <c r="CT49" s="669"/>
      <c r="CU49" s="669"/>
      <c r="CV49" s="669"/>
      <c r="CW49" s="669"/>
      <c r="CX49" s="669"/>
      <c r="CY49" s="698"/>
      <c r="CZ49" s="690">
        <v>100</v>
      </c>
      <c r="DA49" s="699"/>
      <c r="DB49" s="699"/>
      <c r="DC49" s="700"/>
      <c r="DD49" s="701">
        <v>33433031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ISi4yc1O7o6dLg/Pl3D11zpybJnc+Vc6c9hN8q5/Clkwl0BxlSpP6Y2eJ4mO23WL3yZPswAXwo0ULiZBJBPOA==" saltValue="zseDUNPnF2krwDIkK4141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393</v>
      </c>
      <c r="C7" s="737"/>
      <c r="D7" s="737"/>
      <c r="E7" s="737"/>
      <c r="F7" s="737"/>
      <c r="G7" s="737"/>
      <c r="H7" s="737"/>
      <c r="I7" s="737"/>
      <c r="J7" s="737"/>
      <c r="K7" s="737"/>
      <c r="L7" s="737"/>
      <c r="M7" s="737"/>
      <c r="N7" s="737"/>
      <c r="O7" s="737"/>
      <c r="P7" s="738"/>
      <c r="Q7" s="739">
        <v>52375</v>
      </c>
      <c r="R7" s="740"/>
      <c r="S7" s="740"/>
      <c r="T7" s="740"/>
      <c r="U7" s="740"/>
      <c r="V7" s="740">
        <v>51086</v>
      </c>
      <c r="W7" s="740"/>
      <c r="X7" s="740"/>
      <c r="Y7" s="740"/>
      <c r="Z7" s="740"/>
      <c r="AA7" s="740">
        <v>1289</v>
      </c>
      <c r="AB7" s="740"/>
      <c r="AC7" s="740"/>
      <c r="AD7" s="740"/>
      <c r="AE7" s="741"/>
      <c r="AF7" s="742">
        <v>1023</v>
      </c>
      <c r="AG7" s="743"/>
      <c r="AH7" s="743"/>
      <c r="AI7" s="743"/>
      <c r="AJ7" s="744"/>
      <c r="AK7" s="745">
        <v>992</v>
      </c>
      <c r="AL7" s="746"/>
      <c r="AM7" s="746"/>
      <c r="AN7" s="746"/>
      <c r="AO7" s="746"/>
      <c r="AP7" s="746">
        <v>42953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599</v>
      </c>
      <c r="BT7" s="734"/>
      <c r="BU7" s="734"/>
      <c r="BV7" s="734"/>
      <c r="BW7" s="734"/>
      <c r="BX7" s="734"/>
      <c r="BY7" s="734"/>
      <c r="BZ7" s="734"/>
      <c r="CA7" s="734"/>
      <c r="CB7" s="734"/>
      <c r="CC7" s="734"/>
      <c r="CD7" s="734"/>
      <c r="CE7" s="734"/>
      <c r="CF7" s="734"/>
      <c r="CG7" s="749"/>
      <c r="CH7" s="730">
        <v>1</v>
      </c>
      <c r="CI7" s="731"/>
      <c r="CJ7" s="731"/>
      <c r="CK7" s="731"/>
      <c r="CL7" s="732"/>
      <c r="CM7" s="730">
        <v>-20</v>
      </c>
      <c r="CN7" s="731"/>
      <c r="CO7" s="731"/>
      <c r="CP7" s="731"/>
      <c r="CQ7" s="732"/>
      <c r="CR7" s="730">
        <v>13</v>
      </c>
      <c r="CS7" s="731"/>
      <c r="CT7" s="731"/>
      <c r="CU7" s="731"/>
      <c r="CV7" s="732"/>
      <c r="CW7" s="730" t="s">
        <v>614</v>
      </c>
      <c r="CX7" s="731"/>
      <c r="CY7" s="731"/>
      <c r="CZ7" s="731"/>
      <c r="DA7" s="732"/>
      <c r="DB7" s="730" t="s">
        <v>614</v>
      </c>
      <c r="DC7" s="731"/>
      <c r="DD7" s="731"/>
      <c r="DE7" s="731"/>
      <c r="DF7" s="732"/>
      <c r="DG7" s="730" t="s">
        <v>614</v>
      </c>
      <c r="DH7" s="731"/>
      <c r="DI7" s="731"/>
      <c r="DJ7" s="731"/>
      <c r="DK7" s="732"/>
      <c r="DL7" s="730" t="s">
        <v>614</v>
      </c>
      <c r="DM7" s="731"/>
      <c r="DN7" s="731"/>
      <c r="DO7" s="731"/>
      <c r="DP7" s="732"/>
      <c r="DQ7" s="730" t="s">
        <v>614</v>
      </c>
      <c r="DR7" s="731"/>
      <c r="DS7" s="731"/>
      <c r="DT7" s="731"/>
      <c r="DU7" s="732"/>
      <c r="DV7" s="733"/>
      <c r="DW7" s="734"/>
      <c r="DX7" s="734"/>
      <c r="DY7" s="734"/>
      <c r="DZ7" s="735"/>
      <c r="EA7" s="229"/>
    </row>
    <row r="8" spans="1:131" s="230" customFormat="1" ht="26.25" customHeight="1" x14ac:dyDescent="0.2">
      <c r="A8" s="233">
        <v>2</v>
      </c>
      <c r="B8" s="767" t="s">
        <v>394</v>
      </c>
      <c r="C8" s="768"/>
      <c r="D8" s="768"/>
      <c r="E8" s="768"/>
      <c r="F8" s="768"/>
      <c r="G8" s="768"/>
      <c r="H8" s="768"/>
      <c r="I8" s="768"/>
      <c r="J8" s="768"/>
      <c r="K8" s="768"/>
      <c r="L8" s="768"/>
      <c r="M8" s="768"/>
      <c r="N8" s="768"/>
      <c r="O8" s="768"/>
      <c r="P8" s="769"/>
      <c r="Q8" s="770">
        <v>296</v>
      </c>
      <c r="R8" s="771"/>
      <c r="S8" s="771"/>
      <c r="T8" s="771"/>
      <c r="U8" s="771"/>
      <c r="V8" s="771">
        <v>267</v>
      </c>
      <c r="W8" s="771"/>
      <c r="X8" s="771"/>
      <c r="Y8" s="771"/>
      <c r="Z8" s="771"/>
      <c r="AA8" s="771">
        <v>29</v>
      </c>
      <c r="AB8" s="771"/>
      <c r="AC8" s="771"/>
      <c r="AD8" s="771"/>
      <c r="AE8" s="772"/>
      <c r="AF8" s="773">
        <v>29</v>
      </c>
      <c r="AG8" s="774"/>
      <c r="AH8" s="774"/>
      <c r="AI8" s="774"/>
      <c r="AJ8" s="775"/>
      <c r="AK8" s="756">
        <v>98</v>
      </c>
      <c r="AL8" s="757"/>
      <c r="AM8" s="757"/>
      <c r="AN8" s="757"/>
      <c r="AO8" s="757"/>
      <c r="AP8" s="757">
        <v>65</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600</v>
      </c>
      <c r="BT8" s="761"/>
      <c r="BU8" s="761"/>
      <c r="BV8" s="761"/>
      <c r="BW8" s="761"/>
      <c r="BX8" s="761"/>
      <c r="BY8" s="761"/>
      <c r="BZ8" s="761"/>
      <c r="CA8" s="761"/>
      <c r="CB8" s="761"/>
      <c r="CC8" s="761"/>
      <c r="CD8" s="761"/>
      <c r="CE8" s="761"/>
      <c r="CF8" s="761"/>
      <c r="CG8" s="762"/>
      <c r="CH8" s="763">
        <v>-2</v>
      </c>
      <c r="CI8" s="764"/>
      <c r="CJ8" s="764"/>
      <c r="CK8" s="764"/>
      <c r="CL8" s="765"/>
      <c r="CM8" s="763">
        <v>25</v>
      </c>
      <c r="CN8" s="764"/>
      <c r="CO8" s="764"/>
      <c r="CP8" s="764"/>
      <c r="CQ8" s="765"/>
      <c r="CR8" s="763">
        <v>20</v>
      </c>
      <c r="CS8" s="764"/>
      <c r="CT8" s="764"/>
      <c r="CU8" s="764"/>
      <c r="CV8" s="765"/>
      <c r="CW8" s="763" t="s">
        <v>614</v>
      </c>
      <c r="CX8" s="764"/>
      <c r="CY8" s="764"/>
      <c r="CZ8" s="764"/>
      <c r="DA8" s="765"/>
      <c r="DB8" s="763" t="s">
        <v>614</v>
      </c>
      <c r="DC8" s="764"/>
      <c r="DD8" s="764"/>
      <c r="DE8" s="764"/>
      <c r="DF8" s="765"/>
      <c r="DG8" s="763" t="s">
        <v>614</v>
      </c>
      <c r="DH8" s="764"/>
      <c r="DI8" s="764"/>
      <c r="DJ8" s="764"/>
      <c r="DK8" s="765"/>
      <c r="DL8" s="763" t="s">
        <v>614</v>
      </c>
      <c r="DM8" s="764"/>
      <c r="DN8" s="764"/>
      <c r="DO8" s="764"/>
      <c r="DP8" s="765"/>
      <c r="DQ8" s="763" t="s">
        <v>614</v>
      </c>
      <c r="DR8" s="764"/>
      <c r="DS8" s="764"/>
      <c r="DT8" s="764"/>
      <c r="DU8" s="765"/>
      <c r="DV8" s="760"/>
      <c r="DW8" s="761"/>
      <c r="DX8" s="761"/>
      <c r="DY8" s="761"/>
      <c r="DZ8" s="766"/>
      <c r="EA8" s="229"/>
    </row>
    <row r="9" spans="1:131" s="230" customFormat="1" ht="26.25" customHeight="1" x14ac:dyDescent="0.2">
      <c r="A9" s="233">
        <v>3</v>
      </c>
      <c r="B9" s="767" t="s">
        <v>395</v>
      </c>
      <c r="C9" s="768"/>
      <c r="D9" s="768"/>
      <c r="E9" s="768"/>
      <c r="F9" s="768"/>
      <c r="G9" s="768"/>
      <c r="H9" s="768"/>
      <c r="I9" s="768"/>
      <c r="J9" s="768"/>
      <c r="K9" s="768"/>
      <c r="L9" s="768"/>
      <c r="M9" s="768"/>
      <c r="N9" s="768"/>
      <c r="O9" s="768"/>
      <c r="P9" s="769"/>
      <c r="Q9" s="770">
        <v>17</v>
      </c>
      <c r="R9" s="771"/>
      <c r="S9" s="771"/>
      <c r="T9" s="771"/>
      <c r="U9" s="771"/>
      <c r="V9" s="771">
        <v>13</v>
      </c>
      <c r="W9" s="771"/>
      <c r="X9" s="771"/>
      <c r="Y9" s="771"/>
      <c r="Z9" s="771"/>
      <c r="AA9" s="771">
        <v>4</v>
      </c>
      <c r="AB9" s="771"/>
      <c r="AC9" s="771"/>
      <c r="AD9" s="771"/>
      <c r="AE9" s="772"/>
      <c r="AF9" s="773">
        <v>4</v>
      </c>
      <c r="AG9" s="774"/>
      <c r="AH9" s="774"/>
      <c r="AI9" s="774"/>
      <c r="AJ9" s="775"/>
      <c r="AK9" s="756">
        <v>0</v>
      </c>
      <c r="AL9" s="757"/>
      <c r="AM9" s="757"/>
      <c r="AN9" s="757"/>
      <c r="AO9" s="757"/>
      <c r="AP9" s="757" t="s">
        <v>614</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601</v>
      </c>
      <c r="BT9" s="761"/>
      <c r="BU9" s="761"/>
      <c r="BV9" s="761"/>
      <c r="BW9" s="761"/>
      <c r="BX9" s="761"/>
      <c r="BY9" s="761"/>
      <c r="BZ9" s="761"/>
      <c r="CA9" s="761"/>
      <c r="CB9" s="761"/>
      <c r="CC9" s="761"/>
      <c r="CD9" s="761"/>
      <c r="CE9" s="761"/>
      <c r="CF9" s="761"/>
      <c r="CG9" s="762"/>
      <c r="CH9" s="763">
        <v>4</v>
      </c>
      <c r="CI9" s="764"/>
      <c r="CJ9" s="764"/>
      <c r="CK9" s="764"/>
      <c r="CL9" s="765"/>
      <c r="CM9" s="763">
        <v>94</v>
      </c>
      <c r="CN9" s="764"/>
      <c r="CO9" s="764"/>
      <c r="CP9" s="764"/>
      <c r="CQ9" s="765"/>
      <c r="CR9" s="763">
        <v>26</v>
      </c>
      <c r="CS9" s="764"/>
      <c r="CT9" s="764"/>
      <c r="CU9" s="764"/>
      <c r="CV9" s="765"/>
      <c r="CW9" s="763" t="s">
        <v>614</v>
      </c>
      <c r="CX9" s="764"/>
      <c r="CY9" s="764"/>
      <c r="CZ9" s="764"/>
      <c r="DA9" s="765"/>
      <c r="DB9" s="763" t="s">
        <v>614</v>
      </c>
      <c r="DC9" s="764"/>
      <c r="DD9" s="764"/>
      <c r="DE9" s="764"/>
      <c r="DF9" s="765"/>
      <c r="DG9" s="763" t="s">
        <v>614</v>
      </c>
      <c r="DH9" s="764"/>
      <c r="DI9" s="764"/>
      <c r="DJ9" s="764"/>
      <c r="DK9" s="765"/>
      <c r="DL9" s="763" t="s">
        <v>614</v>
      </c>
      <c r="DM9" s="764"/>
      <c r="DN9" s="764"/>
      <c r="DO9" s="764"/>
      <c r="DP9" s="765"/>
      <c r="DQ9" s="763" t="s">
        <v>614</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602</v>
      </c>
      <c r="BT10" s="761"/>
      <c r="BU10" s="761"/>
      <c r="BV10" s="761"/>
      <c r="BW10" s="761"/>
      <c r="BX10" s="761"/>
      <c r="BY10" s="761"/>
      <c r="BZ10" s="761"/>
      <c r="CA10" s="761"/>
      <c r="CB10" s="761"/>
      <c r="CC10" s="761"/>
      <c r="CD10" s="761"/>
      <c r="CE10" s="761"/>
      <c r="CF10" s="761"/>
      <c r="CG10" s="762"/>
      <c r="CH10" s="763">
        <v>24</v>
      </c>
      <c r="CI10" s="764"/>
      <c r="CJ10" s="764"/>
      <c r="CK10" s="764"/>
      <c r="CL10" s="765"/>
      <c r="CM10" s="763">
        <v>232</v>
      </c>
      <c r="CN10" s="764"/>
      <c r="CO10" s="764"/>
      <c r="CP10" s="764"/>
      <c r="CQ10" s="765"/>
      <c r="CR10" s="763">
        <v>80</v>
      </c>
      <c r="CS10" s="764"/>
      <c r="CT10" s="764"/>
      <c r="CU10" s="764"/>
      <c r="CV10" s="765"/>
      <c r="CW10" s="763" t="s">
        <v>614</v>
      </c>
      <c r="CX10" s="764"/>
      <c r="CY10" s="764"/>
      <c r="CZ10" s="764"/>
      <c r="DA10" s="765"/>
      <c r="DB10" s="763">
        <v>700</v>
      </c>
      <c r="DC10" s="764"/>
      <c r="DD10" s="764"/>
      <c r="DE10" s="764"/>
      <c r="DF10" s="765"/>
      <c r="DG10" s="763" t="s">
        <v>614</v>
      </c>
      <c r="DH10" s="764"/>
      <c r="DI10" s="764"/>
      <c r="DJ10" s="764"/>
      <c r="DK10" s="765"/>
      <c r="DL10" s="763" t="s">
        <v>614</v>
      </c>
      <c r="DM10" s="764"/>
      <c r="DN10" s="764"/>
      <c r="DO10" s="764"/>
      <c r="DP10" s="765"/>
      <c r="DQ10" s="763" t="s">
        <v>614</v>
      </c>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603</v>
      </c>
      <c r="BT11" s="761"/>
      <c r="BU11" s="761"/>
      <c r="BV11" s="761"/>
      <c r="BW11" s="761"/>
      <c r="BX11" s="761"/>
      <c r="BY11" s="761"/>
      <c r="BZ11" s="761"/>
      <c r="CA11" s="761"/>
      <c r="CB11" s="761"/>
      <c r="CC11" s="761"/>
      <c r="CD11" s="761"/>
      <c r="CE11" s="761"/>
      <c r="CF11" s="761"/>
      <c r="CG11" s="762"/>
      <c r="CH11" s="763">
        <v>7</v>
      </c>
      <c r="CI11" s="764"/>
      <c r="CJ11" s="764"/>
      <c r="CK11" s="764"/>
      <c r="CL11" s="765"/>
      <c r="CM11" s="763">
        <v>123</v>
      </c>
      <c r="CN11" s="764"/>
      <c r="CO11" s="764"/>
      <c r="CP11" s="764"/>
      <c r="CQ11" s="765"/>
      <c r="CR11" s="763">
        <v>46</v>
      </c>
      <c r="CS11" s="764"/>
      <c r="CT11" s="764"/>
      <c r="CU11" s="764"/>
      <c r="CV11" s="765"/>
      <c r="CW11" s="763" t="s">
        <v>614</v>
      </c>
      <c r="CX11" s="764"/>
      <c r="CY11" s="764"/>
      <c r="CZ11" s="764"/>
      <c r="DA11" s="765"/>
      <c r="DB11" s="763" t="s">
        <v>614</v>
      </c>
      <c r="DC11" s="764"/>
      <c r="DD11" s="764"/>
      <c r="DE11" s="764"/>
      <c r="DF11" s="765"/>
      <c r="DG11" s="763" t="s">
        <v>614</v>
      </c>
      <c r="DH11" s="764"/>
      <c r="DI11" s="764"/>
      <c r="DJ11" s="764"/>
      <c r="DK11" s="765"/>
      <c r="DL11" s="763" t="s">
        <v>614</v>
      </c>
      <c r="DM11" s="764"/>
      <c r="DN11" s="764"/>
      <c r="DO11" s="764"/>
      <c r="DP11" s="765"/>
      <c r="DQ11" s="763" t="s">
        <v>614</v>
      </c>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604</v>
      </c>
      <c r="BT12" s="761"/>
      <c r="BU12" s="761"/>
      <c r="BV12" s="761"/>
      <c r="BW12" s="761"/>
      <c r="BX12" s="761"/>
      <c r="BY12" s="761"/>
      <c r="BZ12" s="761"/>
      <c r="CA12" s="761"/>
      <c r="CB12" s="761"/>
      <c r="CC12" s="761"/>
      <c r="CD12" s="761"/>
      <c r="CE12" s="761"/>
      <c r="CF12" s="761"/>
      <c r="CG12" s="762"/>
      <c r="CH12" s="763">
        <v>-7</v>
      </c>
      <c r="CI12" s="764"/>
      <c r="CJ12" s="764"/>
      <c r="CK12" s="764"/>
      <c r="CL12" s="765"/>
      <c r="CM12" s="763">
        <v>20</v>
      </c>
      <c r="CN12" s="764"/>
      <c r="CO12" s="764"/>
      <c r="CP12" s="764"/>
      <c r="CQ12" s="765"/>
      <c r="CR12" s="763">
        <v>5</v>
      </c>
      <c r="CS12" s="764"/>
      <c r="CT12" s="764"/>
      <c r="CU12" s="764"/>
      <c r="CV12" s="765"/>
      <c r="CW12" s="763" t="s">
        <v>614</v>
      </c>
      <c r="CX12" s="764"/>
      <c r="CY12" s="764"/>
      <c r="CZ12" s="764"/>
      <c r="DA12" s="765"/>
      <c r="DB12" s="763" t="s">
        <v>614</v>
      </c>
      <c r="DC12" s="764"/>
      <c r="DD12" s="764"/>
      <c r="DE12" s="764"/>
      <c r="DF12" s="765"/>
      <c r="DG12" s="763" t="s">
        <v>614</v>
      </c>
      <c r="DH12" s="764"/>
      <c r="DI12" s="764"/>
      <c r="DJ12" s="764"/>
      <c r="DK12" s="765"/>
      <c r="DL12" s="763" t="s">
        <v>614</v>
      </c>
      <c r="DM12" s="764"/>
      <c r="DN12" s="764"/>
      <c r="DO12" s="764"/>
      <c r="DP12" s="765"/>
      <c r="DQ12" s="763" t="s">
        <v>614</v>
      </c>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t="s">
        <v>605</v>
      </c>
      <c r="BT13" s="761"/>
      <c r="BU13" s="761"/>
      <c r="BV13" s="761"/>
      <c r="BW13" s="761"/>
      <c r="BX13" s="761"/>
      <c r="BY13" s="761"/>
      <c r="BZ13" s="761"/>
      <c r="CA13" s="761"/>
      <c r="CB13" s="761"/>
      <c r="CC13" s="761"/>
      <c r="CD13" s="761"/>
      <c r="CE13" s="761"/>
      <c r="CF13" s="761"/>
      <c r="CG13" s="762"/>
      <c r="CH13" s="763">
        <v>-11</v>
      </c>
      <c r="CI13" s="764"/>
      <c r="CJ13" s="764"/>
      <c r="CK13" s="764"/>
      <c r="CL13" s="765"/>
      <c r="CM13" s="763">
        <v>442</v>
      </c>
      <c r="CN13" s="764"/>
      <c r="CO13" s="764"/>
      <c r="CP13" s="764"/>
      <c r="CQ13" s="765"/>
      <c r="CR13" s="763">
        <v>13</v>
      </c>
      <c r="CS13" s="764"/>
      <c r="CT13" s="764"/>
      <c r="CU13" s="764"/>
      <c r="CV13" s="765"/>
      <c r="CW13" s="763" t="s">
        <v>614</v>
      </c>
      <c r="CX13" s="764"/>
      <c r="CY13" s="764"/>
      <c r="CZ13" s="764"/>
      <c r="DA13" s="765"/>
      <c r="DB13" s="763" t="s">
        <v>614</v>
      </c>
      <c r="DC13" s="764"/>
      <c r="DD13" s="764"/>
      <c r="DE13" s="764"/>
      <c r="DF13" s="765"/>
      <c r="DG13" s="763" t="s">
        <v>614</v>
      </c>
      <c r="DH13" s="764"/>
      <c r="DI13" s="764"/>
      <c r="DJ13" s="764"/>
      <c r="DK13" s="765"/>
      <c r="DL13" s="763" t="s">
        <v>614</v>
      </c>
      <c r="DM13" s="764"/>
      <c r="DN13" s="764"/>
      <c r="DO13" s="764"/>
      <c r="DP13" s="765"/>
      <c r="DQ13" s="763" t="s">
        <v>614</v>
      </c>
      <c r="DR13" s="764"/>
      <c r="DS13" s="764"/>
      <c r="DT13" s="764"/>
      <c r="DU13" s="765"/>
      <c r="DV13" s="760"/>
      <c r="DW13" s="761"/>
      <c r="DX13" s="761"/>
      <c r="DY13" s="761"/>
      <c r="DZ13" s="766"/>
      <c r="EA13" s="229"/>
    </row>
    <row r="14" spans="1:131" s="230" customFormat="1" ht="26"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t="s">
        <v>606</v>
      </c>
      <c r="BT14" s="761"/>
      <c r="BU14" s="761"/>
      <c r="BV14" s="761"/>
      <c r="BW14" s="761"/>
      <c r="BX14" s="761"/>
      <c r="BY14" s="761"/>
      <c r="BZ14" s="761"/>
      <c r="CA14" s="761"/>
      <c r="CB14" s="761"/>
      <c r="CC14" s="761"/>
      <c r="CD14" s="761"/>
      <c r="CE14" s="761"/>
      <c r="CF14" s="761"/>
      <c r="CG14" s="762"/>
      <c r="CH14" s="763">
        <v>18</v>
      </c>
      <c r="CI14" s="764"/>
      <c r="CJ14" s="764"/>
      <c r="CK14" s="764"/>
      <c r="CL14" s="765"/>
      <c r="CM14" s="763">
        <v>64</v>
      </c>
      <c r="CN14" s="764"/>
      <c r="CO14" s="764"/>
      <c r="CP14" s="764"/>
      <c r="CQ14" s="765"/>
      <c r="CR14" s="763">
        <v>20</v>
      </c>
      <c r="CS14" s="764"/>
      <c r="CT14" s="764"/>
      <c r="CU14" s="764"/>
      <c r="CV14" s="765"/>
      <c r="CW14" s="763" t="s">
        <v>614</v>
      </c>
      <c r="CX14" s="764"/>
      <c r="CY14" s="764"/>
      <c r="CZ14" s="764"/>
      <c r="DA14" s="765"/>
      <c r="DB14" s="763" t="s">
        <v>614</v>
      </c>
      <c r="DC14" s="764"/>
      <c r="DD14" s="764"/>
      <c r="DE14" s="764"/>
      <c r="DF14" s="765"/>
      <c r="DG14" s="763" t="s">
        <v>614</v>
      </c>
      <c r="DH14" s="764"/>
      <c r="DI14" s="764"/>
      <c r="DJ14" s="764"/>
      <c r="DK14" s="765"/>
      <c r="DL14" s="763" t="s">
        <v>614</v>
      </c>
      <c r="DM14" s="764"/>
      <c r="DN14" s="764"/>
      <c r="DO14" s="764"/>
      <c r="DP14" s="765"/>
      <c r="DQ14" s="763" t="s">
        <v>614</v>
      </c>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t="s">
        <v>608</v>
      </c>
      <c r="BS15" s="760" t="s">
        <v>607</v>
      </c>
      <c r="BT15" s="761"/>
      <c r="BU15" s="761"/>
      <c r="BV15" s="761"/>
      <c r="BW15" s="761"/>
      <c r="BX15" s="761"/>
      <c r="BY15" s="761"/>
      <c r="BZ15" s="761"/>
      <c r="CA15" s="761"/>
      <c r="CB15" s="761"/>
      <c r="CC15" s="761"/>
      <c r="CD15" s="761"/>
      <c r="CE15" s="761"/>
      <c r="CF15" s="761"/>
      <c r="CG15" s="762"/>
      <c r="CH15" s="763" t="s">
        <v>614</v>
      </c>
      <c r="CI15" s="764"/>
      <c r="CJ15" s="764"/>
      <c r="CK15" s="764"/>
      <c r="CL15" s="765"/>
      <c r="CM15" s="763" t="s">
        <v>614</v>
      </c>
      <c r="CN15" s="764"/>
      <c r="CO15" s="764"/>
      <c r="CP15" s="764"/>
      <c r="CQ15" s="765"/>
      <c r="CR15" s="763" t="s">
        <v>614</v>
      </c>
      <c r="CS15" s="764"/>
      <c r="CT15" s="764"/>
      <c r="CU15" s="764"/>
      <c r="CV15" s="765"/>
      <c r="CW15" s="763" t="s">
        <v>614</v>
      </c>
      <c r="CX15" s="764"/>
      <c r="CY15" s="764"/>
      <c r="CZ15" s="764"/>
      <c r="DA15" s="765"/>
      <c r="DB15" s="763" t="s">
        <v>614</v>
      </c>
      <c r="DC15" s="764"/>
      <c r="DD15" s="764"/>
      <c r="DE15" s="764"/>
      <c r="DF15" s="765"/>
      <c r="DG15" s="763" t="s">
        <v>614</v>
      </c>
      <c r="DH15" s="764"/>
      <c r="DI15" s="764"/>
      <c r="DJ15" s="764"/>
      <c r="DK15" s="765"/>
      <c r="DL15" s="763">
        <v>621</v>
      </c>
      <c r="DM15" s="764"/>
      <c r="DN15" s="764"/>
      <c r="DO15" s="764"/>
      <c r="DP15" s="765"/>
      <c r="DQ15" s="763" t="s">
        <v>614</v>
      </c>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t="s">
        <v>615</v>
      </c>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397</v>
      </c>
      <c r="B23" s="776" t="s">
        <v>398</v>
      </c>
      <c r="C23" s="777"/>
      <c r="D23" s="777"/>
      <c r="E23" s="777"/>
      <c r="F23" s="777"/>
      <c r="G23" s="777"/>
      <c r="H23" s="777"/>
      <c r="I23" s="777"/>
      <c r="J23" s="777"/>
      <c r="K23" s="777"/>
      <c r="L23" s="777"/>
      <c r="M23" s="777"/>
      <c r="N23" s="777"/>
      <c r="O23" s="777"/>
      <c r="P23" s="778"/>
      <c r="Q23" s="779">
        <v>52534</v>
      </c>
      <c r="R23" s="780"/>
      <c r="S23" s="780"/>
      <c r="T23" s="780"/>
      <c r="U23" s="780"/>
      <c r="V23" s="780">
        <v>51212</v>
      </c>
      <c r="W23" s="780"/>
      <c r="X23" s="780"/>
      <c r="Y23" s="780"/>
      <c r="Z23" s="780"/>
      <c r="AA23" s="780">
        <v>1322</v>
      </c>
      <c r="AB23" s="780"/>
      <c r="AC23" s="780"/>
      <c r="AD23" s="780"/>
      <c r="AE23" s="781"/>
      <c r="AF23" s="782">
        <v>1056</v>
      </c>
      <c r="AG23" s="780"/>
      <c r="AH23" s="780"/>
      <c r="AI23" s="780"/>
      <c r="AJ23" s="783"/>
      <c r="AK23" s="784"/>
      <c r="AL23" s="785"/>
      <c r="AM23" s="785"/>
      <c r="AN23" s="785"/>
      <c r="AO23" s="785"/>
      <c r="AP23" s="780">
        <v>43018</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383</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410</v>
      </c>
      <c r="C28" s="737"/>
      <c r="D28" s="737"/>
      <c r="E28" s="737"/>
      <c r="F28" s="737"/>
      <c r="G28" s="737"/>
      <c r="H28" s="737"/>
      <c r="I28" s="737"/>
      <c r="J28" s="737"/>
      <c r="K28" s="737"/>
      <c r="L28" s="737"/>
      <c r="M28" s="737"/>
      <c r="N28" s="737"/>
      <c r="O28" s="737"/>
      <c r="P28" s="738"/>
      <c r="Q28" s="809">
        <v>8768</v>
      </c>
      <c r="R28" s="810"/>
      <c r="S28" s="810"/>
      <c r="T28" s="810"/>
      <c r="U28" s="810"/>
      <c r="V28" s="810">
        <v>8679</v>
      </c>
      <c r="W28" s="810"/>
      <c r="X28" s="810"/>
      <c r="Y28" s="810"/>
      <c r="Z28" s="810"/>
      <c r="AA28" s="810">
        <v>89</v>
      </c>
      <c r="AB28" s="810"/>
      <c r="AC28" s="810"/>
      <c r="AD28" s="810"/>
      <c r="AE28" s="811"/>
      <c r="AF28" s="812">
        <v>89</v>
      </c>
      <c r="AG28" s="810"/>
      <c r="AH28" s="810"/>
      <c r="AI28" s="810"/>
      <c r="AJ28" s="813"/>
      <c r="AK28" s="814">
        <v>670</v>
      </c>
      <c r="AL28" s="815"/>
      <c r="AM28" s="815"/>
      <c r="AN28" s="815"/>
      <c r="AO28" s="815"/>
      <c r="AP28" s="815" t="s">
        <v>614</v>
      </c>
      <c r="AQ28" s="815"/>
      <c r="AR28" s="815"/>
      <c r="AS28" s="815"/>
      <c r="AT28" s="815"/>
      <c r="AU28" s="815" t="s">
        <v>528</v>
      </c>
      <c r="AV28" s="815"/>
      <c r="AW28" s="815"/>
      <c r="AX28" s="815"/>
      <c r="AY28" s="815"/>
      <c r="AZ28" s="816" t="s">
        <v>528</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411</v>
      </c>
      <c r="C29" s="768"/>
      <c r="D29" s="768"/>
      <c r="E29" s="768"/>
      <c r="F29" s="768"/>
      <c r="G29" s="768"/>
      <c r="H29" s="768"/>
      <c r="I29" s="768"/>
      <c r="J29" s="768"/>
      <c r="K29" s="768"/>
      <c r="L29" s="768"/>
      <c r="M29" s="768"/>
      <c r="N29" s="768"/>
      <c r="O29" s="768"/>
      <c r="P29" s="769"/>
      <c r="Q29" s="770">
        <v>101</v>
      </c>
      <c r="R29" s="771"/>
      <c r="S29" s="771"/>
      <c r="T29" s="771"/>
      <c r="U29" s="771"/>
      <c r="V29" s="771">
        <v>88</v>
      </c>
      <c r="W29" s="771"/>
      <c r="X29" s="771"/>
      <c r="Y29" s="771"/>
      <c r="Z29" s="771"/>
      <c r="AA29" s="771">
        <v>13</v>
      </c>
      <c r="AB29" s="771"/>
      <c r="AC29" s="771"/>
      <c r="AD29" s="771"/>
      <c r="AE29" s="772"/>
      <c r="AF29" s="773">
        <v>6</v>
      </c>
      <c r="AG29" s="774"/>
      <c r="AH29" s="774"/>
      <c r="AI29" s="774"/>
      <c r="AJ29" s="775"/>
      <c r="AK29" s="821">
        <v>36</v>
      </c>
      <c r="AL29" s="817"/>
      <c r="AM29" s="817"/>
      <c r="AN29" s="817"/>
      <c r="AO29" s="817"/>
      <c r="AP29" s="817">
        <v>7</v>
      </c>
      <c r="AQ29" s="817"/>
      <c r="AR29" s="817"/>
      <c r="AS29" s="817"/>
      <c r="AT29" s="817"/>
      <c r="AU29" s="817">
        <v>1</v>
      </c>
      <c r="AV29" s="817"/>
      <c r="AW29" s="817"/>
      <c r="AX29" s="817"/>
      <c r="AY29" s="817"/>
      <c r="AZ29" s="818" t="s">
        <v>528</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412</v>
      </c>
      <c r="C30" s="768"/>
      <c r="D30" s="768"/>
      <c r="E30" s="768"/>
      <c r="F30" s="768"/>
      <c r="G30" s="768"/>
      <c r="H30" s="768"/>
      <c r="I30" s="768"/>
      <c r="J30" s="768"/>
      <c r="K30" s="768"/>
      <c r="L30" s="768"/>
      <c r="M30" s="768"/>
      <c r="N30" s="768"/>
      <c r="O30" s="768"/>
      <c r="P30" s="769"/>
      <c r="Q30" s="770">
        <v>10184</v>
      </c>
      <c r="R30" s="771"/>
      <c r="S30" s="771"/>
      <c r="T30" s="771"/>
      <c r="U30" s="771"/>
      <c r="V30" s="771">
        <v>9635</v>
      </c>
      <c r="W30" s="771"/>
      <c r="X30" s="771"/>
      <c r="Y30" s="771"/>
      <c r="Z30" s="771"/>
      <c r="AA30" s="771">
        <v>549</v>
      </c>
      <c r="AB30" s="771"/>
      <c r="AC30" s="771"/>
      <c r="AD30" s="771"/>
      <c r="AE30" s="772"/>
      <c r="AF30" s="773">
        <v>549</v>
      </c>
      <c r="AG30" s="774"/>
      <c r="AH30" s="774"/>
      <c r="AI30" s="774"/>
      <c r="AJ30" s="775"/>
      <c r="AK30" s="821">
        <v>1735</v>
      </c>
      <c r="AL30" s="817"/>
      <c r="AM30" s="817"/>
      <c r="AN30" s="817"/>
      <c r="AO30" s="817"/>
      <c r="AP30" s="817" t="s">
        <v>614</v>
      </c>
      <c r="AQ30" s="817"/>
      <c r="AR30" s="817"/>
      <c r="AS30" s="817"/>
      <c r="AT30" s="817"/>
      <c r="AU30" s="817" t="s">
        <v>528</v>
      </c>
      <c r="AV30" s="817"/>
      <c r="AW30" s="817"/>
      <c r="AX30" s="817"/>
      <c r="AY30" s="817"/>
      <c r="AZ30" s="818" t="s">
        <v>528</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413</v>
      </c>
      <c r="C31" s="768"/>
      <c r="D31" s="768"/>
      <c r="E31" s="768"/>
      <c r="F31" s="768"/>
      <c r="G31" s="768"/>
      <c r="H31" s="768"/>
      <c r="I31" s="768"/>
      <c r="J31" s="768"/>
      <c r="K31" s="768"/>
      <c r="L31" s="768"/>
      <c r="M31" s="768"/>
      <c r="N31" s="768"/>
      <c r="O31" s="768"/>
      <c r="P31" s="769"/>
      <c r="Q31" s="770">
        <v>1321</v>
      </c>
      <c r="R31" s="771"/>
      <c r="S31" s="771"/>
      <c r="T31" s="771"/>
      <c r="U31" s="771"/>
      <c r="V31" s="771">
        <v>1290</v>
      </c>
      <c r="W31" s="771"/>
      <c r="X31" s="771"/>
      <c r="Y31" s="771"/>
      <c r="Z31" s="771"/>
      <c r="AA31" s="771">
        <v>31</v>
      </c>
      <c r="AB31" s="771"/>
      <c r="AC31" s="771"/>
      <c r="AD31" s="771"/>
      <c r="AE31" s="772"/>
      <c r="AF31" s="773">
        <v>31</v>
      </c>
      <c r="AG31" s="774"/>
      <c r="AH31" s="774"/>
      <c r="AI31" s="774"/>
      <c r="AJ31" s="775"/>
      <c r="AK31" s="821">
        <v>326</v>
      </c>
      <c r="AL31" s="817"/>
      <c r="AM31" s="817"/>
      <c r="AN31" s="817"/>
      <c r="AO31" s="817"/>
      <c r="AP31" s="817" t="s">
        <v>614</v>
      </c>
      <c r="AQ31" s="817"/>
      <c r="AR31" s="817"/>
      <c r="AS31" s="817"/>
      <c r="AT31" s="817"/>
      <c r="AU31" s="817" t="s">
        <v>528</v>
      </c>
      <c r="AV31" s="817"/>
      <c r="AW31" s="817"/>
      <c r="AX31" s="817"/>
      <c r="AY31" s="817"/>
      <c r="AZ31" s="818" t="s">
        <v>528</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414</v>
      </c>
      <c r="C32" s="768"/>
      <c r="D32" s="768"/>
      <c r="E32" s="768"/>
      <c r="F32" s="768"/>
      <c r="G32" s="768"/>
      <c r="H32" s="768"/>
      <c r="I32" s="768"/>
      <c r="J32" s="768"/>
      <c r="K32" s="768"/>
      <c r="L32" s="768"/>
      <c r="M32" s="768"/>
      <c r="N32" s="768"/>
      <c r="O32" s="768"/>
      <c r="P32" s="769"/>
      <c r="Q32" s="770">
        <v>2121</v>
      </c>
      <c r="R32" s="771"/>
      <c r="S32" s="771"/>
      <c r="T32" s="771"/>
      <c r="U32" s="771"/>
      <c r="V32" s="771">
        <v>2026</v>
      </c>
      <c r="W32" s="771"/>
      <c r="X32" s="771"/>
      <c r="Y32" s="771"/>
      <c r="Z32" s="771"/>
      <c r="AA32" s="771">
        <v>95</v>
      </c>
      <c r="AB32" s="771"/>
      <c r="AC32" s="771"/>
      <c r="AD32" s="771"/>
      <c r="AE32" s="772"/>
      <c r="AF32" s="773">
        <v>3056</v>
      </c>
      <c r="AG32" s="774"/>
      <c r="AH32" s="774"/>
      <c r="AI32" s="774"/>
      <c r="AJ32" s="775"/>
      <c r="AK32" s="821">
        <v>77</v>
      </c>
      <c r="AL32" s="817"/>
      <c r="AM32" s="817"/>
      <c r="AN32" s="817"/>
      <c r="AO32" s="817"/>
      <c r="AP32" s="817">
        <v>10091</v>
      </c>
      <c r="AQ32" s="817"/>
      <c r="AR32" s="817"/>
      <c r="AS32" s="817"/>
      <c r="AT32" s="817"/>
      <c r="AU32" s="817">
        <v>2240</v>
      </c>
      <c r="AV32" s="817"/>
      <c r="AW32" s="817"/>
      <c r="AX32" s="817"/>
      <c r="AY32" s="817"/>
      <c r="AZ32" s="818" t="s">
        <v>528</v>
      </c>
      <c r="BA32" s="818"/>
      <c r="BB32" s="818"/>
      <c r="BC32" s="818"/>
      <c r="BD32" s="818"/>
      <c r="BE32" s="819" t="s">
        <v>415</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416</v>
      </c>
      <c r="C33" s="768"/>
      <c r="D33" s="768"/>
      <c r="E33" s="768"/>
      <c r="F33" s="768"/>
      <c r="G33" s="768"/>
      <c r="H33" s="768"/>
      <c r="I33" s="768"/>
      <c r="J33" s="768"/>
      <c r="K33" s="768"/>
      <c r="L33" s="768"/>
      <c r="M33" s="768"/>
      <c r="N33" s="768"/>
      <c r="O33" s="768"/>
      <c r="P33" s="769"/>
      <c r="Q33" s="770">
        <v>5455</v>
      </c>
      <c r="R33" s="771"/>
      <c r="S33" s="771"/>
      <c r="T33" s="771"/>
      <c r="U33" s="771"/>
      <c r="V33" s="771">
        <v>4774</v>
      </c>
      <c r="W33" s="771"/>
      <c r="X33" s="771"/>
      <c r="Y33" s="771"/>
      <c r="Z33" s="771"/>
      <c r="AA33" s="771">
        <v>681</v>
      </c>
      <c r="AB33" s="771"/>
      <c r="AC33" s="771"/>
      <c r="AD33" s="771"/>
      <c r="AE33" s="772"/>
      <c r="AF33" s="773">
        <v>2216</v>
      </c>
      <c r="AG33" s="774"/>
      <c r="AH33" s="774"/>
      <c r="AI33" s="774"/>
      <c r="AJ33" s="775"/>
      <c r="AK33" s="821">
        <v>2483</v>
      </c>
      <c r="AL33" s="817"/>
      <c r="AM33" s="817"/>
      <c r="AN33" s="817"/>
      <c r="AO33" s="817"/>
      <c r="AP33" s="817">
        <v>41162</v>
      </c>
      <c r="AQ33" s="817"/>
      <c r="AR33" s="817"/>
      <c r="AS33" s="817"/>
      <c r="AT33" s="817"/>
      <c r="AU33" s="817">
        <v>33794</v>
      </c>
      <c r="AV33" s="817"/>
      <c r="AW33" s="817"/>
      <c r="AX33" s="817"/>
      <c r="AY33" s="817"/>
      <c r="AZ33" s="818" t="s">
        <v>528</v>
      </c>
      <c r="BA33" s="818"/>
      <c r="BB33" s="818"/>
      <c r="BC33" s="818"/>
      <c r="BD33" s="818"/>
      <c r="BE33" s="819" t="s">
        <v>417</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418</v>
      </c>
      <c r="C34" s="768"/>
      <c r="D34" s="768"/>
      <c r="E34" s="768"/>
      <c r="F34" s="768"/>
      <c r="G34" s="768"/>
      <c r="H34" s="768"/>
      <c r="I34" s="768"/>
      <c r="J34" s="768"/>
      <c r="K34" s="768"/>
      <c r="L34" s="768"/>
      <c r="M34" s="768"/>
      <c r="N34" s="768"/>
      <c r="O34" s="768"/>
      <c r="P34" s="769"/>
      <c r="Q34" s="770">
        <v>119</v>
      </c>
      <c r="R34" s="771"/>
      <c r="S34" s="771"/>
      <c r="T34" s="771"/>
      <c r="U34" s="771"/>
      <c r="V34" s="771">
        <v>91</v>
      </c>
      <c r="W34" s="771"/>
      <c r="X34" s="771"/>
      <c r="Y34" s="771"/>
      <c r="Z34" s="771"/>
      <c r="AA34" s="771">
        <v>28</v>
      </c>
      <c r="AB34" s="771"/>
      <c r="AC34" s="771"/>
      <c r="AD34" s="771"/>
      <c r="AE34" s="772"/>
      <c r="AF34" s="773">
        <v>7</v>
      </c>
      <c r="AG34" s="774"/>
      <c r="AH34" s="774"/>
      <c r="AI34" s="774"/>
      <c r="AJ34" s="775"/>
      <c r="AK34" s="821">
        <v>5</v>
      </c>
      <c r="AL34" s="817"/>
      <c r="AM34" s="817"/>
      <c r="AN34" s="817"/>
      <c r="AO34" s="817"/>
      <c r="AP34" s="817" t="s">
        <v>614</v>
      </c>
      <c r="AQ34" s="817"/>
      <c r="AR34" s="817"/>
      <c r="AS34" s="817"/>
      <c r="AT34" s="817"/>
      <c r="AU34" s="817" t="s">
        <v>528</v>
      </c>
      <c r="AV34" s="817"/>
      <c r="AW34" s="817"/>
      <c r="AX34" s="817"/>
      <c r="AY34" s="817"/>
      <c r="AZ34" s="818" t="s">
        <v>528</v>
      </c>
      <c r="BA34" s="818"/>
      <c r="BB34" s="818"/>
      <c r="BC34" s="818"/>
      <c r="BD34" s="818"/>
      <c r="BE34" s="819" t="s">
        <v>419</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397</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5954</v>
      </c>
      <c r="AG63" s="831"/>
      <c r="AH63" s="831"/>
      <c r="AI63" s="831"/>
      <c r="AJ63" s="832"/>
      <c r="AK63" s="833"/>
      <c r="AL63" s="828"/>
      <c r="AM63" s="828"/>
      <c r="AN63" s="828"/>
      <c r="AO63" s="828"/>
      <c r="AP63" s="831">
        <v>51259</v>
      </c>
      <c r="AQ63" s="831"/>
      <c r="AR63" s="831"/>
      <c r="AS63" s="831"/>
      <c r="AT63" s="831"/>
      <c r="AU63" s="831">
        <v>36035</v>
      </c>
      <c r="AV63" s="831"/>
      <c r="AW63" s="831"/>
      <c r="AX63" s="831"/>
      <c r="AY63" s="831"/>
      <c r="AZ63" s="835"/>
      <c r="BA63" s="835"/>
      <c r="BB63" s="835"/>
      <c r="BC63" s="835"/>
      <c r="BD63" s="835"/>
      <c r="BE63" s="836"/>
      <c r="BF63" s="836"/>
      <c r="BG63" s="836"/>
      <c r="BH63" s="836"/>
      <c r="BI63" s="837"/>
      <c r="BJ63" s="838" t="s">
        <v>422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424</v>
      </c>
      <c r="B66" s="715"/>
      <c r="C66" s="715"/>
      <c r="D66" s="715"/>
      <c r="E66" s="715"/>
      <c r="F66" s="715"/>
      <c r="G66" s="715"/>
      <c r="H66" s="715"/>
      <c r="I66" s="715"/>
      <c r="J66" s="715"/>
      <c r="K66" s="715"/>
      <c r="L66" s="715"/>
      <c r="M66" s="715"/>
      <c r="N66" s="715"/>
      <c r="O66" s="715"/>
      <c r="P66" s="716"/>
      <c r="Q66" s="720" t="s">
        <v>425</v>
      </c>
      <c r="R66" s="721"/>
      <c r="S66" s="721"/>
      <c r="T66" s="721"/>
      <c r="U66" s="722"/>
      <c r="V66" s="720" t="s">
        <v>426</v>
      </c>
      <c r="W66" s="721"/>
      <c r="X66" s="721"/>
      <c r="Y66" s="721"/>
      <c r="Z66" s="722"/>
      <c r="AA66" s="720" t="s">
        <v>427</v>
      </c>
      <c r="AB66" s="721"/>
      <c r="AC66" s="721"/>
      <c r="AD66" s="721"/>
      <c r="AE66" s="722"/>
      <c r="AF66" s="841" t="s">
        <v>428</v>
      </c>
      <c r="AG66" s="802"/>
      <c r="AH66" s="802"/>
      <c r="AI66" s="802"/>
      <c r="AJ66" s="842"/>
      <c r="AK66" s="720" t="s">
        <v>429</v>
      </c>
      <c r="AL66" s="715"/>
      <c r="AM66" s="715"/>
      <c r="AN66" s="715"/>
      <c r="AO66" s="716"/>
      <c r="AP66" s="720" t="s">
        <v>430</v>
      </c>
      <c r="AQ66" s="721"/>
      <c r="AR66" s="721"/>
      <c r="AS66" s="721"/>
      <c r="AT66" s="722"/>
      <c r="AU66" s="720" t="s">
        <v>431</v>
      </c>
      <c r="AV66" s="721"/>
      <c r="AW66" s="721"/>
      <c r="AX66" s="721"/>
      <c r="AY66" s="722"/>
      <c r="AZ66" s="720" t="s">
        <v>383</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593</v>
      </c>
      <c r="C68" s="857"/>
      <c r="D68" s="857"/>
      <c r="E68" s="857"/>
      <c r="F68" s="857"/>
      <c r="G68" s="857"/>
      <c r="H68" s="857"/>
      <c r="I68" s="857"/>
      <c r="J68" s="857"/>
      <c r="K68" s="857"/>
      <c r="L68" s="857"/>
      <c r="M68" s="857"/>
      <c r="N68" s="857"/>
      <c r="O68" s="857"/>
      <c r="P68" s="858"/>
      <c r="Q68" s="859">
        <v>22872</v>
      </c>
      <c r="R68" s="853"/>
      <c r="S68" s="853"/>
      <c r="T68" s="853"/>
      <c r="U68" s="853"/>
      <c r="V68" s="853">
        <v>22852</v>
      </c>
      <c r="W68" s="853"/>
      <c r="X68" s="853"/>
      <c r="Y68" s="853"/>
      <c r="Z68" s="853"/>
      <c r="AA68" s="853">
        <v>19</v>
      </c>
      <c r="AB68" s="853"/>
      <c r="AC68" s="853"/>
      <c r="AD68" s="853"/>
      <c r="AE68" s="853"/>
      <c r="AF68" s="853">
        <v>1581</v>
      </c>
      <c r="AG68" s="853"/>
      <c r="AH68" s="853"/>
      <c r="AI68" s="853"/>
      <c r="AJ68" s="853"/>
      <c r="AK68" s="853" t="s">
        <v>528</v>
      </c>
      <c r="AL68" s="853"/>
      <c r="AM68" s="853"/>
      <c r="AN68" s="853"/>
      <c r="AO68" s="853"/>
      <c r="AP68" s="853">
        <v>19332</v>
      </c>
      <c r="AQ68" s="853"/>
      <c r="AR68" s="853"/>
      <c r="AS68" s="853"/>
      <c r="AT68" s="853"/>
      <c r="AU68" s="853">
        <v>9343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594</v>
      </c>
      <c r="C69" s="861"/>
      <c r="D69" s="861"/>
      <c r="E69" s="861"/>
      <c r="F69" s="861"/>
      <c r="G69" s="861"/>
      <c r="H69" s="861"/>
      <c r="I69" s="861"/>
      <c r="J69" s="861"/>
      <c r="K69" s="861"/>
      <c r="L69" s="861"/>
      <c r="M69" s="861"/>
      <c r="N69" s="861"/>
      <c r="O69" s="861"/>
      <c r="P69" s="862"/>
      <c r="Q69" s="863">
        <v>851</v>
      </c>
      <c r="R69" s="817"/>
      <c r="S69" s="817"/>
      <c r="T69" s="817"/>
      <c r="U69" s="817"/>
      <c r="V69" s="817">
        <v>803</v>
      </c>
      <c r="W69" s="817"/>
      <c r="X69" s="817"/>
      <c r="Y69" s="817"/>
      <c r="Z69" s="817"/>
      <c r="AA69" s="817">
        <v>48</v>
      </c>
      <c r="AB69" s="817"/>
      <c r="AC69" s="817"/>
      <c r="AD69" s="817"/>
      <c r="AE69" s="817"/>
      <c r="AF69" s="817">
        <v>48</v>
      </c>
      <c r="AG69" s="817"/>
      <c r="AH69" s="817"/>
      <c r="AI69" s="817"/>
      <c r="AJ69" s="817"/>
      <c r="AK69" s="817" t="s">
        <v>614</v>
      </c>
      <c r="AL69" s="817"/>
      <c r="AM69" s="817"/>
      <c r="AN69" s="817"/>
      <c r="AO69" s="817"/>
      <c r="AP69" s="817" t="s">
        <v>614</v>
      </c>
      <c r="AQ69" s="817"/>
      <c r="AR69" s="817"/>
      <c r="AS69" s="817"/>
      <c r="AT69" s="817"/>
      <c r="AU69" s="817" t="s">
        <v>614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595</v>
      </c>
      <c r="C70" s="861"/>
      <c r="D70" s="861"/>
      <c r="E70" s="861"/>
      <c r="F70" s="861"/>
      <c r="G70" s="861"/>
      <c r="H70" s="861"/>
      <c r="I70" s="861"/>
      <c r="J70" s="861"/>
      <c r="K70" s="861"/>
      <c r="L70" s="861"/>
      <c r="M70" s="861"/>
      <c r="N70" s="861"/>
      <c r="O70" s="861"/>
      <c r="P70" s="862"/>
      <c r="Q70" s="863">
        <v>223</v>
      </c>
      <c r="R70" s="817"/>
      <c r="S70" s="817"/>
      <c r="T70" s="817"/>
      <c r="U70" s="817"/>
      <c r="V70" s="817">
        <v>221</v>
      </c>
      <c r="W70" s="817"/>
      <c r="X70" s="817"/>
      <c r="Y70" s="817"/>
      <c r="Z70" s="817"/>
      <c r="AA70" s="817">
        <v>2</v>
      </c>
      <c r="AB70" s="817"/>
      <c r="AC70" s="817"/>
      <c r="AD70" s="817"/>
      <c r="AE70" s="817"/>
      <c r="AF70" s="817">
        <v>2</v>
      </c>
      <c r="AG70" s="817"/>
      <c r="AH70" s="817"/>
      <c r="AI70" s="817"/>
      <c r="AJ70" s="817"/>
      <c r="AK70" s="817" t="s">
        <v>614</v>
      </c>
      <c r="AL70" s="817"/>
      <c r="AM70" s="817"/>
      <c r="AN70" s="817"/>
      <c r="AO70" s="817"/>
      <c r="AP70" s="817" t="s">
        <v>614</v>
      </c>
      <c r="AQ70" s="817"/>
      <c r="AR70" s="817"/>
      <c r="AS70" s="817"/>
      <c r="AT70" s="817"/>
      <c r="AU70" s="817" t="s">
        <v>614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596</v>
      </c>
      <c r="C71" s="861"/>
      <c r="D71" s="861"/>
      <c r="E71" s="861"/>
      <c r="F71" s="861"/>
      <c r="G71" s="861"/>
      <c r="H71" s="861"/>
      <c r="I71" s="861"/>
      <c r="J71" s="861"/>
      <c r="K71" s="861"/>
      <c r="L71" s="861"/>
      <c r="M71" s="861"/>
      <c r="N71" s="861"/>
      <c r="O71" s="861"/>
      <c r="P71" s="862"/>
      <c r="Q71" s="863">
        <v>11899</v>
      </c>
      <c r="R71" s="817"/>
      <c r="S71" s="817"/>
      <c r="T71" s="817"/>
      <c r="U71" s="817"/>
      <c r="V71" s="817">
        <v>10876</v>
      </c>
      <c r="W71" s="817"/>
      <c r="X71" s="817"/>
      <c r="Y71" s="817"/>
      <c r="Z71" s="817"/>
      <c r="AA71" s="817">
        <v>1023</v>
      </c>
      <c r="AB71" s="817"/>
      <c r="AC71" s="817"/>
      <c r="AD71" s="817"/>
      <c r="AE71" s="817"/>
      <c r="AF71" s="817">
        <v>1023</v>
      </c>
      <c r="AG71" s="817"/>
      <c r="AH71" s="817"/>
      <c r="AI71" s="817"/>
      <c r="AJ71" s="817"/>
      <c r="AK71" s="817" t="s">
        <v>614</v>
      </c>
      <c r="AL71" s="817"/>
      <c r="AM71" s="817"/>
      <c r="AN71" s="817"/>
      <c r="AO71" s="817"/>
      <c r="AP71" s="817" t="s">
        <v>614</v>
      </c>
      <c r="AQ71" s="817"/>
      <c r="AR71" s="817"/>
      <c r="AS71" s="817"/>
      <c r="AT71" s="817"/>
      <c r="AU71" s="817" t="s">
        <v>614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597</v>
      </c>
      <c r="C72" s="861"/>
      <c r="D72" s="861"/>
      <c r="E72" s="861"/>
      <c r="F72" s="861"/>
      <c r="G72" s="861"/>
      <c r="H72" s="861"/>
      <c r="I72" s="861"/>
      <c r="J72" s="861"/>
      <c r="K72" s="861"/>
      <c r="L72" s="861"/>
      <c r="M72" s="861"/>
      <c r="N72" s="861"/>
      <c r="O72" s="861"/>
      <c r="P72" s="862"/>
      <c r="Q72" s="863">
        <v>561</v>
      </c>
      <c r="R72" s="817"/>
      <c r="S72" s="817"/>
      <c r="T72" s="817"/>
      <c r="U72" s="817"/>
      <c r="V72" s="817">
        <v>329</v>
      </c>
      <c r="W72" s="817"/>
      <c r="X72" s="817"/>
      <c r="Y72" s="817"/>
      <c r="Z72" s="817"/>
      <c r="AA72" s="817">
        <v>232</v>
      </c>
      <c r="AB72" s="817"/>
      <c r="AC72" s="817"/>
      <c r="AD72" s="817"/>
      <c r="AE72" s="817"/>
      <c r="AF72" s="817">
        <v>232</v>
      </c>
      <c r="AG72" s="817"/>
      <c r="AH72" s="817"/>
      <c r="AI72" s="817"/>
      <c r="AJ72" s="817"/>
      <c r="AK72" s="817" t="s">
        <v>614</v>
      </c>
      <c r="AL72" s="817"/>
      <c r="AM72" s="817"/>
      <c r="AN72" s="817"/>
      <c r="AO72" s="817"/>
      <c r="AP72" s="817" t="s">
        <v>614</v>
      </c>
      <c r="AQ72" s="817"/>
      <c r="AR72" s="817"/>
      <c r="AS72" s="817"/>
      <c r="AT72" s="817"/>
      <c r="AU72" s="817" t="s">
        <v>614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598</v>
      </c>
      <c r="C73" s="861"/>
      <c r="D73" s="861"/>
      <c r="E73" s="861"/>
      <c r="F73" s="861"/>
      <c r="G73" s="861"/>
      <c r="H73" s="861"/>
      <c r="I73" s="861"/>
      <c r="J73" s="861"/>
      <c r="K73" s="861"/>
      <c r="L73" s="861"/>
      <c r="M73" s="861"/>
      <c r="N73" s="861"/>
      <c r="O73" s="861"/>
      <c r="P73" s="862"/>
      <c r="Q73" s="863">
        <v>843822</v>
      </c>
      <c r="R73" s="817"/>
      <c r="S73" s="817"/>
      <c r="T73" s="817"/>
      <c r="U73" s="817"/>
      <c r="V73" s="817">
        <v>825694</v>
      </c>
      <c r="W73" s="817"/>
      <c r="X73" s="817"/>
      <c r="Y73" s="817"/>
      <c r="Z73" s="817"/>
      <c r="AA73" s="817">
        <v>18128</v>
      </c>
      <c r="AB73" s="817"/>
      <c r="AC73" s="817"/>
      <c r="AD73" s="817"/>
      <c r="AE73" s="817"/>
      <c r="AF73" s="817">
        <v>18128</v>
      </c>
      <c r="AG73" s="817"/>
      <c r="AH73" s="817"/>
      <c r="AI73" s="817"/>
      <c r="AJ73" s="817"/>
      <c r="AK73" s="817" t="s">
        <v>614</v>
      </c>
      <c r="AL73" s="817"/>
      <c r="AM73" s="817"/>
      <c r="AN73" s="817"/>
      <c r="AO73" s="817"/>
      <c r="AP73" s="817" t="s">
        <v>614</v>
      </c>
      <c r="AQ73" s="817"/>
      <c r="AR73" s="817"/>
      <c r="AS73" s="817"/>
      <c r="AT73" s="817"/>
      <c r="AU73" s="817" t="s">
        <v>614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397</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21015</v>
      </c>
      <c r="AG88" s="831"/>
      <c r="AH88" s="831"/>
      <c r="AI88" s="831"/>
      <c r="AJ88" s="831"/>
      <c r="AK88" s="828"/>
      <c r="AL88" s="828"/>
      <c r="AM88" s="828"/>
      <c r="AN88" s="828"/>
      <c r="AO88" s="828"/>
      <c r="AP88" s="831">
        <v>19332</v>
      </c>
      <c r="AQ88" s="831"/>
      <c r="AR88" s="831"/>
      <c r="AS88" s="831"/>
      <c r="AT88" s="831"/>
      <c r="AU88" s="831">
        <v>9343</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397</v>
      </c>
      <c r="BR102" s="776" t="s">
        <v>433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222</v>
      </c>
      <c r="CS102" s="839"/>
      <c r="CT102" s="839"/>
      <c r="CU102" s="839"/>
      <c r="CV102" s="878"/>
      <c r="CW102" s="877" t="s">
        <v>614</v>
      </c>
      <c r="CX102" s="839"/>
      <c r="CY102" s="839"/>
      <c r="CZ102" s="839"/>
      <c r="DA102" s="878"/>
      <c r="DB102" s="877">
        <v>700</v>
      </c>
      <c r="DC102" s="839"/>
      <c r="DD102" s="839"/>
      <c r="DE102" s="839"/>
      <c r="DF102" s="878"/>
      <c r="DG102" s="877" t="s">
        <v>614</v>
      </c>
      <c r="DH102" s="839"/>
      <c r="DI102" s="839"/>
      <c r="DJ102" s="839"/>
      <c r="DK102" s="878"/>
      <c r="DL102" s="877">
        <v>621</v>
      </c>
      <c r="DM102" s="839"/>
      <c r="DN102" s="839"/>
      <c r="DO102" s="839"/>
      <c r="DP102" s="878"/>
      <c r="DQ102" s="877" t="s">
        <v>614</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440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441</v>
      </c>
      <c r="AB109" s="880"/>
      <c r="AC109" s="880"/>
      <c r="AD109" s="880"/>
      <c r="AE109" s="881"/>
      <c r="AF109" s="879" t="s">
        <v>442</v>
      </c>
      <c r="AG109" s="880"/>
      <c r="AH109" s="880"/>
      <c r="AI109" s="880"/>
      <c r="AJ109" s="881"/>
      <c r="AK109" s="879" t="s">
        <v>313</v>
      </c>
      <c r="AL109" s="880"/>
      <c r="AM109" s="880"/>
      <c r="AN109" s="880"/>
      <c r="AO109" s="881"/>
      <c r="AP109" s="879" t="s">
        <v>443</v>
      </c>
      <c r="AQ109" s="880"/>
      <c r="AR109" s="880"/>
      <c r="AS109" s="880"/>
      <c r="AT109" s="882"/>
      <c r="AU109" s="899" t="s">
        <v>440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441</v>
      </c>
      <c r="BR109" s="880"/>
      <c r="BS109" s="880"/>
      <c r="BT109" s="880"/>
      <c r="BU109" s="881"/>
      <c r="BV109" s="879" t="s">
        <v>442</v>
      </c>
      <c r="BW109" s="880"/>
      <c r="BX109" s="880"/>
      <c r="BY109" s="880"/>
      <c r="BZ109" s="881"/>
      <c r="CA109" s="879" t="s">
        <v>313</v>
      </c>
      <c r="CB109" s="880"/>
      <c r="CC109" s="880"/>
      <c r="CD109" s="880"/>
      <c r="CE109" s="881"/>
      <c r="CF109" s="900" t="s">
        <v>443</v>
      </c>
      <c r="CG109" s="900"/>
      <c r="CH109" s="900"/>
      <c r="CI109" s="900"/>
      <c r="CJ109" s="900"/>
      <c r="CK109" s="879" t="s">
        <v>444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441</v>
      </c>
      <c r="DH109" s="880"/>
      <c r="DI109" s="880"/>
      <c r="DJ109" s="880"/>
      <c r="DK109" s="881"/>
      <c r="DL109" s="879" t="s">
        <v>442</v>
      </c>
      <c r="DM109" s="880"/>
      <c r="DN109" s="880"/>
      <c r="DO109" s="880"/>
      <c r="DP109" s="881"/>
      <c r="DQ109" s="879" t="s">
        <v>313</v>
      </c>
      <c r="DR109" s="880"/>
      <c r="DS109" s="880"/>
      <c r="DT109" s="880"/>
      <c r="DU109" s="881"/>
      <c r="DV109" s="879" t="s">
        <v>443</v>
      </c>
      <c r="DW109" s="880"/>
      <c r="DX109" s="880"/>
      <c r="DY109" s="880"/>
      <c r="DZ109" s="882"/>
    </row>
    <row r="110" spans="1:131" s="224" customFormat="1" ht="26.25" customHeight="1" x14ac:dyDescent="0.2">
      <c r="A110" s="883" t="s">
        <v>445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6538731</v>
      </c>
      <c r="AB110" s="887"/>
      <c r="AC110" s="887"/>
      <c r="AD110" s="887"/>
      <c r="AE110" s="888"/>
      <c r="AF110" s="889">
        <v>6624039</v>
      </c>
      <c r="AG110" s="887"/>
      <c r="AH110" s="887"/>
      <c r="AI110" s="887"/>
      <c r="AJ110" s="888"/>
      <c r="AK110" s="889">
        <v>6349701</v>
      </c>
      <c r="AL110" s="887"/>
      <c r="AM110" s="887"/>
      <c r="AN110" s="887"/>
      <c r="AO110" s="888"/>
      <c r="AP110" s="890">
        <v>30.6</v>
      </c>
      <c r="AQ110" s="891"/>
      <c r="AR110" s="891"/>
      <c r="AS110" s="891"/>
      <c r="AT110" s="892"/>
      <c r="AU110" s="893" t="s">
        <v>75</v>
      </c>
      <c r="AV110" s="894"/>
      <c r="AW110" s="894"/>
      <c r="AX110" s="894"/>
      <c r="AY110" s="894"/>
      <c r="AZ110" s="916" t="s">
        <v>446</v>
      </c>
      <c r="BA110" s="884"/>
      <c r="BB110" s="884"/>
      <c r="BC110" s="884"/>
      <c r="BD110" s="884"/>
      <c r="BE110" s="884"/>
      <c r="BF110" s="884"/>
      <c r="BG110" s="884"/>
      <c r="BH110" s="884"/>
      <c r="BI110" s="884"/>
      <c r="BJ110" s="884"/>
      <c r="BK110" s="884"/>
      <c r="BL110" s="884"/>
      <c r="BM110" s="884"/>
      <c r="BN110" s="884"/>
      <c r="BO110" s="884"/>
      <c r="BP110" s="885"/>
      <c r="BQ110" s="917">
        <v>49040733</v>
      </c>
      <c r="BR110" s="918"/>
      <c r="BS110" s="918"/>
      <c r="BT110" s="918"/>
      <c r="BU110" s="918"/>
      <c r="BV110" s="918">
        <v>46256453</v>
      </c>
      <c r="BW110" s="918"/>
      <c r="BX110" s="918"/>
      <c r="BY110" s="918"/>
      <c r="BZ110" s="918"/>
      <c r="CA110" s="918">
        <v>43017773</v>
      </c>
      <c r="CB110" s="918"/>
      <c r="CC110" s="918"/>
      <c r="CD110" s="918"/>
      <c r="CE110" s="918"/>
      <c r="CF110" s="931">
        <v>207.3</v>
      </c>
      <c r="CG110" s="932"/>
      <c r="CH110" s="932"/>
      <c r="CI110" s="932"/>
      <c r="CJ110" s="932"/>
      <c r="CK110" s="933" t="s">
        <v>447</v>
      </c>
      <c r="CL110" s="934"/>
      <c r="CM110" s="916" t="s">
        <v>448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132</v>
      </c>
      <c r="DH110" s="918"/>
      <c r="DI110" s="918"/>
      <c r="DJ110" s="918"/>
      <c r="DK110" s="918"/>
      <c r="DL110" s="918" t="s">
        <v>449</v>
      </c>
      <c r="DM110" s="918"/>
      <c r="DN110" s="918"/>
      <c r="DO110" s="918"/>
      <c r="DP110" s="918"/>
      <c r="DQ110" s="918" t="s">
        <v>449</v>
      </c>
      <c r="DR110" s="918"/>
      <c r="DS110" s="918"/>
      <c r="DT110" s="918"/>
      <c r="DU110" s="918"/>
      <c r="DV110" s="919" t="s">
        <v>132</v>
      </c>
      <c r="DW110" s="919"/>
      <c r="DX110" s="919"/>
      <c r="DY110" s="919"/>
      <c r="DZ110" s="920"/>
    </row>
    <row r="111" spans="1:131" s="224" customFormat="1" ht="26.25" customHeight="1" x14ac:dyDescent="0.2">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451</v>
      </c>
      <c r="AB111" s="925"/>
      <c r="AC111" s="925"/>
      <c r="AD111" s="925"/>
      <c r="AE111" s="926"/>
      <c r="AF111" s="927" t="s">
        <v>132</v>
      </c>
      <c r="AG111" s="925"/>
      <c r="AH111" s="925"/>
      <c r="AI111" s="925"/>
      <c r="AJ111" s="926"/>
      <c r="AK111" s="927" t="s">
        <v>132</v>
      </c>
      <c r="AL111" s="925"/>
      <c r="AM111" s="925"/>
      <c r="AN111" s="925"/>
      <c r="AO111" s="926"/>
      <c r="AP111" s="928" t="s">
        <v>132</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t="s">
        <v>453</v>
      </c>
      <c r="BR111" s="913"/>
      <c r="BS111" s="913"/>
      <c r="BT111" s="913"/>
      <c r="BU111" s="913"/>
      <c r="BV111" s="913" t="s">
        <v>453</v>
      </c>
      <c r="BW111" s="913"/>
      <c r="BX111" s="913"/>
      <c r="BY111" s="913"/>
      <c r="BZ111" s="913"/>
      <c r="CA111" s="913" t="s">
        <v>451</v>
      </c>
      <c r="CB111" s="913"/>
      <c r="CC111" s="913"/>
      <c r="CD111" s="913"/>
      <c r="CE111" s="913"/>
      <c r="CF111" s="907" t="s">
        <v>453</v>
      </c>
      <c r="CG111" s="908"/>
      <c r="CH111" s="908"/>
      <c r="CI111" s="908"/>
      <c r="CJ111" s="908"/>
      <c r="CK111" s="935"/>
      <c r="CL111" s="936"/>
      <c r="CM111" s="909" t="s">
        <v>454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453</v>
      </c>
      <c r="DH111" s="913"/>
      <c r="DI111" s="913"/>
      <c r="DJ111" s="913"/>
      <c r="DK111" s="913"/>
      <c r="DL111" s="913" t="s">
        <v>453</v>
      </c>
      <c r="DM111" s="913"/>
      <c r="DN111" s="913"/>
      <c r="DO111" s="913"/>
      <c r="DP111" s="913"/>
      <c r="DQ111" s="913" t="s">
        <v>453</v>
      </c>
      <c r="DR111" s="913"/>
      <c r="DS111" s="913"/>
      <c r="DT111" s="913"/>
      <c r="DU111" s="913"/>
      <c r="DV111" s="914" t="s">
        <v>451</v>
      </c>
      <c r="DW111" s="914"/>
      <c r="DX111" s="914"/>
      <c r="DY111" s="914"/>
      <c r="DZ111" s="915"/>
    </row>
    <row r="112" spans="1:131" s="224" customFormat="1" ht="26.25" customHeight="1" x14ac:dyDescent="0.2">
      <c r="A112" s="939" t="s">
        <v>455</v>
      </c>
      <c r="B112" s="940"/>
      <c r="C112" s="910" t="s">
        <v>456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20000</v>
      </c>
      <c r="AB112" s="946"/>
      <c r="AC112" s="946"/>
      <c r="AD112" s="946"/>
      <c r="AE112" s="947"/>
      <c r="AF112" s="948">
        <v>10000</v>
      </c>
      <c r="AG112" s="946"/>
      <c r="AH112" s="946"/>
      <c r="AI112" s="946"/>
      <c r="AJ112" s="947"/>
      <c r="AK112" s="948" t="s">
        <v>451</v>
      </c>
      <c r="AL112" s="946"/>
      <c r="AM112" s="946"/>
      <c r="AN112" s="946"/>
      <c r="AO112" s="947"/>
      <c r="AP112" s="949" t="s">
        <v>451</v>
      </c>
      <c r="AQ112" s="950"/>
      <c r="AR112" s="950"/>
      <c r="AS112" s="950"/>
      <c r="AT112" s="951"/>
      <c r="AU112" s="895"/>
      <c r="AV112" s="896"/>
      <c r="AW112" s="896"/>
      <c r="AX112" s="896"/>
      <c r="AY112" s="896"/>
      <c r="AZ112" s="909" t="s">
        <v>457</v>
      </c>
      <c r="BA112" s="910"/>
      <c r="BB112" s="910"/>
      <c r="BC112" s="910"/>
      <c r="BD112" s="910"/>
      <c r="BE112" s="910"/>
      <c r="BF112" s="910"/>
      <c r="BG112" s="910"/>
      <c r="BH112" s="910"/>
      <c r="BI112" s="910"/>
      <c r="BJ112" s="910"/>
      <c r="BK112" s="910"/>
      <c r="BL112" s="910"/>
      <c r="BM112" s="910"/>
      <c r="BN112" s="910"/>
      <c r="BO112" s="910"/>
      <c r="BP112" s="911"/>
      <c r="BQ112" s="912">
        <v>38596029</v>
      </c>
      <c r="BR112" s="913"/>
      <c r="BS112" s="913"/>
      <c r="BT112" s="913"/>
      <c r="BU112" s="913"/>
      <c r="BV112" s="913">
        <v>37931599</v>
      </c>
      <c r="BW112" s="913"/>
      <c r="BX112" s="913"/>
      <c r="BY112" s="913"/>
      <c r="BZ112" s="913"/>
      <c r="CA112" s="913">
        <v>36035169</v>
      </c>
      <c r="CB112" s="913"/>
      <c r="CC112" s="913"/>
      <c r="CD112" s="913"/>
      <c r="CE112" s="913"/>
      <c r="CF112" s="907">
        <v>173.6</v>
      </c>
      <c r="CG112" s="908"/>
      <c r="CH112" s="908"/>
      <c r="CI112" s="908"/>
      <c r="CJ112" s="908"/>
      <c r="CK112" s="935"/>
      <c r="CL112" s="93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451</v>
      </c>
      <c r="DH112" s="913"/>
      <c r="DI112" s="913"/>
      <c r="DJ112" s="913"/>
      <c r="DK112" s="913"/>
      <c r="DL112" s="913" t="s">
        <v>451</v>
      </c>
      <c r="DM112" s="913"/>
      <c r="DN112" s="913"/>
      <c r="DO112" s="913"/>
      <c r="DP112" s="913"/>
      <c r="DQ112" s="913" t="s">
        <v>451</v>
      </c>
      <c r="DR112" s="913"/>
      <c r="DS112" s="913"/>
      <c r="DT112" s="913"/>
      <c r="DU112" s="913"/>
      <c r="DV112" s="914" t="s">
        <v>451</v>
      </c>
      <c r="DW112" s="914"/>
      <c r="DX112" s="914"/>
      <c r="DY112" s="914"/>
      <c r="DZ112" s="915"/>
    </row>
    <row r="113" spans="1:130" s="224" customFormat="1" ht="26.25" customHeight="1" x14ac:dyDescent="0.2">
      <c r="A113" s="941"/>
      <c r="B113" s="942"/>
      <c r="C113" s="910" t="s">
        <v>459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2808125</v>
      </c>
      <c r="AB113" s="925"/>
      <c r="AC113" s="925"/>
      <c r="AD113" s="925"/>
      <c r="AE113" s="926"/>
      <c r="AF113" s="927">
        <v>2709806</v>
      </c>
      <c r="AG113" s="925"/>
      <c r="AH113" s="925"/>
      <c r="AI113" s="925"/>
      <c r="AJ113" s="926"/>
      <c r="AK113" s="927">
        <v>2686783</v>
      </c>
      <c r="AL113" s="925"/>
      <c r="AM113" s="925"/>
      <c r="AN113" s="925"/>
      <c r="AO113" s="926"/>
      <c r="AP113" s="928">
        <v>12.9</v>
      </c>
      <c r="AQ113" s="929"/>
      <c r="AR113" s="929"/>
      <c r="AS113" s="929"/>
      <c r="AT113" s="930"/>
      <c r="AU113" s="895"/>
      <c r="AV113" s="896"/>
      <c r="AW113" s="896"/>
      <c r="AX113" s="896"/>
      <c r="AY113" s="896"/>
      <c r="AZ113" s="909" t="s">
        <v>460</v>
      </c>
      <c r="BA113" s="910"/>
      <c r="BB113" s="910"/>
      <c r="BC113" s="910"/>
      <c r="BD113" s="910"/>
      <c r="BE113" s="910"/>
      <c r="BF113" s="910"/>
      <c r="BG113" s="910"/>
      <c r="BH113" s="910"/>
      <c r="BI113" s="910"/>
      <c r="BJ113" s="910"/>
      <c r="BK113" s="910"/>
      <c r="BL113" s="910"/>
      <c r="BM113" s="910"/>
      <c r="BN113" s="910"/>
      <c r="BO113" s="910"/>
      <c r="BP113" s="911"/>
      <c r="BQ113" s="912">
        <v>10371032</v>
      </c>
      <c r="BR113" s="913"/>
      <c r="BS113" s="913"/>
      <c r="BT113" s="913"/>
      <c r="BU113" s="913"/>
      <c r="BV113" s="913">
        <v>9514602</v>
      </c>
      <c r="BW113" s="913"/>
      <c r="BX113" s="913"/>
      <c r="BY113" s="913"/>
      <c r="BZ113" s="913"/>
      <c r="CA113" s="913">
        <v>9342813</v>
      </c>
      <c r="CB113" s="913"/>
      <c r="CC113" s="913"/>
      <c r="CD113" s="913"/>
      <c r="CE113" s="913"/>
      <c r="CF113" s="907">
        <v>45</v>
      </c>
      <c r="CG113" s="908"/>
      <c r="CH113" s="908"/>
      <c r="CI113" s="908"/>
      <c r="CJ113" s="908"/>
      <c r="CK113" s="935"/>
      <c r="CL113" s="936"/>
      <c r="CM113" s="909" t="s">
        <v>461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451</v>
      </c>
      <c r="DH113" s="946"/>
      <c r="DI113" s="946"/>
      <c r="DJ113" s="946"/>
      <c r="DK113" s="947"/>
      <c r="DL113" s="948" t="s">
        <v>451</v>
      </c>
      <c r="DM113" s="946"/>
      <c r="DN113" s="946"/>
      <c r="DO113" s="946"/>
      <c r="DP113" s="947"/>
      <c r="DQ113" s="948" t="s">
        <v>451</v>
      </c>
      <c r="DR113" s="946"/>
      <c r="DS113" s="946"/>
      <c r="DT113" s="946"/>
      <c r="DU113" s="947"/>
      <c r="DV113" s="949" t="s">
        <v>453</v>
      </c>
      <c r="DW113" s="950"/>
      <c r="DX113" s="950"/>
      <c r="DY113" s="950"/>
      <c r="DZ113" s="951"/>
    </row>
    <row r="114" spans="1:130" s="224" customFormat="1" ht="26.25" customHeight="1" x14ac:dyDescent="0.2">
      <c r="A114" s="941"/>
      <c r="B114" s="942"/>
      <c r="C114" s="910" t="s">
        <v>462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908105</v>
      </c>
      <c r="AB114" s="946"/>
      <c r="AC114" s="946"/>
      <c r="AD114" s="946"/>
      <c r="AE114" s="947"/>
      <c r="AF114" s="948">
        <v>871827</v>
      </c>
      <c r="AG114" s="946"/>
      <c r="AH114" s="946"/>
      <c r="AI114" s="946"/>
      <c r="AJ114" s="947"/>
      <c r="AK114" s="948">
        <v>853385</v>
      </c>
      <c r="AL114" s="946"/>
      <c r="AM114" s="946"/>
      <c r="AN114" s="946"/>
      <c r="AO114" s="947"/>
      <c r="AP114" s="949">
        <v>4.0999999999999996</v>
      </c>
      <c r="AQ114" s="950"/>
      <c r="AR114" s="950"/>
      <c r="AS114" s="950"/>
      <c r="AT114" s="951"/>
      <c r="AU114" s="895"/>
      <c r="AV114" s="896"/>
      <c r="AW114" s="896"/>
      <c r="AX114" s="896"/>
      <c r="AY114" s="896"/>
      <c r="AZ114" s="909" t="s">
        <v>463</v>
      </c>
      <c r="BA114" s="910"/>
      <c r="BB114" s="910"/>
      <c r="BC114" s="910"/>
      <c r="BD114" s="910"/>
      <c r="BE114" s="910"/>
      <c r="BF114" s="910"/>
      <c r="BG114" s="910"/>
      <c r="BH114" s="910"/>
      <c r="BI114" s="910"/>
      <c r="BJ114" s="910"/>
      <c r="BK114" s="910"/>
      <c r="BL114" s="910"/>
      <c r="BM114" s="910"/>
      <c r="BN114" s="910"/>
      <c r="BO114" s="910"/>
      <c r="BP114" s="911"/>
      <c r="BQ114" s="912">
        <v>6098881</v>
      </c>
      <c r="BR114" s="913"/>
      <c r="BS114" s="913"/>
      <c r="BT114" s="913"/>
      <c r="BU114" s="913"/>
      <c r="BV114" s="913">
        <v>5721888</v>
      </c>
      <c r="BW114" s="913"/>
      <c r="BX114" s="913"/>
      <c r="BY114" s="913"/>
      <c r="BZ114" s="913"/>
      <c r="CA114" s="913">
        <v>5806014</v>
      </c>
      <c r="CB114" s="913"/>
      <c r="CC114" s="913"/>
      <c r="CD114" s="913"/>
      <c r="CE114" s="913"/>
      <c r="CF114" s="907">
        <v>28</v>
      </c>
      <c r="CG114" s="908"/>
      <c r="CH114" s="908"/>
      <c r="CI114" s="908"/>
      <c r="CJ114" s="908"/>
      <c r="CK114" s="935"/>
      <c r="CL114" s="93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451</v>
      </c>
      <c r="DH114" s="946"/>
      <c r="DI114" s="946"/>
      <c r="DJ114" s="946"/>
      <c r="DK114" s="947"/>
      <c r="DL114" s="948" t="s">
        <v>451</v>
      </c>
      <c r="DM114" s="946"/>
      <c r="DN114" s="946"/>
      <c r="DO114" s="946"/>
      <c r="DP114" s="947"/>
      <c r="DQ114" s="948" t="s">
        <v>451</v>
      </c>
      <c r="DR114" s="946"/>
      <c r="DS114" s="946"/>
      <c r="DT114" s="946"/>
      <c r="DU114" s="947"/>
      <c r="DV114" s="949" t="s">
        <v>451</v>
      </c>
      <c r="DW114" s="950"/>
      <c r="DX114" s="950"/>
      <c r="DY114" s="950"/>
      <c r="DZ114" s="951"/>
    </row>
    <row r="115" spans="1:130" s="224" customFormat="1" ht="26.25" customHeight="1" x14ac:dyDescent="0.2">
      <c r="A115" s="941"/>
      <c r="B115" s="942"/>
      <c r="C115" s="910" t="s">
        <v>465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453</v>
      </c>
      <c r="AB115" s="925"/>
      <c r="AC115" s="925"/>
      <c r="AD115" s="925"/>
      <c r="AE115" s="926"/>
      <c r="AF115" s="927" t="s">
        <v>451</v>
      </c>
      <c r="AG115" s="925"/>
      <c r="AH115" s="925"/>
      <c r="AI115" s="925"/>
      <c r="AJ115" s="926"/>
      <c r="AK115" s="927" t="s">
        <v>451</v>
      </c>
      <c r="AL115" s="925"/>
      <c r="AM115" s="925"/>
      <c r="AN115" s="925"/>
      <c r="AO115" s="926"/>
      <c r="AP115" s="928" t="s">
        <v>451</v>
      </c>
      <c r="AQ115" s="929"/>
      <c r="AR115" s="929"/>
      <c r="AS115" s="929"/>
      <c r="AT115" s="930"/>
      <c r="AU115" s="895"/>
      <c r="AV115" s="896"/>
      <c r="AW115" s="896"/>
      <c r="AX115" s="896"/>
      <c r="AY115" s="896"/>
      <c r="AZ115" s="909" t="s">
        <v>466</v>
      </c>
      <c r="BA115" s="910"/>
      <c r="BB115" s="910"/>
      <c r="BC115" s="910"/>
      <c r="BD115" s="910"/>
      <c r="BE115" s="910"/>
      <c r="BF115" s="910"/>
      <c r="BG115" s="910"/>
      <c r="BH115" s="910"/>
      <c r="BI115" s="910"/>
      <c r="BJ115" s="910"/>
      <c r="BK115" s="910"/>
      <c r="BL115" s="910"/>
      <c r="BM115" s="910"/>
      <c r="BN115" s="910"/>
      <c r="BO115" s="910"/>
      <c r="BP115" s="911"/>
      <c r="BQ115" s="912" t="s">
        <v>451</v>
      </c>
      <c r="BR115" s="913"/>
      <c r="BS115" s="913"/>
      <c r="BT115" s="913"/>
      <c r="BU115" s="913"/>
      <c r="BV115" s="913" t="s">
        <v>451</v>
      </c>
      <c r="BW115" s="913"/>
      <c r="BX115" s="913"/>
      <c r="BY115" s="913"/>
      <c r="BZ115" s="913"/>
      <c r="CA115" s="913" t="s">
        <v>451</v>
      </c>
      <c r="CB115" s="913"/>
      <c r="CC115" s="913"/>
      <c r="CD115" s="913"/>
      <c r="CE115" s="913"/>
      <c r="CF115" s="907" t="s">
        <v>451</v>
      </c>
      <c r="CG115" s="908"/>
      <c r="CH115" s="908"/>
      <c r="CI115" s="908"/>
      <c r="CJ115" s="908"/>
      <c r="CK115" s="935"/>
      <c r="CL115" s="936"/>
      <c r="CM115" s="909" t="s">
        <v>467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453</v>
      </c>
      <c r="DH115" s="946"/>
      <c r="DI115" s="946"/>
      <c r="DJ115" s="946"/>
      <c r="DK115" s="947"/>
      <c r="DL115" s="948" t="s">
        <v>451</v>
      </c>
      <c r="DM115" s="946"/>
      <c r="DN115" s="946"/>
      <c r="DO115" s="946"/>
      <c r="DP115" s="947"/>
      <c r="DQ115" s="948" t="s">
        <v>451</v>
      </c>
      <c r="DR115" s="946"/>
      <c r="DS115" s="946"/>
      <c r="DT115" s="946"/>
      <c r="DU115" s="947"/>
      <c r="DV115" s="949" t="s">
        <v>451</v>
      </c>
      <c r="DW115" s="950"/>
      <c r="DX115" s="950"/>
      <c r="DY115" s="950"/>
      <c r="DZ115" s="951"/>
    </row>
    <row r="116" spans="1:130" s="224" customFormat="1" ht="26.25" customHeight="1" x14ac:dyDescent="0.2">
      <c r="A116" s="943"/>
      <c r="B116" s="944"/>
      <c r="C116" s="952" t="s">
        <v>468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451</v>
      </c>
      <c r="AB116" s="946"/>
      <c r="AC116" s="946"/>
      <c r="AD116" s="946"/>
      <c r="AE116" s="947"/>
      <c r="AF116" s="948" t="s">
        <v>453</v>
      </c>
      <c r="AG116" s="946"/>
      <c r="AH116" s="946"/>
      <c r="AI116" s="946"/>
      <c r="AJ116" s="947"/>
      <c r="AK116" s="948" t="s">
        <v>451</v>
      </c>
      <c r="AL116" s="946"/>
      <c r="AM116" s="946"/>
      <c r="AN116" s="946"/>
      <c r="AO116" s="947"/>
      <c r="AP116" s="949" t="s">
        <v>451</v>
      </c>
      <c r="AQ116" s="950"/>
      <c r="AR116" s="950"/>
      <c r="AS116" s="950"/>
      <c r="AT116" s="951"/>
      <c r="AU116" s="895"/>
      <c r="AV116" s="896"/>
      <c r="AW116" s="896"/>
      <c r="AX116" s="896"/>
      <c r="AY116" s="896"/>
      <c r="AZ116" s="954" t="s">
        <v>469</v>
      </c>
      <c r="BA116" s="955"/>
      <c r="BB116" s="955"/>
      <c r="BC116" s="955"/>
      <c r="BD116" s="955"/>
      <c r="BE116" s="955"/>
      <c r="BF116" s="955"/>
      <c r="BG116" s="955"/>
      <c r="BH116" s="955"/>
      <c r="BI116" s="955"/>
      <c r="BJ116" s="955"/>
      <c r="BK116" s="955"/>
      <c r="BL116" s="955"/>
      <c r="BM116" s="955"/>
      <c r="BN116" s="955"/>
      <c r="BO116" s="955"/>
      <c r="BP116" s="956"/>
      <c r="BQ116" s="912" t="s">
        <v>451</v>
      </c>
      <c r="BR116" s="913"/>
      <c r="BS116" s="913"/>
      <c r="BT116" s="913"/>
      <c r="BU116" s="913"/>
      <c r="BV116" s="913" t="s">
        <v>451</v>
      </c>
      <c r="BW116" s="913"/>
      <c r="BX116" s="913"/>
      <c r="BY116" s="913"/>
      <c r="BZ116" s="913"/>
      <c r="CA116" s="913" t="s">
        <v>451</v>
      </c>
      <c r="CB116" s="913"/>
      <c r="CC116" s="913"/>
      <c r="CD116" s="913"/>
      <c r="CE116" s="913"/>
      <c r="CF116" s="907" t="s">
        <v>451</v>
      </c>
      <c r="CG116" s="908"/>
      <c r="CH116" s="908"/>
      <c r="CI116" s="908"/>
      <c r="CJ116" s="908"/>
      <c r="CK116" s="935"/>
      <c r="CL116" s="936"/>
      <c r="CM116" s="909" t="s">
        <v>470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451</v>
      </c>
      <c r="DH116" s="946"/>
      <c r="DI116" s="946"/>
      <c r="DJ116" s="946"/>
      <c r="DK116" s="947"/>
      <c r="DL116" s="948" t="s">
        <v>451</v>
      </c>
      <c r="DM116" s="946"/>
      <c r="DN116" s="946"/>
      <c r="DO116" s="946"/>
      <c r="DP116" s="947"/>
      <c r="DQ116" s="948" t="s">
        <v>451</v>
      </c>
      <c r="DR116" s="946"/>
      <c r="DS116" s="946"/>
      <c r="DT116" s="946"/>
      <c r="DU116" s="947"/>
      <c r="DV116" s="949" t="s">
        <v>451</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471</v>
      </c>
      <c r="Z117" s="881"/>
      <c r="AA117" s="965">
        <v>10274961</v>
      </c>
      <c r="AB117" s="966"/>
      <c r="AC117" s="966"/>
      <c r="AD117" s="966"/>
      <c r="AE117" s="967"/>
      <c r="AF117" s="968">
        <v>10215672</v>
      </c>
      <c r="AG117" s="966"/>
      <c r="AH117" s="966"/>
      <c r="AI117" s="966"/>
      <c r="AJ117" s="967"/>
      <c r="AK117" s="968">
        <v>9889869</v>
      </c>
      <c r="AL117" s="966"/>
      <c r="AM117" s="966"/>
      <c r="AN117" s="966"/>
      <c r="AO117" s="967"/>
      <c r="AP117" s="969"/>
      <c r="AQ117" s="970"/>
      <c r="AR117" s="970"/>
      <c r="AS117" s="970"/>
      <c r="AT117" s="971"/>
      <c r="AU117" s="895"/>
      <c r="AV117" s="896"/>
      <c r="AW117" s="896"/>
      <c r="AX117" s="896"/>
      <c r="AY117" s="896"/>
      <c r="AZ117" s="961" t="s">
        <v>472</v>
      </c>
      <c r="BA117" s="962"/>
      <c r="BB117" s="962"/>
      <c r="BC117" s="962"/>
      <c r="BD117" s="962"/>
      <c r="BE117" s="962"/>
      <c r="BF117" s="962"/>
      <c r="BG117" s="962"/>
      <c r="BH117" s="962"/>
      <c r="BI117" s="962"/>
      <c r="BJ117" s="962"/>
      <c r="BK117" s="962"/>
      <c r="BL117" s="962"/>
      <c r="BM117" s="962"/>
      <c r="BN117" s="962"/>
      <c r="BO117" s="962"/>
      <c r="BP117" s="963"/>
      <c r="BQ117" s="912" t="s">
        <v>473</v>
      </c>
      <c r="BR117" s="913"/>
      <c r="BS117" s="913"/>
      <c r="BT117" s="913"/>
      <c r="BU117" s="913"/>
      <c r="BV117" s="913" t="s">
        <v>474</v>
      </c>
      <c r="BW117" s="913"/>
      <c r="BX117" s="913"/>
      <c r="BY117" s="913"/>
      <c r="BZ117" s="913"/>
      <c r="CA117" s="913" t="s">
        <v>473</v>
      </c>
      <c r="CB117" s="913"/>
      <c r="CC117" s="913"/>
      <c r="CD117" s="913"/>
      <c r="CE117" s="913"/>
      <c r="CF117" s="907" t="s">
        <v>474</v>
      </c>
      <c r="CG117" s="908"/>
      <c r="CH117" s="908"/>
      <c r="CI117" s="908"/>
      <c r="CJ117" s="908"/>
      <c r="CK117" s="935"/>
      <c r="CL117" s="936"/>
      <c r="CM117" s="909" t="s">
        <v>475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473</v>
      </c>
      <c r="DH117" s="946"/>
      <c r="DI117" s="946"/>
      <c r="DJ117" s="946"/>
      <c r="DK117" s="947"/>
      <c r="DL117" s="948" t="s">
        <v>476</v>
      </c>
      <c r="DM117" s="946"/>
      <c r="DN117" s="946"/>
      <c r="DO117" s="946"/>
      <c r="DP117" s="947"/>
      <c r="DQ117" s="948" t="s">
        <v>477</v>
      </c>
      <c r="DR117" s="946"/>
      <c r="DS117" s="946"/>
      <c r="DT117" s="946"/>
      <c r="DU117" s="947"/>
      <c r="DV117" s="949" t="s">
        <v>473</v>
      </c>
      <c r="DW117" s="950"/>
      <c r="DX117" s="950"/>
      <c r="DY117" s="950"/>
      <c r="DZ117" s="951"/>
    </row>
    <row r="118" spans="1:130" s="224" customFormat="1" ht="26.25" customHeight="1" x14ac:dyDescent="0.2">
      <c r="A118" s="899" t="s">
        <v>444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441</v>
      </c>
      <c r="AB118" s="880"/>
      <c r="AC118" s="880"/>
      <c r="AD118" s="880"/>
      <c r="AE118" s="881"/>
      <c r="AF118" s="879" t="s">
        <v>442</v>
      </c>
      <c r="AG118" s="880"/>
      <c r="AH118" s="880"/>
      <c r="AI118" s="880"/>
      <c r="AJ118" s="881"/>
      <c r="AK118" s="879" t="s">
        <v>313</v>
      </c>
      <c r="AL118" s="880"/>
      <c r="AM118" s="880"/>
      <c r="AN118" s="880"/>
      <c r="AO118" s="881"/>
      <c r="AP118" s="957" t="s">
        <v>443</v>
      </c>
      <c r="AQ118" s="958"/>
      <c r="AR118" s="958"/>
      <c r="AS118" s="958"/>
      <c r="AT118" s="959"/>
      <c r="AU118" s="895"/>
      <c r="AV118" s="896"/>
      <c r="AW118" s="896"/>
      <c r="AX118" s="896"/>
      <c r="AY118" s="896"/>
      <c r="AZ118" s="960" t="s">
        <v>478</v>
      </c>
      <c r="BA118" s="952"/>
      <c r="BB118" s="952"/>
      <c r="BC118" s="952"/>
      <c r="BD118" s="952"/>
      <c r="BE118" s="952"/>
      <c r="BF118" s="952"/>
      <c r="BG118" s="952"/>
      <c r="BH118" s="952"/>
      <c r="BI118" s="952"/>
      <c r="BJ118" s="952"/>
      <c r="BK118" s="952"/>
      <c r="BL118" s="952"/>
      <c r="BM118" s="952"/>
      <c r="BN118" s="952"/>
      <c r="BO118" s="952"/>
      <c r="BP118" s="953"/>
      <c r="BQ118" s="986" t="s">
        <v>474</v>
      </c>
      <c r="BR118" s="987"/>
      <c r="BS118" s="987"/>
      <c r="BT118" s="987"/>
      <c r="BU118" s="987"/>
      <c r="BV118" s="987" t="s">
        <v>473</v>
      </c>
      <c r="BW118" s="987"/>
      <c r="BX118" s="987"/>
      <c r="BY118" s="987"/>
      <c r="BZ118" s="987"/>
      <c r="CA118" s="987" t="s">
        <v>473</v>
      </c>
      <c r="CB118" s="987"/>
      <c r="CC118" s="987"/>
      <c r="CD118" s="987"/>
      <c r="CE118" s="987"/>
      <c r="CF118" s="907" t="s">
        <v>473</v>
      </c>
      <c r="CG118" s="908"/>
      <c r="CH118" s="908"/>
      <c r="CI118" s="908"/>
      <c r="CJ118" s="908"/>
      <c r="CK118" s="935"/>
      <c r="CL118" s="936"/>
      <c r="CM118" s="909" t="s">
        <v>479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473</v>
      </c>
      <c r="DH118" s="946"/>
      <c r="DI118" s="946"/>
      <c r="DJ118" s="946"/>
      <c r="DK118" s="947"/>
      <c r="DL118" s="948" t="s">
        <v>474</v>
      </c>
      <c r="DM118" s="946"/>
      <c r="DN118" s="946"/>
      <c r="DO118" s="946"/>
      <c r="DP118" s="947"/>
      <c r="DQ118" s="948" t="s">
        <v>473</v>
      </c>
      <c r="DR118" s="946"/>
      <c r="DS118" s="946"/>
      <c r="DT118" s="946"/>
      <c r="DU118" s="947"/>
      <c r="DV118" s="949" t="s">
        <v>473</v>
      </c>
      <c r="DW118" s="950"/>
      <c r="DX118" s="950"/>
      <c r="DY118" s="950"/>
      <c r="DZ118" s="951"/>
    </row>
    <row r="119" spans="1:130" s="224" customFormat="1" ht="26.25" customHeight="1" x14ac:dyDescent="0.2">
      <c r="A119" s="1043" t="s">
        <v>447</v>
      </c>
      <c r="B119" s="934"/>
      <c r="C119" s="916" t="s">
        <v>448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473</v>
      </c>
      <c r="AB119" s="887"/>
      <c r="AC119" s="887"/>
      <c r="AD119" s="887"/>
      <c r="AE119" s="888"/>
      <c r="AF119" s="889" t="s">
        <v>476</v>
      </c>
      <c r="AG119" s="887"/>
      <c r="AH119" s="887"/>
      <c r="AI119" s="887"/>
      <c r="AJ119" s="888"/>
      <c r="AK119" s="889" t="s">
        <v>473</v>
      </c>
      <c r="AL119" s="887"/>
      <c r="AM119" s="887"/>
      <c r="AN119" s="887"/>
      <c r="AO119" s="888"/>
      <c r="AP119" s="890" t="s">
        <v>473</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480</v>
      </c>
      <c r="BP119" s="992"/>
      <c r="BQ119" s="986">
        <v>104106675</v>
      </c>
      <c r="BR119" s="987"/>
      <c r="BS119" s="987"/>
      <c r="BT119" s="987"/>
      <c r="BU119" s="987"/>
      <c r="BV119" s="987">
        <v>99424542</v>
      </c>
      <c r="BW119" s="987"/>
      <c r="BX119" s="987"/>
      <c r="BY119" s="987"/>
      <c r="BZ119" s="987"/>
      <c r="CA119" s="987">
        <v>94201769</v>
      </c>
      <c r="CB119" s="987"/>
      <c r="CC119" s="987"/>
      <c r="CD119" s="987"/>
      <c r="CE119" s="987"/>
      <c r="CF119" s="988"/>
      <c r="CG119" s="989"/>
      <c r="CH119" s="989"/>
      <c r="CI119" s="989"/>
      <c r="CJ119" s="990"/>
      <c r="CK119" s="937"/>
      <c r="CL119" s="938"/>
      <c r="CM119" s="960" t="s">
        <v>481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474</v>
      </c>
      <c r="DH119" s="973"/>
      <c r="DI119" s="973"/>
      <c r="DJ119" s="973"/>
      <c r="DK119" s="974"/>
      <c r="DL119" s="972" t="s">
        <v>474</v>
      </c>
      <c r="DM119" s="973"/>
      <c r="DN119" s="973"/>
      <c r="DO119" s="973"/>
      <c r="DP119" s="974"/>
      <c r="DQ119" s="972" t="s">
        <v>473</v>
      </c>
      <c r="DR119" s="973"/>
      <c r="DS119" s="973"/>
      <c r="DT119" s="973"/>
      <c r="DU119" s="974"/>
      <c r="DV119" s="975" t="s">
        <v>473</v>
      </c>
      <c r="DW119" s="976"/>
      <c r="DX119" s="976"/>
      <c r="DY119" s="976"/>
      <c r="DZ119" s="977"/>
    </row>
    <row r="120" spans="1:130" s="224" customFormat="1" ht="26.25" customHeight="1" x14ac:dyDescent="0.2">
      <c r="A120" s="1044"/>
      <c r="B120" s="936"/>
      <c r="C120" s="909" t="s">
        <v>454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474</v>
      </c>
      <c r="AB120" s="946"/>
      <c r="AC120" s="946"/>
      <c r="AD120" s="946"/>
      <c r="AE120" s="947"/>
      <c r="AF120" s="948" t="s">
        <v>473</v>
      </c>
      <c r="AG120" s="946"/>
      <c r="AH120" s="946"/>
      <c r="AI120" s="946"/>
      <c r="AJ120" s="947"/>
      <c r="AK120" s="948" t="s">
        <v>473</v>
      </c>
      <c r="AL120" s="946"/>
      <c r="AM120" s="946"/>
      <c r="AN120" s="946"/>
      <c r="AO120" s="947"/>
      <c r="AP120" s="949" t="s">
        <v>473</v>
      </c>
      <c r="AQ120" s="950"/>
      <c r="AR120" s="950"/>
      <c r="AS120" s="950"/>
      <c r="AT120" s="951"/>
      <c r="AU120" s="978" t="s">
        <v>482</v>
      </c>
      <c r="AV120" s="979"/>
      <c r="AW120" s="979"/>
      <c r="AX120" s="979"/>
      <c r="AY120" s="980"/>
      <c r="AZ120" s="916" t="s">
        <v>483</v>
      </c>
      <c r="BA120" s="884"/>
      <c r="BB120" s="884"/>
      <c r="BC120" s="884"/>
      <c r="BD120" s="884"/>
      <c r="BE120" s="884"/>
      <c r="BF120" s="884"/>
      <c r="BG120" s="884"/>
      <c r="BH120" s="884"/>
      <c r="BI120" s="884"/>
      <c r="BJ120" s="884"/>
      <c r="BK120" s="884"/>
      <c r="BL120" s="884"/>
      <c r="BM120" s="884"/>
      <c r="BN120" s="884"/>
      <c r="BO120" s="884"/>
      <c r="BP120" s="885"/>
      <c r="BQ120" s="917">
        <v>18547358</v>
      </c>
      <c r="BR120" s="918"/>
      <c r="BS120" s="918"/>
      <c r="BT120" s="918"/>
      <c r="BU120" s="918"/>
      <c r="BV120" s="918">
        <v>19226116</v>
      </c>
      <c r="BW120" s="918"/>
      <c r="BX120" s="918"/>
      <c r="BY120" s="918"/>
      <c r="BZ120" s="918"/>
      <c r="CA120" s="918">
        <v>20398327</v>
      </c>
      <c r="CB120" s="918"/>
      <c r="CC120" s="918"/>
      <c r="CD120" s="918"/>
      <c r="CE120" s="918"/>
      <c r="CF120" s="931">
        <v>98.3</v>
      </c>
      <c r="CG120" s="932"/>
      <c r="CH120" s="932"/>
      <c r="CI120" s="932"/>
      <c r="CJ120" s="932"/>
      <c r="CK120" s="993" t="s">
        <v>484</v>
      </c>
      <c r="CL120" s="994"/>
      <c r="CM120" s="994"/>
      <c r="CN120" s="994"/>
      <c r="CO120" s="995"/>
      <c r="CP120" s="1001" t="s">
        <v>485</v>
      </c>
      <c r="CQ120" s="1002"/>
      <c r="CR120" s="1002"/>
      <c r="CS120" s="1002"/>
      <c r="CT120" s="1002"/>
      <c r="CU120" s="1002"/>
      <c r="CV120" s="1002"/>
      <c r="CW120" s="1002"/>
      <c r="CX120" s="1002"/>
      <c r="CY120" s="1002"/>
      <c r="CZ120" s="1002"/>
      <c r="DA120" s="1002"/>
      <c r="DB120" s="1002"/>
      <c r="DC120" s="1002"/>
      <c r="DD120" s="1002"/>
      <c r="DE120" s="1002"/>
      <c r="DF120" s="1003"/>
      <c r="DG120" s="917">
        <v>36088151</v>
      </c>
      <c r="DH120" s="918"/>
      <c r="DI120" s="918"/>
      <c r="DJ120" s="918"/>
      <c r="DK120" s="918"/>
      <c r="DL120" s="918">
        <v>35482932</v>
      </c>
      <c r="DM120" s="918"/>
      <c r="DN120" s="918"/>
      <c r="DO120" s="918"/>
      <c r="DP120" s="918"/>
      <c r="DQ120" s="918">
        <v>33793896</v>
      </c>
      <c r="DR120" s="918"/>
      <c r="DS120" s="918"/>
      <c r="DT120" s="918"/>
      <c r="DU120" s="918"/>
      <c r="DV120" s="919">
        <v>162.80000000000001</v>
      </c>
      <c r="DW120" s="919"/>
      <c r="DX120" s="919"/>
      <c r="DY120" s="919"/>
      <c r="DZ120" s="920"/>
    </row>
    <row r="121" spans="1:130" s="224" customFormat="1" ht="26.25" customHeight="1" x14ac:dyDescent="0.2">
      <c r="A121" s="1044"/>
      <c r="B121" s="936"/>
      <c r="C121" s="961" t="s">
        <v>486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473</v>
      </c>
      <c r="AB121" s="946"/>
      <c r="AC121" s="946"/>
      <c r="AD121" s="946"/>
      <c r="AE121" s="947"/>
      <c r="AF121" s="948" t="s">
        <v>474</v>
      </c>
      <c r="AG121" s="946"/>
      <c r="AH121" s="946"/>
      <c r="AI121" s="946"/>
      <c r="AJ121" s="947"/>
      <c r="AK121" s="948" t="s">
        <v>474</v>
      </c>
      <c r="AL121" s="946"/>
      <c r="AM121" s="946"/>
      <c r="AN121" s="946"/>
      <c r="AO121" s="947"/>
      <c r="AP121" s="949" t="s">
        <v>473</v>
      </c>
      <c r="AQ121" s="950"/>
      <c r="AR121" s="950"/>
      <c r="AS121" s="950"/>
      <c r="AT121" s="951"/>
      <c r="AU121" s="981"/>
      <c r="AV121" s="982"/>
      <c r="AW121" s="982"/>
      <c r="AX121" s="982"/>
      <c r="AY121" s="983"/>
      <c r="AZ121" s="909" t="s">
        <v>487</v>
      </c>
      <c r="BA121" s="910"/>
      <c r="BB121" s="910"/>
      <c r="BC121" s="910"/>
      <c r="BD121" s="910"/>
      <c r="BE121" s="910"/>
      <c r="BF121" s="910"/>
      <c r="BG121" s="910"/>
      <c r="BH121" s="910"/>
      <c r="BI121" s="910"/>
      <c r="BJ121" s="910"/>
      <c r="BK121" s="910"/>
      <c r="BL121" s="910"/>
      <c r="BM121" s="910"/>
      <c r="BN121" s="910"/>
      <c r="BO121" s="910"/>
      <c r="BP121" s="911"/>
      <c r="BQ121" s="912">
        <v>777245</v>
      </c>
      <c r="BR121" s="913"/>
      <c r="BS121" s="913"/>
      <c r="BT121" s="913"/>
      <c r="BU121" s="913"/>
      <c r="BV121" s="913">
        <v>664491</v>
      </c>
      <c r="BW121" s="913"/>
      <c r="BX121" s="913"/>
      <c r="BY121" s="913"/>
      <c r="BZ121" s="913"/>
      <c r="CA121" s="913">
        <v>556569</v>
      </c>
      <c r="CB121" s="913"/>
      <c r="CC121" s="913"/>
      <c r="CD121" s="913"/>
      <c r="CE121" s="913"/>
      <c r="CF121" s="907">
        <v>2.7</v>
      </c>
      <c r="CG121" s="908"/>
      <c r="CH121" s="908"/>
      <c r="CI121" s="908"/>
      <c r="CJ121" s="908"/>
      <c r="CK121" s="996"/>
      <c r="CL121" s="997"/>
      <c r="CM121" s="997"/>
      <c r="CN121" s="997"/>
      <c r="CO121" s="998"/>
      <c r="CP121" s="1006" t="s">
        <v>488</v>
      </c>
      <c r="CQ121" s="1007"/>
      <c r="CR121" s="1007"/>
      <c r="CS121" s="1007"/>
      <c r="CT121" s="1007"/>
      <c r="CU121" s="1007"/>
      <c r="CV121" s="1007"/>
      <c r="CW121" s="1007"/>
      <c r="CX121" s="1007"/>
      <c r="CY121" s="1007"/>
      <c r="CZ121" s="1007"/>
      <c r="DA121" s="1007"/>
      <c r="DB121" s="1007"/>
      <c r="DC121" s="1007"/>
      <c r="DD121" s="1007"/>
      <c r="DE121" s="1007"/>
      <c r="DF121" s="1008"/>
      <c r="DG121" s="912">
        <v>2507200</v>
      </c>
      <c r="DH121" s="913"/>
      <c r="DI121" s="913"/>
      <c r="DJ121" s="913"/>
      <c r="DK121" s="913"/>
      <c r="DL121" s="913">
        <v>2447956</v>
      </c>
      <c r="DM121" s="913"/>
      <c r="DN121" s="913"/>
      <c r="DO121" s="913"/>
      <c r="DP121" s="913"/>
      <c r="DQ121" s="913">
        <v>2240099</v>
      </c>
      <c r="DR121" s="913"/>
      <c r="DS121" s="913"/>
      <c r="DT121" s="913"/>
      <c r="DU121" s="913"/>
      <c r="DV121" s="914">
        <v>10.8</v>
      </c>
      <c r="DW121" s="914"/>
      <c r="DX121" s="914"/>
      <c r="DY121" s="914"/>
      <c r="DZ121" s="915"/>
    </row>
    <row r="122" spans="1:130" s="224" customFormat="1" ht="26.25" customHeight="1" x14ac:dyDescent="0.2">
      <c r="A122" s="1044"/>
      <c r="B122" s="93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474</v>
      </c>
      <c r="AB122" s="946"/>
      <c r="AC122" s="946"/>
      <c r="AD122" s="946"/>
      <c r="AE122" s="947"/>
      <c r="AF122" s="948" t="s">
        <v>473</v>
      </c>
      <c r="AG122" s="946"/>
      <c r="AH122" s="946"/>
      <c r="AI122" s="946"/>
      <c r="AJ122" s="947"/>
      <c r="AK122" s="948" t="s">
        <v>473</v>
      </c>
      <c r="AL122" s="946"/>
      <c r="AM122" s="946"/>
      <c r="AN122" s="946"/>
      <c r="AO122" s="947"/>
      <c r="AP122" s="949" t="s">
        <v>474</v>
      </c>
      <c r="AQ122" s="950"/>
      <c r="AR122" s="950"/>
      <c r="AS122" s="950"/>
      <c r="AT122" s="951"/>
      <c r="AU122" s="981"/>
      <c r="AV122" s="982"/>
      <c r="AW122" s="982"/>
      <c r="AX122" s="982"/>
      <c r="AY122" s="983"/>
      <c r="AZ122" s="960" t="s">
        <v>489</v>
      </c>
      <c r="BA122" s="952"/>
      <c r="BB122" s="952"/>
      <c r="BC122" s="952"/>
      <c r="BD122" s="952"/>
      <c r="BE122" s="952"/>
      <c r="BF122" s="952"/>
      <c r="BG122" s="952"/>
      <c r="BH122" s="952"/>
      <c r="BI122" s="952"/>
      <c r="BJ122" s="952"/>
      <c r="BK122" s="952"/>
      <c r="BL122" s="952"/>
      <c r="BM122" s="952"/>
      <c r="BN122" s="952"/>
      <c r="BO122" s="952"/>
      <c r="BP122" s="953"/>
      <c r="BQ122" s="986">
        <v>70516184</v>
      </c>
      <c r="BR122" s="987"/>
      <c r="BS122" s="987"/>
      <c r="BT122" s="987"/>
      <c r="BU122" s="987"/>
      <c r="BV122" s="987">
        <v>67569288</v>
      </c>
      <c r="BW122" s="987"/>
      <c r="BX122" s="987"/>
      <c r="BY122" s="987"/>
      <c r="BZ122" s="987"/>
      <c r="CA122" s="987">
        <v>63968323</v>
      </c>
      <c r="CB122" s="987"/>
      <c r="CC122" s="987"/>
      <c r="CD122" s="987"/>
      <c r="CE122" s="987"/>
      <c r="CF122" s="1004">
        <v>308.2</v>
      </c>
      <c r="CG122" s="1005"/>
      <c r="CH122" s="1005"/>
      <c r="CI122" s="1005"/>
      <c r="CJ122" s="1005"/>
      <c r="CK122" s="996"/>
      <c r="CL122" s="997"/>
      <c r="CM122" s="997"/>
      <c r="CN122" s="997"/>
      <c r="CO122" s="998"/>
      <c r="CP122" s="1006" t="s">
        <v>490</v>
      </c>
      <c r="CQ122" s="1007"/>
      <c r="CR122" s="1007"/>
      <c r="CS122" s="1007"/>
      <c r="CT122" s="1007"/>
      <c r="CU122" s="1007"/>
      <c r="CV122" s="1007"/>
      <c r="CW122" s="1007"/>
      <c r="CX122" s="1007"/>
      <c r="CY122" s="1007"/>
      <c r="CZ122" s="1007"/>
      <c r="DA122" s="1007"/>
      <c r="DB122" s="1007"/>
      <c r="DC122" s="1007"/>
      <c r="DD122" s="1007"/>
      <c r="DE122" s="1007"/>
      <c r="DF122" s="1008"/>
      <c r="DG122" s="912">
        <v>678</v>
      </c>
      <c r="DH122" s="913"/>
      <c r="DI122" s="913"/>
      <c r="DJ122" s="913"/>
      <c r="DK122" s="913"/>
      <c r="DL122" s="913">
        <v>711</v>
      </c>
      <c r="DM122" s="913"/>
      <c r="DN122" s="913"/>
      <c r="DO122" s="913"/>
      <c r="DP122" s="913"/>
      <c r="DQ122" s="913">
        <v>1174</v>
      </c>
      <c r="DR122" s="913"/>
      <c r="DS122" s="913"/>
      <c r="DT122" s="913"/>
      <c r="DU122" s="913"/>
      <c r="DV122" s="914">
        <v>0</v>
      </c>
      <c r="DW122" s="914"/>
      <c r="DX122" s="914"/>
      <c r="DY122" s="914"/>
      <c r="DZ122" s="915"/>
    </row>
    <row r="123" spans="1:130" s="224" customFormat="1" ht="26.25" customHeight="1" x14ac:dyDescent="0.2">
      <c r="A123" s="1044"/>
      <c r="B123" s="936"/>
      <c r="C123" s="909" t="s">
        <v>470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473</v>
      </c>
      <c r="AB123" s="946"/>
      <c r="AC123" s="946"/>
      <c r="AD123" s="946"/>
      <c r="AE123" s="947"/>
      <c r="AF123" s="948" t="s">
        <v>474</v>
      </c>
      <c r="AG123" s="946"/>
      <c r="AH123" s="946"/>
      <c r="AI123" s="946"/>
      <c r="AJ123" s="947"/>
      <c r="AK123" s="948" t="s">
        <v>473</v>
      </c>
      <c r="AL123" s="946"/>
      <c r="AM123" s="946"/>
      <c r="AN123" s="946"/>
      <c r="AO123" s="947"/>
      <c r="AP123" s="949" t="s">
        <v>473</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491</v>
      </c>
      <c r="BP123" s="992"/>
      <c r="BQ123" s="1050">
        <v>89840787</v>
      </c>
      <c r="BR123" s="1051"/>
      <c r="BS123" s="1051"/>
      <c r="BT123" s="1051"/>
      <c r="BU123" s="1051"/>
      <c r="BV123" s="1051">
        <v>87459895</v>
      </c>
      <c r="BW123" s="1051"/>
      <c r="BX123" s="1051"/>
      <c r="BY123" s="1051"/>
      <c r="BZ123" s="1051"/>
      <c r="CA123" s="1051">
        <v>84923219</v>
      </c>
      <c r="CB123" s="1051"/>
      <c r="CC123" s="1051"/>
      <c r="CD123" s="1051"/>
      <c r="CE123" s="1051"/>
      <c r="CF123" s="988"/>
      <c r="CG123" s="989"/>
      <c r="CH123" s="989"/>
      <c r="CI123" s="989"/>
      <c r="CJ123" s="990"/>
      <c r="CK123" s="996"/>
      <c r="CL123" s="997"/>
      <c r="CM123" s="997"/>
      <c r="CN123" s="997"/>
      <c r="CO123" s="998"/>
      <c r="CP123" s="1006" t="s">
        <v>412</v>
      </c>
      <c r="CQ123" s="1007"/>
      <c r="CR123" s="1007"/>
      <c r="CS123" s="1007"/>
      <c r="CT123" s="1007"/>
      <c r="CU123" s="1007"/>
      <c r="CV123" s="1007"/>
      <c r="CW123" s="1007"/>
      <c r="CX123" s="1007"/>
      <c r="CY123" s="1007"/>
      <c r="CZ123" s="1007"/>
      <c r="DA123" s="1007"/>
      <c r="DB123" s="1007"/>
      <c r="DC123" s="1007"/>
      <c r="DD123" s="1007"/>
      <c r="DE123" s="1007"/>
      <c r="DF123" s="1008"/>
      <c r="DG123" s="945" t="s">
        <v>473</v>
      </c>
      <c r="DH123" s="946"/>
      <c r="DI123" s="946"/>
      <c r="DJ123" s="946"/>
      <c r="DK123" s="947"/>
      <c r="DL123" s="948" t="s">
        <v>473</v>
      </c>
      <c r="DM123" s="946"/>
      <c r="DN123" s="946"/>
      <c r="DO123" s="946"/>
      <c r="DP123" s="947"/>
      <c r="DQ123" s="948" t="s">
        <v>476</v>
      </c>
      <c r="DR123" s="946"/>
      <c r="DS123" s="946"/>
      <c r="DT123" s="946"/>
      <c r="DU123" s="947"/>
      <c r="DV123" s="949" t="s">
        <v>473</v>
      </c>
      <c r="DW123" s="950"/>
      <c r="DX123" s="950"/>
      <c r="DY123" s="950"/>
      <c r="DZ123" s="951"/>
    </row>
    <row r="124" spans="1:130" s="224" customFormat="1" ht="26.25" customHeight="1" thickBot="1" x14ac:dyDescent="0.25">
      <c r="A124" s="1044"/>
      <c r="B124" s="936"/>
      <c r="C124" s="909" t="s">
        <v>475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474</v>
      </c>
      <c r="AB124" s="946"/>
      <c r="AC124" s="946"/>
      <c r="AD124" s="946"/>
      <c r="AE124" s="947"/>
      <c r="AF124" s="948" t="s">
        <v>476</v>
      </c>
      <c r="AG124" s="946"/>
      <c r="AH124" s="946"/>
      <c r="AI124" s="946"/>
      <c r="AJ124" s="947"/>
      <c r="AK124" s="948" t="s">
        <v>473</v>
      </c>
      <c r="AL124" s="946"/>
      <c r="AM124" s="946"/>
      <c r="AN124" s="946"/>
      <c r="AO124" s="947"/>
      <c r="AP124" s="949" t="s">
        <v>473</v>
      </c>
      <c r="AQ124" s="950"/>
      <c r="AR124" s="950"/>
      <c r="AS124" s="950"/>
      <c r="AT124" s="951"/>
      <c r="AU124" s="1046" t="s">
        <v>492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69.3</v>
      </c>
      <c r="BR124" s="1014"/>
      <c r="BS124" s="1014"/>
      <c r="BT124" s="1014"/>
      <c r="BU124" s="1014"/>
      <c r="BV124" s="1014">
        <v>56.2</v>
      </c>
      <c r="BW124" s="1014"/>
      <c r="BX124" s="1014"/>
      <c r="BY124" s="1014"/>
      <c r="BZ124" s="1014"/>
      <c r="CA124" s="1014">
        <v>44.7</v>
      </c>
      <c r="CB124" s="1014"/>
      <c r="CC124" s="1014"/>
      <c r="CD124" s="1014"/>
      <c r="CE124" s="1014"/>
      <c r="CF124" s="1015"/>
      <c r="CG124" s="1016"/>
      <c r="CH124" s="1016"/>
      <c r="CI124" s="1016"/>
      <c r="CJ124" s="1017"/>
      <c r="CK124" s="999"/>
      <c r="CL124" s="999"/>
      <c r="CM124" s="999"/>
      <c r="CN124" s="999"/>
      <c r="CO124" s="1000"/>
      <c r="CP124" s="1006" t="s">
        <v>493</v>
      </c>
      <c r="CQ124" s="1007"/>
      <c r="CR124" s="1007"/>
      <c r="CS124" s="1007"/>
      <c r="CT124" s="1007"/>
      <c r="CU124" s="1007"/>
      <c r="CV124" s="1007"/>
      <c r="CW124" s="1007"/>
      <c r="CX124" s="1007"/>
      <c r="CY124" s="1007"/>
      <c r="CZ124" s="1007"/>
      <c r="DA124" s="1007"/>
      <c r="DB124" s="1007"/>
      <c r="DC124" s="1007"/>
      <c r="DD124" s="1007"/>
      <c r="DE124" s="1007"/>
      <c r="DF124" s="1008"/>
      <c r="DG124" s="991" t="s">
        <v>476</v>
      </c>
      <c r="DH124" s="973"/>
      <c r="DI124" s="973"/>
      <c r="DJ124" s="973"/>
      <c r="DK124" s="974"/>
      <c r="DL124" s="972" t="s">
        <v>474</v>
      </c>
      <c r="DM124" s="973"/>
      <c r="DN124" s="973"/>
      <c r="DO124" s="973"/>
      <c r="DP124" s="974"/>
      <c r="DQ124" s="972" t="s">
        <v>474</v>
      </c>
      <c r="DR124" s="973"/>
      <c r="DS124" s="973"/>
      <c r="DT124" s="973"/>
      <c r="DU124" s="974"/>
      <c r="DV124" s="975" t="s">
        <v>474</v>
      </c>
      <c r="DW124" s="976"/>
      <c r="DX124" s="976"/>
      <c r="DY124" s="976"/>
      <c r="DZ124" s="977"/>
    </row>
    <row r="125" spans="1:130" s="224" customFormat="1" ht="26.25" customHeight="1" x14ac:dyDescent="0.2">
      <c r="A125" s="1044"/>
      <c r="B125" s="936"/>
      <c r="C125" s="909" t="s">
        <v>479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474</v>
      </c>
      <c r="AB125" s="946"/>
      <c r="AC125" s="946"/>
      <c r="AD125" s="946"/>
      <c r="AE125" s="947"/>
      <c r="AF125" s="948" t="s">
        <v>476</v>
      </c>
      <c r="AG125" s="946"/>
      <c r="AH125" s="946"/>
      <c r="AI125" s="946"/>
      <c r="AJ125" s="947"/>
      <c r="AK125" s="948" t="s">
        <v>476</v>
      </c>
      <c r="AL125" s="946"/>
      <c r="AM125" s="946"/>
      <c r="AN125" s="946"/>
      <c r="AO125" s="947"/>
      <c r="AP125" s="949" t="s">
        <v>476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494</v>
      </c>
      <c r="CL125" s="994"/>
      <c r="CM125" s="994"/>
      <c r="CN125" s="994"/>
      <c r="CO125" s="995"/>
      <c r="CP125" s="916" t="s">
        <v>495</v>
      </c>
      <c r="CQ125" s="884"/>
      <c r="CR125" s="884"/>
      <c r="CS125" s="884"/>
      <c r="CT125" s="884"/>
      <c r="CU125" s="884"/>
      <c r="CV125" s="884"/>
      <c r="CW125" s="884"/>
      <c r="CX125" s="884"/>
      <c r="CY125" s="884"/>
      <c r="CZ125" s="884"/>
      <c r="DA125" s="884"/>
      <c r="DB125" s="884"/>
      <c r="DC125" s="884"/>
      <c r="DD125" s="884"/>
      <c r="DE125" s="884"/>
      <c r="DF125" s="885"/>
      <c r="DG125" s="917" t="s">
        <v>476</v>
      </c>
      <c r="DH125" s="918"/>
      <c r="DI125" s="918"/>
      <c r="DJ125" s="918"/>
      <c r="DK125" s="918"/>
      <c r="DL125" s="918" t="s">
        <v>474</v>
      </c>
      <c r="DM125" s="918"/>
      <c r="DN125" s="918"/>
      <c r="DO125" s="918"/>
      <c r="DP125" s="918"/>
      <c r="DQ125" s="918" t="s">
        <v>474</v>
      </c>
      <c r="DR125" s="918"/>
      <c r="DS125" s="918"/>
      <c r="DT125" s="918"/>
      <c r="DU125" s="918"/>
      <c r="DV125" s="919" t="s">
        <v>476</v>
      </c>
      <c r="DW125" s="919"/>
      <c r="DX125" s="919"/>
      <c r="DY125" s="919"/>
      <c r="DZ125" s="920"/>
    </row>
    <row r="126" spans="1:130" s="224" customFormat="1" ht="26.25" customHeight="1" thickBot="1" x14ac:dyDescent="0.25">
      <c r="A126" s="1044"/>
      <c r="B126" s="936"/>
      <c r="C126" s="909" t="s">
        <v>481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476</v>
      </c>
      <c r="AB126" s="946"/>
      <c r="AC126" s="946"/>
      <c r="AD126" s="946"/>
      <c r="AE126" s="947"/>
      <c r="AF126" s="948" t="s">
        <v>476</v>
      </c>
      <c r="AG126" s="946"/>
      <c r="AH126" s="946"/>
      <c r="AI126" s="946"/>
      <c r="AJ126" s="947"/>
      <c r="AK126" s="948" t="s">
        <v>474</v>
      </c>
      <c r="AL126" s="946"/>
      <c r="AM126" s="946"/>
      <c r="AN126" s="946"/>
      <c r="AO126" s="947"/>
      <c r="AP126" s="949" t="s">
        <v>474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496</v>
      </c>
      <c r="CQ126" s="910"/>
      <c r="CR126" s="910"/>
      <c r="CS126" s="910"/>
      <c r="CT126" s="910"/>
      <c r="CU126" s="910"/>
      <c r="CV126" s="910"/>
      <c r="CW126" s="910"/>
      <c r="CX126" s="910"/>
      <c r="CY126" s="910"/>
      <c r="CZ126" s="910"/>
      <c r="DA126" s="910"/>
      <c r="DB126" s="910"/>
      <c r="DC126" s="910"/>
      <c r="DD126" s="910"/>
      <c r="DE126" s="910"/>
      <c r="DF126" s="911"/>
      <c r="DG126" s="912" t="s">
        <v>474</v>
      </c>
      <c r="DH126" s="913"/>
      <c r="DI126" s="913"/>
      <c r="DJ126" s="913"/>
      <c r="DK126" s="913"/>
      <c r="DL126" s="913" t="s">
        <v>476</v>
      </c>
      <c r="DM126" s="913"/>
      <c r="DN126" s="913"/>
      <c r="DO126" s="913"/>
      <c r="DP126" s="913"/>
      <c r="DQ126" s="913" t="s">
        <v>474</v>
      </c>
      <c r="DR126" s="913"/>
      <c r="DS126" s="913"/>
      <c r="DT126" s="913"/>
      <c r="DU126" s="913"/>
      <c r="DV126" s="914" t="s">
        <v>476</v>
      </c>
      <c r="DW126" s="914"/>
      <c r="DX126" s="914"/>
      <c r="DY126" s="914"/>
      <c r="DZ126" s="915"/>
    </row>
    <row r="127" spans="1:130" s="224" customFormat="1" ht="26.25" customHeight="1" x14ac:dyDescent="0.2">
      <c r="A127" s="1045"/>
      <c r="B127" s="938"/>
      <c r="C127" s="960" t="s">
        <v>497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474</v>
      </c>
      <c r="AB127" s="946"/>
      <c r="AC127" s="946"/>
      <c r="AD127" s="946"/>
      <c r="AE127" s="947"/>
      <c r="AF127" s="948" t="s">
        <v>476</v>
      </c>
      <c r="AG127" s="946"/>
      <c r="AH127" s="946"/>
      <c r="AI127" s="946"/>
      <c r="AJ127" s="947"/>
      <c r="AK127" s="948" t="s">
        <v>474</v>
      </c>
      <c r="AL127" s="946"/>
      <c r="AM127" s="946"/>
      <c r="AN127" s="946"/>
      <c r="AO127" s="947"/>
      <c r="AP127" s="949" t="s">
        <v>474</v>
      </c>
      <c r="AQ127" s="950"/>
      <c r="AR127" s="950"/>
      <c r="AS127" s="950"/>
      <c r="AT127" s="951"/>
      <c r="AU127" s="226"/>
      <c r="AV127" s="226"/>
      <c r="AW127" s="226"/>
      <c r="AX127" s="1018" t="s">
        <v>498</v>
      </c>
      <c r="AY127" s="1019"/>
      <c r="AZ127" s="1019"/>
      <c r="BA127" s="1019"/>
      <c r="BB127" s="1019"/>
      <c r="BC127" s="1019"/>
      <c r="BD127" s="1019"/>
      <c r="BE127" s="1020"/>
      <c r="BF127" s="1021" t="s">
        <v>499</v>
      </c>
      <c r="BG127" s="1019"/>
      <c r="BH127" s="1019"/>
      <c r="BI127" s="1019"/>
      <c r="BJ127" s="1019"/>
      <c r="BK127" s="1019"/>
      <c r="BL127" s="1020"/>
      <c r="BM127" s="1021" t="s">
        <v>500</v>
      </c>
      <c r="BN127" s="1019"/>
      <c r="BO127" s="1019"/>
      <c r="BP127" s="1019"/>
      <c r="BQ127" s="1019"/>
      <c r="BR127" s="1019"/>
      <c r="BS127" s="1020"/>
      <c r="BT127" s="1021" t="s">
        <v>501</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502</v>
      </c>
      <c r="CQ127" s="910"/>
      <c r="CR127" s="910"/>
      <c r="CS127" s="910"/>
      <c r="CT127" s="910"/>
      <c r="CU127" s="910"/>
      <c r="CV127" s="910"/>
      <c r="CW127" s="910"/>
      <c r="CX127" s="910"/>
      <c r="CY127" s="910"/>
      <c r="CZ127" s="910"/>
      <c r="DA127" s="910"/>
      <c r="DB127" s="910"/>
      <c r="DC127" s="910"/>
      <c r="DD127" s="910"/>
      <c r="DE127" s="910"/>
      <c r="DF127" s="911"/>
      <c r="DG127" s="912" t="s">
        <v>474</v>
      </c>
      <c r="DH127" s="913"/>
      <c r="DI127" s="913"/>
      <c r="DJ127" s="913"/>
      <c r="DK127" s="913"/>
      <c r="DL127" s="913" t="s">
        <v>476</v>
      </c>
      <c r="DM127" s="913"/>
      <c r="DN127" s="913"/>
      <c r="DO127" s="913"/>
      <c r="DP127" s="913"/>
      <c r="DQ127" s="913" t="s">
        <v>474</v>
      </c>
      <c r="DR127" s="913"/>
      <c r="DS127" s="913"/>
      <c r="DT127" s="913"/>
      <c r="DU127" s="913"/>
      <c r="DV127" s="914" t="s">
        <v>476</v>
      </c>
      <c r="DW127" s="914"/>
      <c r="DX127" s="914"/>
      <c r="DY127" s="914"/>
      <c r="DZ127" s="915"/>
    </row>
    <row r="128" spans="1:130" s="224" customFormat="1" ht="26.25" customHeight="1" thickBot="1" x14ac:dyDescent="0.25">
      <c r="A128" s="1028" t="s">
        <v>503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504</v>
      </c>
      <c r="X128" s="1030"/>
      <c r="Y128" s="1030"/>
      <c r="Z128" s="1031"/>
      <c r="AA128" s="1032">
        <v>117992</v>
      </c>
      <c r="AB128" s="1033"/>
      <c r="AC128" s="1033"/>
      <c r="AD128" s="1033"/>
      <c r="AE128" s="1034"/>
      <c r="AF128" s="1035">
        <v>117879</v>
      </c>
      <c r="AG128" s="1033"/>
      <c r="AH128" s="1033"/>
      <c r="AI128" s="1033"/>
      <c r="AJ128" s="1034"/>
      <c r="AK128" s="1035">
        <v>114879</v>
      </c>
      <c r="AL128" s="1033"/>
      <c r="AM128" s="1033"/>
      <c r="AN128" s="1033"/>
      <c r="AO128" s="1034"/>
      <c r="AP128" s="1036"/>
      <c r="AQ128" s="1037"/>
      <c r="AR128" s="1037"/>
      <c r="AS128" s="1037"/>
      <c r="AT128" s="1038"/>
      <c r="AU128" s="226"/>
      <c r="AV128" s="226"/>
      <c r="AW128" s="226"/>
      <c r="AX128" s="883" t="s">
        <v>505</v>
      </c>
      <c r="AY128" s="884"/>
      <c r="AZ128" s="884"/>
      <c r="BA128" s="884"/>
      <c r="BB128" s="884"/>
      <c r="BC128" s="884"/>
      <c r="BD128" s="884"/>
      <c r="BE128" s="885"/>
      <c r="BF128" s="1039" t="s">
        <v>473</v>
      </c>
      <c r="BG128" s="1040"/>
      <c r="BH128" s="1040"/>
      <c r="BI128" s="1040"/>
      <c r="BJ128" s="1040"/>
      <c r="BK128" s="1040"/>
      <c r="BL128" s="1041"/>
      <c r="BM128" s="1039">
        <v>11.93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506</v>
      </c>
      <c r="CQ128" s="713"/>
      <c r="CR128" s="713"/>
      <c r="CS128" s="713"/>
      <c r="CT128" s="713"/>
      <c r="CU128" s="713"/>
      <c r="CV128" s="713"/>
      <c r="CW128" s="713"/>
      <c r="CX128" s="713"/>
      <c r="CY128" s="713"/>
      <c r="CZ128" s="713"/>
      <c r="DA128" s="713"/>
      <c r="DB128" s="713"/>
      <c r="DC128" s="713"/>
      <c r="DD128" s="713"/>
      <c r="DE128" s="713"/>
      <c r="DF128" s="1023"/>
      <c r="DG128" s="1024" t="s">
        <v>473</v>
      </c>
      <c r="DH128" s="1025"/>
      <c r="DI128" s="1025"/>
      <c r="DJ128" s="1025"/>
      <c r="DK128" s="1025"/>
      <c r="DL128" s="1025" t="s">
        <v>473</v>
      </c>
      <c r="DM128" s="1025"/>
      <c r="DN128" s="1025"/>
      <c r="DO128" s="1025"/>
      <c r="DP128" s="1025"/>
      <c r="DQ128" s="1025" t="s">
        <v>473</v>
      </c>
      <c r="DR128" s="1025"/>
      <c r="DS128" s="1025"/>
      <c r="DT128" s="1025"/>
      <c r="DU128" s="1025"/>
      <c r="DV128" s="1026" t="s">
        <v>473</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507</v>
      </c>
      <c r="X129" s="1058"/>
      <c r="Y129" s="1058"/>
      <c r="Z129" s="1059"/>
      <c r="AA129" s="945">
        <v>27738050</v>
      </c>
      <c r="AB129" s="946"/>
      <c r="AC129" s="946"/>
      <c r="AD129" s="946"/>
      <c r="AE129" s="947"/>
      <c r="AF129" s="948">
        <v>28363863</v>
      </c>
      <c r="AG129" s="946"/>
      <c r="AH129" s="946"/>
      <c r="AI129" s="946"/>
      <c r="AJ129" s="947"/>
      <c r="AK129" s="948">
        <v>27500974</v>
      </c>
      <c r="AL129" s="946"/>
      <c r="AM129" s="946"/>
      <c r="AN129" s="946"/>
      <c r="AO129" s="947"/>
      <c r="AP129" s="1060"/>
      <c r="AQ129" s="1061"/>
      <c r="AR129" s="1061"/>
      <c r="AS129" s="1061"/>
      <c r="AT129" s="1062"/>
      <c r="AU129" s="227"/>
      <c r="AV129" s="227"/>
      <c r="AW129" s="227"/>
      <c r="AX129" s="1052" t="s">
        <v>508</v>
      </c>
      <c r="AY129" s="910"/>
      <c r="AZ129" s="910"/>
      <c r="BA129" s="910"/>
      <c r="BB129" s="910"/>
      <c r="BC129" s="910"/>
      <c r="BD129" s="910"/>
      <c r="BE129" s="911"/>
      <c r="BF129" s="1053" t="s">
        <v>473</v>
      </c>
      <c r="BG129" s="1054"/>
      <c r="BH129" s="1054"/>
      <c r="BI129" s="1054"/>
      <c r="BJ129" s="1054"/>
      <c r="BK129" s="1054"/>
      <c r="BL129" s="1055"/>
      <c r="BM129" s="1053">
        <v>16.93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510</v>
      </c>
      <c r="X130" s="1058"/>
      <c r="Y130" s="1058"/>
      <c r="Z130" s="1059"/>
      <c r="AA130" s="945">
        <v>7169088</v>
      </c>
      <c r="AB130" s="946"/>
      <c r="AC130" s="946"/>
      <c r="AD130" s="946"/>
      <c r="AE130" s="947"/>
      <c r="AF130" s="948">
        <v>7110744</v>
      </c>
      <c r="AG130" s="946"/>
      <c r="AH130" s="946"/>
      <c r="AI130" s="946"/>
      <c r="AJ130" s="947"/>
      <c r="AK130" s="948">
        <v>6746753</v>
      </c>
      <c r="AL130" s="946"/>
      <c r="AM130" s="946"/>
      <c r="AN130" s="946"/>
      <c r="AO130" s="947"/>
      <c r="AP130" s="1060"/>
      <c r="AQ130" s="1061"/>
      <c r="AR130" s="1061"/>
      <c r="AS130" s="1061"/>
      <c r="AT130" s="1062"/>
      <c r="AU130" s="227"/>
      <c r="AV130" s="227"/>
      <c r="AW130" s="227"/>
      <c r="AX130" s="1052" t="s">
        <v>511</v>
      </c>
      <c r="AY130" s="910"/>
      <c r="AZ130" s="910"/>
      <c r="BA130" s="910"/>
      <c r="BB130" s="910"/>
      <c r="BC130" s="910"/>
      <c r="BD130" s="910"/>
      <c r="BE130" s="911"/>
      <c r="BF130" s="1088">
        <v>14.3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512</v>
      </c>
      <c r="X131" s="1095"/>
      <c r="Y131" s="1095"/>
      <c r="Z131" s="1096"/>
      <c r="AA131" s="991">
        <v>20568962</v>
      </c>
      <c r="AB131" s="973"/>
      <c r="AC131" s="973"/>
      <c r="AD131" s="973"/>
      <c r="AE131" s="974"/>
      <c r="AF131" s="972">
        <v>21253119</v>
      </c>
      <c r="AG131" s="973"/>
      <c r="AH131" s="973"/>
      <c r="AI131" s="973"/>
      <c r="AJ131" s="974"/>
      <c r="AK131" s="972">
        <v>20754221</v>
      </c>
      <c r="AL131" s="973"/>
      <c r="AM131" s="973"/>
      <c r="AN131" s="973"/>
      <c r="AO131" s="974"/>
      <c r="AP131" s="1097"/>
      <c r="AQ131" s="1098"/>
      <c r="AR131" s="1098"/>
      <c r="AS131" s="1098"/>
      <c r="AT131" s="1099"/>
      <c r="AU131" s="227"/>
      <c r="AV131" s="227"/>
      <c r="AW131" s="227"/>
      <c r="AX131" s="1070" t="s">
        <v>513</v>
      </c>
      <c r="AY131" s="713"/>
      <c r="AZ131" s="713"/>
      <c r="BA131" s="713"/>
      <c r="BB131" s="713"/>
      <c r="BC131" s="713"/>
      <c r="BD131" s="713"/>
      <c r="BE131" s="1023"/>
      <c r="BF131" s="1071">
        <v>44.7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14.526163260000001</v>
      </c>
      <c r="AB132" s="1084"/>
      <c r="AC132" s="1084"/>
      <c r="AD132" s="1084"/>
      <c r="AE132" s="1085"/>
      <c r="AF132" s="1086">
        <v>14.05463829</v>
      </c>
      <c r="AG132" s="1084"/>
      <c r="AH132" s="1084"/>
      <c r="AI132" s="1084"/>
      <c r="AJ132" s="1085"/>
      <c r="AK132" s="1086">
        <v>14.590945140000001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13.8</v>
      </c>
      <c r="AB133" s="1067"/>
      <c r="AC133" s="1067"/>
      <c r="AD133" s="1067"/>
      <c r="AE133" s="1068"/>
      <c r="AF133" s="1066">
        <v>14.1</v>
      </c>
      <c r="AG133" s="1067"/>
      <c r="AH133" s="1067"/>
      <c r="AI133" s="1067"/>
      <c r="AJ133" s="1068"/>
      <c r="AK133" s="1066">
        <v>14.3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by6213cGFNo/tYHXKHntwaKb3o/+R0UqC7D1/NDHxN5vb8R4T79yNDQSv35lRvoKwbxCz5MhYP1I6cnAz8Ycg==" saltValue="angyfY5G7EzHWk8kaeio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EAD61-E4CB-4C05-AEDA-9DD77ECD8EF0}">
  <sheetPr>
    <pageSetUpPr fitToPage="1"/>
  </sheetPr>
  <dimension ref="A1:DQ105"/>
  <sheetViews>
    <sheetView showGridLines="0" view="pageBreakPreview" topLeftCell="A20" zoomScale="75" zoomScaleNormal="85" zoomScaleSheetLayoutView="75" workbookViewId="0">
      <selection activeCell="BG32" sqref="BG32"/>
    </sheetView>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517</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gFsuewkXhbi7EBB5eZV1LH6sMM0DLjURnzGChPHBI3B08NjT/DegnAeEdSIY3DFlDZ/A1HIMdw+t8ScmagkcFg==" saltValue="cgvR55HKjrn/R5w0BEiC9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B7Dn8fBz5ViEdWOHEG0qkjtt2hXuGSZ362kY34gdYfJaa8M8Qqhj0h7iPJZ7WXnrLc/VDBs8RVRXLZDvRuVlA==" saltValue="Ayw8tX/PUyG4Zt6DO1lAk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519</v>
      </c>
      <c r="AL6" s="260"/>
      <c r="AM6" s="260"/>
      <c r="AN6" s="260"/>
    </row>
    <row r="7" spans="1:46" ht="13.5" customHeight="1" x14ac:dyDescent="0.2">
      <c r="A7" s="259"/>
      <c r="AK7" s="262"/>
      <c r="AL7" s="263"/>
      <c r="AM7" s="263"/>
      <c r="AN7" s="264"/>
      <c r="AO7" s="1101" t="s">
        <v>520</v>
      </c>
      <c r="AP7" s="265"/>
      <c r="AQ7" s="266" t="s">
        <v>521</v>
      </c>
      <c r="AR7" s="267"/>
    </row>
    <row r="8" spans="1:46" ht="13" x14ac:dyDescent="0.2">
      <c r="A8" s="259"/>
      <c r="AK8" s="268"/>
      <c r="AL8" s="269"/>
      <c r="AM8" s="269"/>
      <c r="AN8" s="270"/>
      <c r="AO8" s="1102"/>
      <c r="AP8" s="271" t="s">
        <v>522</v>
      </c>
      <c r="AQ8" s="272" t="s">
        <v>523</v>
      </c>
      <c r="AR8" s="273" t="s">
        <v>524</v>
      </c>
    </row>
    <row r="9" spans="1:46" ht="13" x14ac:dyDescent="0.2">
      <c r="A9" s="259"/>
      <c r="AK9" s="1103" t="s">
        <v>525</v>
      </c>
      <c r="AL9" s="1104"/>
      <c r="AM9" s="1104"/>
      <c r="AN9" s="1105"/>
      <c r="AO9" s="274">
        <v>7949790</v>
      </c>
      <c r="AP9" s="274">
        <v>102238</v>
      </c>
      <c r="AQ9" s="275">
        <v>65316</v>
      </c>
      <c r="AR9" s="276">
        <v>56.5</v>
      </c>
    </row>
    <row r="10" spans="1:46" ht="13.5" customHeight="1" x14ac:dyDescent="0.2">
      <c r="A10" s="259"/>
      <c r="AK10" s="1103" t="s">
        <v>526</v>
      </c>
      <c r="AL10" s="1104"/>
      <c r="AM10" s="1104"/>
      <c r="AN10" s="1105"/>
      <c r="AO10" s="277">
        <v>8947</v>
      </c>
      <c r="AP10" s="277">
        <v>115</v>
      </c>
      <c r="AQ10" s="278">
        <v>6075</v>
      </c>
      <c r="AR10" s="279">
        <v>-98.1</v>
      </c>
    </row>
    <row r="11" spans="1:46" ht="13.5" customHeight="1" x14ac:dyDescent="0.2">
      <c r="A11" s="259"/>
      <c r="AK11" s="1103" t="s">
        <v>527</v>
      </c>
      <c r="AL11" s="1104"/>
      <c r="AM11" s="1104"/>
      <c r="AN11" s="1105"/>
      <c r="AO11" s="277" t="s">
        <v>528</v>
      </c>
      <c r="AP11" s="277" t="s">
        <v>528</v>
      </c>
      <c r="AQ11" s="278">
        <v>1232</v>
      </c>
      <c r="AR11" s="279" t="s">
        <v>528</v>
      </c>
    </row>
    <row r="12" spans="1:46" ht="13.5" customHeight="1" x14ac:dyDescent="0.2">
      <c r="A12" s="259"/>
      <c r="AK12" s="1103" t="s">
        <v>529</v>
      </c>
      <c r="AL12" s="1104"/>
      <c r="AM12" s="1104"/>
      <c r="AN12" s="1105"/>
      <c r="AO12" s="277" t="s">
        <v>528</v>
      </c>
      <c r="AP12" s="277" t="s">
        <v>528</v>
      </c>
      <c r="AQ12" s="278">
        <v>18</v>
      </c>
      <c r="AR12" s="279" t="s">
        <v>528</v>
      </c>
    </row>
    <row r="13" spans="1:46" ht="13.5" customHeight="1" x14ac:dyDescent="0.2">
      <c r="A13" s="259"/>
      <c r="AK13" s="1103" t="s">
        <v>530</v>
      </c>
      <c r="AL13" s="1104"/>
      <c r="AM13" s="1104"/>
      <c r="AN13" s="1105"/>
      <c r="AO13" s="277" t="s">
        <v>528</v>
      </c>
      <c r="AP13" s="277" t="s">
        <v>528</v>
      </c>
      <c r="AQ13" s="278">
        <v>2791</v>
      </c>
      <c r="AR13" s="279" t="s">
        <v>528</v>
      </c>
    </row>
    <row r="14" spans="1:46" ht="13.5" customHeight="1" x14ac:dyDescent="0.2">
      <c r="A14" s="259"/>
      <c r="AK14" s="1103" t="s">
        <v>531</v>
      </c>
      <c r="AL14" s="1104"/>
      <c r="AM14" s="1104"/>
      <c r="AN14" s="1105"/>
      <c r="AO14" s="277">
        <v>262186</v>
      </c>
      <c r="AP14" s="277">
        <v>3372</v>
      </c>
      <c r="AQ14" s="278">
        <v>1364</v>
      </c>
      <c r="AR14" s="279">
        <v>147.19999999999999</v>
      </c>
    </row>
    <row r="15" spans="1:46" ht="13.5" customHeight="1" x14ac:dyDescent="0.2">
      <c r="A15" s="259"/>
      <c r="AK15" s="1106" t="s">
        <v>532</v>
      </c>
      <c r="AL15" s="1107"/>
      <c r="AM15" s="1107"/>
      <c r="AN15" s="1108"/>
      <c r="AO15" s="277">
        <v>-561280</v>
      </c>
      <c r="AP15" s="277">
        <v>-7218</v>
      </c>
      <c r="AQ15" s="278">
        <v>-4006</v>
      </c>
      <c r="AR15" s="279">
        <v>80.2</v>
      </c>
    </row>
    <row r="16" spans="1:46" ht="13" x14ac:dyDescent="0.2">
      <c r="A16" s="259"/>
      <c r="AK16" s="1106" t="s">
        <v>190</v>
      </c>
      <c r="AL16" s="1107"/>
      <c r="AM16" s="1107"/>
      <c r="AN16" s="1108"/>
      <c r="AO16" s="277">
        <v>7659643</v>
      </c>
      <c r="AP16" s="277">
        <v>98506</v>
      </c>
      <c r="AQ16" s="278">
        <v>72790</v>
      </c>
      <c r="AR16" s="279">
        <v>35.299999999999997</v>
      </c>
    </row>
    <row r="17" spans="1:46" ht="13" x14ac:dyDescent="0.2">
      <c r="A17" s="259"/>
    </row>
    <row r="18" spans="1:46" ht="13" x14ac:dyDescent="0.2">
      <c r="A18" s="259"/>
      <c r="AQ18" s="280"/>
      <c r="AR18" s="280"/>
    </row>
    <row r="19" spans="1:46" ht="13" x14ac:dyDescent="0.2">
      <c r="A19" s="259"/>
      <c r="AK19" s="255" t="s">
        <v>533</v>
      </c>
    </row>
    <row r="20" spans="1:46" ht="13" x14ac:dyDescent="0.2">
      <c r="A20" s="259"/>
      <c r="AK20" s="281"/>
      <c r="AL20" s="282"/>
      <c r="AM20" s="282"/>
      <c r="AN20" s="283"/>
      <c r="AO20" s="284" t="s">
        <v>534</v>
      </c>
      <c r="AP20" s="285" t="s">
        <v>535</v>
      </c>
      <c r="AQ20" s="286" t="s">
        <v>536</v>
      </c>
      <c r="AR20" s="287"/>
    </row>
    <row r="21" spans="1:46" s="260" customFormat="1" ht="13" x14ac:dyDescent="0.2">
      <c r="A21" s="288"/>
      <c r="AK21" s="1109" t="s">
        <v>537</v>
      </c>
      <c r="AL21" s="1110"/>
      <c r="AM21" s="1110"/>
      <c r="AN21" s="1111"/>
      <c r="AO21" s="289">
        <v>10.28</v>
      </c>
      <c r="AP21" s="290">
        <v>6.54</v>
      </c>
      <c r="AQ21" s="291">
        <v>3.74</v>
      </c>
      <c r="AS21" s="292"/>
      <c r="AT21" s="288"/>
    </row>
    <row r="22" spans="1:46" s="260" customFormat="1" ht="13" x14ac:dyDescent="0.2">
      <c r="A22" s="288"/>
      <c r="AK22" s="1109" t="s">
        <v>538</v>
      </c>
      <c r="AL22" s="1110"/>
      <c r="AM22" s="1110"/>
      <c r="AN22" s="1111"/>
      <c r="AO22" s="293">
        <v>95.8</v>
      </c>
      <c r="AP22" s="294">
        <v>98.3</v>
      </c>
      <c r="AQ22" s="295">
        <v>-2.5</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541</v>
      </c>
      <c r="AL29" s="260"/>
      <c r="AM29" s="260"/>
      <c r="AN29" s="260"/>
      <c r="AS29" s="302"/>
    </row>
    <row r="30" spans="1:46" ht="13.5" customHeight="1" x14ac:dyDescent="0.2">
      <c r="A30" s="259"/>
      <c r="AK30" s="262"/>
      <c r="AL30" s="263"/>
      <c r="AM30" s="263"/>
      <c r="AN30" s="264"/>
      <c r="AO30" s="1101" t="s">
        <v>520</v>
      </c>
      <c r="AP30" s="265"/>
      <c r="AQ30" s="266" t="s">
        <v>521</v>
      </c>
      <c r="AR30" s="267"/>
    </row>
    <row r="31" spans="1:46" ht="13" x14ac:dyDescent="0.2">
      <c r="A31" s="259"/>
      <c r="AK31" s="268"/>
      <c r="AL31" s="269"/>
      <c r="AM31" s="269"/>
      <c r="AN31" s="270"/>
      <c r="AO31" s="1102"/>
      <c r="AP31" s="271" t="s">
        <v>522</v>
      </c>
      <c r="AQ31" s="272" t="s">
        <v>523</v>
      </c>
      <c r="AR31" s="273" t="s">
        <v>524</v>
      </c>
    </row>
    <row r="32" spans="1:46" ht="27" customHeight="1" x14ac:dyDescent="0.2">
      <c r="A32" s="259"/>
      <c r="AK32" s="1117" t="s">
        <v>542</v>
      </c>
      <c r="AL32" s="1118"/>
      <c r="AM32" s="1118"/>
      <c r="AN32" s="1119"/>
      <c r="AO32" s="303">
        <v>6349701</v>
      </c>
      <c r="AP32" s="303">
        <v>81660</v>
      </c>
      <c r="AQ32" s="304">
        <v>35011</v>
      </c>
      <c r="AR32" s="305">
        <v>133.19999999999999</v>
      </c>
    </row>
    <row r="33" spans="1:46" ht="13.5" customHeight="1" x14ac:dyDescent="0.2">
      <c r="A33" s="259"/>
      <c r="AK33" s="1117" t="s">
        <v>543</v>
      </c>
      <c r="AL33" s="1118"/>
      <c r="AM33" s="1118"/>
      <c r="AN33" s="1119"/>
      <c r="AO33" s="303" t="s">
        <v>528</v>
      </c>
      <c r="AP33" s="303" t="s">
        <v>528</v>
      </c>
      <c r="AQ33" s="304" t="s">
        <v>528</v>
      </c>
      <c r="AR33" s="305" t="s">
        <v>528</v>
      </c>
    </row>
    <row r="34" spans="1:46" ht="27" customHeight="1" x14ac:dyDescent="0.2">
      <c r="A34" s="259"/>
      <c r="AK34" s="1117" t="s">
        <v>544</v>
      </c>
      <c r="AL34" s="1118"/>
      <c r="AM34" s="1118"/>
      <c r="AN34" s="1119"/>
      <c r="AO34" s="303" t="s">
        <v>528</v>
      </c>
      <c r="AP34" s="303" t="s">
        <v>528</v>
      </c>
      <c r="AQ34" s="304">
        <v>4</v>
      </c>
      <c r="AR34" s="305" t="s">
        <v>528</v>
      </c>
    </row>
    <row r="35" spans="1:46" ht="27" customHeight="1" x14ac:dyDescent="0.2">
      <c r="A35" s="259"/>
      <c r="AK35" s="1117" t="s">
        <v>545</v>
      </c>
      <c r="AL35" s="1118"/>
      <c r="AM35" s="1118"/>
      <c r="AN35" s="1119"/>
      <c r="AO35" s="303">
        <v>2686783</v>
      </c>
      <c r="AP35" s="303">
        <v>34553</v>
      </c>
      <c r="AQ35" s="304">
        <v>8351</v>
      </c>
      <c r="AR35" s="305">
        <v>313.8</v>
      </c>
    </row>
    <row r="36" spans="1:46" ht="27" customHeight="1" x14ac:dyDescent="0.2">
      <c r="A36" s="259"/>
      <c r="AK36" s="1117" t="s">
        <v>546</v>
      </c>
      <c r="AL36" s="1118"/>
      <c r="AM36" s="1118"/>
      <c r="AN36" s="1119"/>
      <c r="AO36" s="303">
        <v>853385</v>
      </c>
      <c r="AP36" s="303">
        <v>10975</v>
      </c>
      <c r="AQ36" s="304">
        <v>1645</v>
      </c>
      <c r="AR36" s="305">
        <v>567.20000000000005</v>
      </c>
    </row>
    <row r="37" spans="1:46" ht="13.5" customHeight="1" x14ac:dyDescent="0.2">
      <c r="A37" s="259"/>
      <c r="AK37" s="1117" t="s">
        <v>547</v>
      </c>
      <c r="AL37" s="1118"/>
      <c r="AM37" s="1118"/>
      <c r="AN37" s="1119"/>
      <c r="AO37" s="303" t="s">
        <v>528</v>
      </c>
      <c r="AP37" s="303" t="s">
        <v>528</v>
      </c>
      <c r="AQ37" s="304">
        <v>1050</v>
      </c>
      <c r="AR37" s="305" t="s">
        <v>528</v>
      </c>
    </row>
    <row r="38" spans="1:46" ht="27" customHeight="1" x14ac:dyDescent="0.2">
      <c r="A38" s="259"/>
      <c r="AK38" s="1120" t="s">
        <v>548</v>
      </c>
      <c r="AL38" s="1121"/>
      <c r="AM38" s="1121"/>
      <c r="AN38" s="1122"/>
      <c r="AO38" s="306" t="s">
        <v>528</v>
      </c>
      <c r="AP38" s="306" t="s">
        <v>528</v>
      </c>
      <c r="AQ38" s="307">
        <v>1</v>
      </c>
      <c r="AR38" s="295" t="s">
        <v>528</v>
      </c>
      <c r="AS38" s="302"/>
    </row>
    <row r="39" spans="1:46" ht="13" x14ac:dyDescent="0.2">
      <c r="A39" s="259"/>
      <c r="AK39" s="1120" t="s">
        <v>549</v>
      </c>
      <c r="AL39" s="1121"/>
      <c r="AM39" s="1121"/>
      <c r="AN39" s="1122"/>
      <c r="AO39" s="303">
        <v>-114879</v>
      </c>
      <c r="AP39" s="303">
        <v>-1477</v>
      </c>
      <c r="AQ39" s="304">
        <v>-5851</v>
      </c>
      <c r="AR39" s="305">
        <v>-74.8</v>
      </c>
      <c r="AS39" s="302"/>
    </row>
    <row r="40" spans="1:46" ht="27" customHeight="1" x14ac:dyDescent="0.2">
      <c r="A40" s="259"/>
      <c r="AK40" s="1117" t="s">
        <v>550</v>
      </c>
      <c r="AL40" s="1118"/>
      <c r="AM40" s="1118"/>
      <c r="AN40" s="1119"/>
      <c r="AO40" s="303">
        <v>-6746753</v>
      </c>
      <c r="AP40" s="303">
        <v>-86766</v>
      </c>
      <c r="AQ40" s="304">
        <v>-27858</v>
      </c>
      <c r="AR40" s="305">
        <v>211.5</v>
      </c>
      <c r="AS40" s="302"/>
    </row>
    <row r="41" spans="1:46" ht="13" x14ac:dyDescent="0.2">
      <c r="A41" s="259"/>
      <c r="AK41" s="1123" t="s">
        <v>305</v>
      </c>
      <c r="AL41" s="1124"/>
      <c r="AM41" s="1124"/>
      <c r="AN41" s="1125"/>
      <c r="AO41" s="303">
        <v>3028237</v>
      </c>
      <c r="AP41" s="303">
        <v>38944</v>
      </c>
      <c r="AQ41" s="304">
        <v>12351</v>
      </c>
      <c r="AR41" s="305">
        <v>215.3</v>
      </c>
      <c r="AS41" s="302"/>
    </row>
    <row r="42" spans="1:46" ht="13" x14ac:dyDescent="0.2">
      <c r="A42" s="259"/>
      <c r="AK42" s="308" t="s">
        <v>551</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552</v>
      </c>
    </row>
    <row r="48" spans="1:46" ht="13" x14ac:dyDescent="0.2">
      <c r="A48" s="259"/>
      <c r="AK48" s="313" t="s">
        <v>553</v>
      </c>
      <c r="AL48" s="313"/>
      <c r="AM48" s="313"/>
      <c r="AN48" s="313"/>
      <c r="AO48" s="313"/>
      <c r="AP48" s="313"/>
      <c r="AQ48" s="314"/>
      <c r="AR48" s="313"/>
    </row>
    <row r="49" spans="1:44" ht="13.5" customHeight="1" x14ac:dyDescent="0.2">
      <c r="A49" s="259"/>
      <c r="AK49" s="315"/>
      <c r="AL49" s="316"/>
      <c r="AM49" s="1112" t="s">
        <v>520</v>
      </c>
      <c r="AN49" s="1114" t="s">
        <v>554</v>
      </c>
      <c r="AO49" s="1115"/>
      <c r="AP49" s="1115"/>
      <c r="AQ49" s="1115"/>
      <c r="AR49" s="1116"/>
    </row>
    <row r="50" spans="1:44" ht="13" x14ac:dyDescent="0.2">
      <c r="A50" s="259"/>
      <c r="AK50" s="317"/>
      <c r="AL50" s="318"/>
      <c r="AM50" s="1113"/>
      <c r="AN50" s="319" t="s">
        <v>555</v>
      </c>
      <c r="AO50" s="320" t="s">
        <v>556</v>
      </c>
      <c r="AP50" s="321" t="s">
        <v>557</v>
      </c>
      <c r="AQ50" s="322" t="s">
        <v>558</v>
      </c>
      <c r="AR50" s="323" t="s">
        <v>559</v>
      </c>
    </row>
    <row r="51" spans="1:44" ht="13" x14ac:dyDescent="0.2">
      <c r="A51" s="259"/>
      <c r="AK51" s="315" t="s">
        <v>560</v>
      </c>
      <c r="AL51" s="316"/>
      <c r="AM51" s="324">
        <v>4569022</v>
      </c>
      <c r="AN51" s="325">
        <v>55695</v>
      </c>
      <c r="AO51" s="326">
        <v>-18.3</v>
      </c>
      <c r="AP51" s="327">
        <v>41934</v>
      </c>
      <c r="AQ51" s="328">
        <v>-12.3</v>
      </c>
      <c r="AR51" s="329">
        <v>-6</v>
      </c>
    </row>
    <row r="52" spans="1:44" ht="13" x14ac:dyDescent="0.2">
      <c r="A52" s="259"/>
      <c r="AK52" s="330"/>
      <c r="AL52" s="331" t="s">
        <v>561</v>
      </c>
      <c r="AM52" s="332">
        <v>3518145</v>
      </c>
      <c r="AN52" s="333">
        <v>42885</v>
      </c>
      <c r="AO52" s="334">
        <v>-7.4</v>
      </c>
      <c r="AP52" s="335">
        <v>23352</v>
      </c>
      <c r="AQ52" s="336">
        <v>-9.6999999999999993</v>
      </c>
      <c r="AR52" s="337">
        <v>2.2999999999999998</v>
      </c>
    </row>
    <row r="53" spans="1:44" ht="13" x14ac:dyDescent="0.2">
      <c r="A53" s="259"/>
      <c r="AK53" s="315" t="s">
        <v>562</v>
      </c>
      <c r="AL53" s="316"/>
      <c r="AM53" s="324">
        <v>5883948</v>
      </c>
      <c r="AN53" s="325">
        <v>72693</v>
      </c>
      <c r="AO53" s="326">
        <v>30.5</v>
      </c>
      <c r="AP53" s="327">
        <v>45588</v>
      </c>
      <c r="AQ53" s="328">
        <v>8.6999999999999993</v>
      </c>
      <c r="AR53" s="329">
        <v>21.8</v>
      </c>
    </row>
    <row r="54" spans="1:44" ht="13" x14ac:dyDescent="0.2">
      <c r="A54" s="259"/>
      <c r="AK54" s="330"/>
      <c r="AL54" s="331" t="s">
        <v>561</v>
      </c>
      <c r="AM54" s="332">
        <v>4205024</v>
      </c>
      <c r="AN54" s="333">
        <v>51951</v>
      </c>
      <c r="AO54" s="334">
        <v>21.1</v>
      </c>
      <c r="AP54" s="335">
        <v>24150</v>
      </c>
      <c r="AQ54" s="336">
        <v>3.4</v>
      </c>
      <c r="AR54" s="337">
        <v>17.7</v>
      </c>
    </row>
    <row r="55" spans="1:44" ht="13" x14ac:dyDescent="0.2">
      <c r="A55" s="259"/>
      <c r="AK55" s="315" t="s">
        <v>563</v>
      </c>
      <c r="AL55" s="316"/>
      <c r="AM55" s="324">
        <v>5621754</v>
      </c>
      <c r="AN55" s="325">
        <v>70363</v>
      </c>
      <c r="AO55" s="326">
        <v>-3.2</v>
      </c>
      <c r="AP55" s="327">
        <v>45483</v>
      </c>
      <c r="AQ55" s="328">
        <v>-0.2</v>
      </c>
      <c r="AR55" s="329">
        <v>-3</v>
      </c>
    </row>
    <row r="56" spans="1:44" ht="13" x14ac:dyDescent="0.2">
      <c r="A56" s="259"/>
      <c r="AK56" s="330"/>
      <c r="AL56" s="331" t="s">
        <v>561</v>
      </c>
      <c r="AM56" s="332">
        <v>3193397</v>
      </c>
      <c r="AN56" s="333">
        <v>39969</v>
      </c>
      <c r="AO56" s="334">
        <v>-23.1</v>
      </c>
      <c r="AP56" s="335">
        <v>24241</v>
      </c>
      <c r="AQ56" s="336">
        <v>0.4</v>
      </c>
      <c r="AR56" s="337">
        <v>-23.5</v>
      </c>
    </row>
    <row r="57" spans="1:44" ht="13" x14ac:dyDescent="0.2">
      <c r="A57" s="259"/>
      <c r="AK57" s="315" t="s">
        <v>564</v>
      </c>
      <c r="AL57" s="316"/>
      <c r="AM57" s="324">
        <v>5203172</v>
      </c>
      <c r="AN57" s="325">
        <v>65971</v>
      </c>
      <c r="AO57" s="326">
        <v>-6.2</v>
      </c>
      <c r="AP57" s="327">
        <v>45945</v>
      </c>
      <c r="AQ57" s="328">
        <v>1</v>
      </c>
      <c r="AR57" s="329">
        <v>-7.2</v>
      </c>
    </row>
    <row r="58" spans="1:44" ht="13" x14ac:dyDescent="0.2">
      <c r="A58" s="259"/>
      <c r="AK58" s="330"/>
      <c r="AL58" s="331" t="s">
        <v>561</v>
      </c>
      <c r="AM58" s="332">
        <v>3561442</v>
      </c>
      <c r="AN58" s="333">
        <v>45156</v>
      </c>
      <c r="AO58" s="334">
        <v>13</v>
      </c>
      <c r="AP58" s="335">
        <v>25180</v>
      </c>
      <c r="AQ58" s="336">
        <v>3.9</v>
      </c>
      <c r="AR58" s="337">
        <v>9.1</v>
      </c>
    </row>
    <row r="59" spans="1:44" ht="13" x14ac:dyDescent="0.2">
      <c r="A59" s="259"/>
      <c r="AK59" s="315" t="s">
        <v>565</v>
      </c>
      <c r="AL59" s="316"/>
      <c r="AM59" s="324">
        <v>4532388</v>
      </c>
      <c r="AN59" s="325">
        <v>58288</v>
      </c>
      <c r="AO59" s="326">
        <v>-11.6</v>
      </c>
      <c r="AP59" s="327">
        <v>44475</v>
      </c>
      <c r="AQ59" s="328">
        <v>-3.2</v>
      </c>
      <c r="AR59" s="329">
        <v>-8.4</v>
      </c>
    </row>
    <row r="60" spans="1:44" ht="13" x14ac:dyDescent="0.2">
      <c r="A60" s="259"/>
      <c r="AK60" s="330"/>
      <c r="AL60" s="331" t="s">
        <v>561</v>
      </c>
      <c r="AM60" s="332">
        <v>2840527</v>
      </c>
      <c r="AN60" s="333">
        <v>36530</v>
      </c>
      <c r="AO60" s="334">
        <v>-19.100000000000001</v>
      </c>
      <c r="AP60" s="335">
        <v>24780</v>
      </c>
      <c r="AQ60" s="336">
        <v>-1.6</v>
      </c>
      <c r="AR60" s="337">
        <v>-17.5</v>
      </c>
    </row>
    <row r="61" spans="1:44" ht="13" x14ac:dyDescent="0.2">
      <c r="A61" s="259"/>
      <c r="AK61" s="315" t="s">
        <v>566</v>
      </c>
      <c r="AL61" s="338"/>
      <c r="AM61" s="324">
        <v>5162057</v>
      </c>
      <c r="AN61" s="325">
        <v>64602</v>
      </c>
      <c r="AO61" s="326">
        <v>-1.8</v>
      </c>
      <c r="AP61" s="327">
        <v>44685</v>
      </c>
      <c r="AQ61" s="339">
        <v>-1.2</v>
      </c>
      <c r="AR61" s="329">
        <v>-0.6</v>
      </c>
    </row>
    <row r="62" spans="1:44" ht="13" x14ac:dyDescent="0.2">
      <c r="A62" s="259"/>
      <c r="AK62" s="330"/>
      <c r="AL62" s="331" t="s">
        <v>561</v>
      </c>
      <c r="AM62" s="332">
        <v>3463707</v>
      </c>
      <c r="AN62" s="333">
        <v>43298</v>
      </c>
      <c r="AO62" s="334">
        <v>-3.1</v>
      </c>
      <c r="AP62" s="335">
        <v>24341</v>
      </c>
      <c r="AQ62" s="336">
        <v>-0.7</v>
      </c>
      <c r="AR62" s="337">
        <v>-2.4</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rw9v8AKiMjpfpMjChCC1+SwqDiIPZQtU1t+GWRY9ECCTlZMpnAgAHaWaCP3W1g8ZtoRAw0DSTLKboGU35HdlOQ==" saltValue="4jATqKbMllWtbkkAiehk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568</v>
      </c>
    </row>
    <row r="121" spans="125:125" ht="13.5" hidden="1" customHeight="1" x14ac:dyDescent="0.2">
      <c r="DU121" s="253"/>
    </row>
  </sheetData>
  <sheetProtection algorithmName="SHA-512" hashValue="CLQRx3QD8A2LQNMq/6xZ7Z7Ifexldrgc1swugF5kyV0yYwkXStAFxhIGZ41G3eOhr0YpDve8/T/SinvODbGuOQ==" saltValue="rDDEob43eyv20SxIe19A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569</v>
      </c>
    </row>
  </sheetData>
  <sheetProtection algorithmName="SHA-512" hashValue="gQbf90ehz/rJlhVtmBZxXIT2RPkuTakS3+i1CLm4kX5YtzeDulgC1sv1JLtnYd6xU5RTG+DNpr75QHdnFyswqg==" saltValue="TsrZbqyAquay70sle5Lj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26" t="s">
        <v>3</v>
      </c>
      <c r="D47" s="1126"/>
      <c r="E47" s="1127"/>
      <c r="F47" s="11">
        <v>18.79</v>
      </c>
      <c r="G47" s="12">
        <v>18.16</v>
      </c>
      <c r="H47" s="12">
        <v>19.22</v>
      </c>
      <c r="I47" s="12">
        <v>19.72</v>
      </c>
      <c r="J47" s="13">
        <v>21.96</v>
      </c>
    </row>
    <row r="48" spans="2:10" ht="57.75" customHeight="1" x14ac:dyDescent="0.2">
      <c r="B48" s="14"/>
      <c r="C48" s="1128" t="s">
        <v>4</v>
      </c>
      <c r="D48" s="1128"/>
      <c r="E48" s="1129"/>
      <c r="F48" s="15">
        <v>3.03</v>
      </c>
      <c r="G48" s="16">
        <v>4.5999999999999996</v>
      </c>
      <c r="H48" s="16">
        <v>4.3600000000000003</v>
      </c>
      <c r="I48" s="16">
        <v>5.98</v>
      </c>
      <c r="J48" s="17">
        <v>3.84</v>
      </c>
    </row>
    <row r="49" spans="2:10" ht="57.75" customHeight="1" thickBot="1" x14ac:dyDescent="0.25">
      <c r="B49" s="18"/>
      <c r="C49" s="1130" t="s">
        <v>5</v>
      </c>
      <c r="D49" s="1130"/>
      <c r="E49" s="1131"/>
      <c r="F49" s="19" t="s">
        <v>575</v>
      </c>
      <c r="G49" s="20">
        <v>0.61</v>
      </c>
      <c r="H49" s="20">
        <v>1.01</v>
      </c>
      <c r="I49" s="20">
        <v>2.64</v>
      </c>
      <c r="J49" s="21" t="s">
        <v>576</v>
      </c>
    </row>
    <row r="50" spans="2:10" ht="13" x14ac:dyDescent="0.2"/>
  </sheetData>
  <sheetProtection algorithmName="SHA-512" hashValue="MQzFd7YpbWqotg+T9WNOgc8YwvMqIx7Mcf7ax0xZpwFpgyXX4X09GGZItofo0wRkLtOTIL1+CChLO+R7SGa/oQ==" saltValue="HJiQ1dO/e9Yq5CYFYHDT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廣瀬 美晴</cp:lastModifiedBy>
  <cp:lastPrinted>2024-03-14T08:03:06Z</cp:lastPrinted>
  <dcterms:created xsi:type="dcterms:W3CDTF">2024-02-05T02:19:19Z</dcterms:created>
  <dcterms:modified xsi:type="dcterms:W3CDTF">2024-03-19T01:42:19Z</dcterms:modified>
  <cp:category/>
</cp:coreProperties>
</file>