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city.toyooka.lg.jp\dfsroot\5財政課\10財政係\002_財政の健全化に関すること\財政状況資料集\2022\03_追加照会（2024.9）\"/>
    </mc:Choice>
  </mc:AlternateContent>
  <xr:revisionPtr revIDLastSave="0" documentId="13_ncr:1_{6DF5FC68-E218-4253-84C2-510C41C75746}" xr6:coauthVersionLast="47" xr6:coauthVersionMax="47" xr10:uidLastSave="{00000000-0000-0000-0000-000000000000}"/>
  <bookViews>
    <workbookView xWindow="2868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CO34" i="10" s="1"/>
  <c r="CO35" i="10" s="1"/>
  <c r="CO36" i="10" s="1"/>
  <c r="CO37" i="10" s="1"/>
  <c r="CO38" i="10" s="1"/>
  <c r="CO39" i="10" s="1"/>
  <c r="CO40" i="10" s="1"/>
  <c r="CO41" i="10" s="1"/>
  <c r="CO42" i="10" s="1"/>
  <c r="BE41" i="10"/>
  <c r="AM41" i="10"/>
  <c r="U41" i="10"/>
  <c r="C41" i="10"/>
  <c r="BE40" i="10"/>
  <c r="AM40" i="10"/>
  <c r="U40" i="10"/>
  <c r="C40" i="10"/>
  <c r="BE39" i="10"/>
  <c r="AM39" i="10"/>
  <c r="U39" i="10"/>
  <c r="C39" i="10"/>
  <c r="BE38" i="10"/>
  <c r="AM38" i="10"/>
  <c r="U38" i="10"/>
  <c r="C38" i="10"/>
  <c r="BE37" i="10"/>
  <c r="AM37" i="10"/>
  <c r="C37" i="10"/>
  <c r="BE36" i="10"/>
  <c r="AM36" i="10"/>
  <c r="BW35" i="10"/>
  <c r="BW36" i="10" s="1"/>
  <c r="BW37" i="10" s="1"/>
  <c r="BW38" i="10" s="1"/>
  <c r="BW39" i="10" s="1"/>
  <c r="BW40" i="10" s="1"/>
  <c r="BE35" i="10"/>
  <c r="BW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AM34" i="10" l="1"/>
  <c r="AM35" i="10" s="1"/>
  <c r="BE34" i="10" s="1"/>
</calcChain>
</file>

<file path=xl/sharedStrings.xml><?xml version="1.0" encoding="utf-8"?>
<sst xmlns="http://schemas.openxmlformats.org/spreadsheetml/2006/main" count="1164" uniqueCount="627">
  <si>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</si>
  <si>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</si>
  <si>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</si>
  <si>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</si>
  <si>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</si>
  <si>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</si>
  <si>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</si>
  <si>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</si>
  <si>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</si>
  <si>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</si>
  <si>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</si>
  <si>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</si>
  <si>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</si>
  <si>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</si>
  <si>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</si>
  <si>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</si>
  <si>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</si>
  <si>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</si>
  <si>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</si>
  <si>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</si>
  <si>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</si>
  <si>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</si>
  <si>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</si>
  <si>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</si>
  <si>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</si>
  <si>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</si>
  <si>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</si>
  <si>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</si>
  <si>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</si>
  <si>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</si>
  <si>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</si>
  <si>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</si>
  <si>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</si>
  <si>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</si>
  <si>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</si>
  <si>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</si>
  <si>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</si>
  <si>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</si>
  <si>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</si>
  <si>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</si>
  <si>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</si>
  <si>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</si>
  <si>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</si>
  <si>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</si>
  <si>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</si>
  <si>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</si>
  <si>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</si>
  <si>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</si>
  <si>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</si>
  <si>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</si>
  <si>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</si>
  <si>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</si>
  <si>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</si>
  <si>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</si>
  <si>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</si>
  <si>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</si>
  <si>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</si>
  <si>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</si>
  <si>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</si>
  <si>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</si>
  <si>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</si>
  <si>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</si>
  <si>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</si>
  <si>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</si>
  <si>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</si>
  <si>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</si>
  <si>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</si>
  <si>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</si>
  <si>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</si>
  <si>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</si>
  <si>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</si>
  <si>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</si>
  <si>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</si>
  <si>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</si>
  <si>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</si>
  <si>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</si>
  <si>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</si>
  <si>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</si>
  <si>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</si>
  <si>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</si>
  <si>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</si>
  <si>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</si>
  <si>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</si>
  <si>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</si>
  <si>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</si>
  <si>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</si>
  <si>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</si>
  <si>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Ⅱ－３</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</si>
  <si>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</si>
  <si>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</si>
  <si>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</si>
  <si>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</si>
  <si>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</si>
  <si>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</si>
  <si>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</si>
  <si>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</si>
  <si>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</si>
  <si>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</si>
  <si>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</si>
  <si>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</si>
  <si>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豊岡市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</si>
  <si>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</si>
  <si>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</si>
  <si>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</si>
  <si>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</si>
  <si>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</si>
  <si>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</si>
  <si>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</si>
  <si>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</si>
  <si>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</si>
  <si>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</si>
  <si>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</si>
  <si>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</si>
  <si>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</si>
  <si>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</si>
  <si>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</si>
  <si>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</si>
  <si>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</si>
  <si>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</si>
  <si>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</si>
  <si>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</si>
  <si>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</si>
  <si>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</si>
  <si>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</si>
  <si>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</si>
  <si>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</si>
  <si>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</si>
  <si>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-5.8</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</si>
  <si>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</si>
  <si>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</si>
  <si>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</si>
  <si>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</si>
  <si>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</si>
  <si>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</si>
  <si>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</si>
  <si>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</si>
  <si>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</si>
  <si>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</si>
  <si>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</si>
  <si>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</si>
  <si>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</si>
  <si>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</si>
  <si>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</si>
  <si>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</si>
  <si>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</si>
  <si>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</si>
  <si>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</si>
  <si>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</si>
  <si>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</si>
  <si>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</si>
  <si>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</si>
  <si>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</si>
  <si>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</si>
  <si>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</si>
  <si>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25"/>
  </si>
  <si>
    <t>うち日本人(％)</t>
    <phoneticPr fontId="5"/>
  </si>
  <si>
    <t>-1.6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</si>
  <si>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</si>
  <si>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</si>
  <si>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</si>
  <si>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</si>
  <si>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</si>
  <si>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</si>
  <si>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</si>
  <si>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</si>
  <si>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</si>
  <si>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</si>
  <si>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</si>
  <si>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</si>
  <si>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</si>
  <si>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</si>
  <si>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</si>
  <si>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</si>
  <si>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</si>
  <si>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</si>
  <si>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</si>
  <si>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</si>
  <si>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</si>
  <si>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</si>
  <si>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</si>
  <si>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</si>
  <si>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</si>
  <si>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</si>
  <si>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</si>
  <si>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</si>
  <si>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</si>
  <si>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</si>
  <si>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</si>
  <si>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</si>
  <si>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</si>
  <si>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</si>
  <si>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</si>
  <si>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</si>
  <si>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</si>
  <si>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</si>
  <si>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</si>
  <si>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</si>
  <si>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</si>
  <si>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</si>
  <si>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</si>
  <si>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</si>
  <si>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</si>
  <si>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</si>
  <si>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</si>
  <si>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</si>
  <si>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</si>
  <si>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</si>
  <si>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</si>
  <si>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</si>
  <si>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</si>
  <si>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</si>
  <si>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</si>
  <si>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</si>
  <si>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</si>
  <si>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</si>
  <si>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</si>
  <si>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</si>
  <si>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</si>
  <si>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</si>
  <si>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</si>
  <si>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兵庫県豊岡市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</si>
  <si>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</si>
  <si>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</si>
  <si>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</si>
  <si>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</si>
  <si>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</si>
  <si>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</si>
  <si>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</si>
  <si>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</si>
  <si>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</si>
  <si>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</si>
  <si>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</si>
  <si>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</si>
  <si>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</si>
  <si>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</si>
  <si>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</si>
  <si>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</si>
  <si>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</si>
  <si>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</si>
  <si>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</si>
  <si>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</si>
  <si>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</si>
  <si>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</si>
  <si>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</si>
  <si>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</si>
  <si>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</si>
  <si>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</si>
  <si>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</si>
  <si>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</si>
  <si>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</si>
  <si>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</si>
  <si>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</si>
  <si>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</si>
  <si>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</si>
  <si>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</si>
  <si>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</si>
  <si>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</si>
  <si>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</si>
  <si>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</si>
  <si>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</si>
  <si>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</si>
  <si>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</si>
  <si>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</si>
  <si>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</si>
  <si>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</si>
  <si>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</si>
  <si>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</si>
  <si>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</si>
  <si>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</si>
  <si>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</si>
  <si>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</si>
  <si>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</si>
  <si>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</si>
  <si>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</si>
  <si>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</si>
  <si>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</si>
  <si>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</si>
  <si>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</si>
  <si>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</si>
  <si>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</si>
  <si>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</si>
  <si>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</si>
  <si>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</si>
  <si>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</si>
  <si>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</si>
  <si>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</si>
  <si>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</si>
  <si>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</si>
  <si>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</si>
  <si>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</si>
  <si>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</si>
  <si>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</si>
  <si>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</si>
  <si>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</si>
  <si>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</si>
  <si>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</si>
  <si>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</si>
  <si>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</si>
  <si>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</si>
  <si>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</si>
  <si>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</si>
  <si>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</si>
  <si>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</si>
  <si>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</si>
  <si>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</si>
  <si>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</si>
  <si>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</si>
  <si>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</si>
  <si>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</si>
  <si>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</si>
  <si>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</si>
  <si>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</si>
  <si>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</si>
  <si>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</si>
  <si>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</si>
  <si>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</si>
  <si>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</si>
  <si>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</si>
  <si>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</si>
  <si>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</si>
  <si>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</si>
  <si>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</si>
  <si>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</si>
  <si>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</si>
  <si>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</si>
  <si>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</si>
  <si>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</si>
  <si>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</si>
  <si>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</si>
  <si>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</si>
  <si>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</si>
  <si>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</si>
  <si>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</si>
  <si>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</si>
  <si>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</si>
  <si>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</si>
  <si>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</si>
  <si>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</si>
  <si>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</si>
  <si>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</si>
  <si>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</si>
  <si>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</si>
  <si>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</si>
  <si>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</si>
  <si>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</si>
  <si>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</si>
  <si>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</si>
  <si>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</si>
  <si>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</si>
  <si>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</si>
  <si>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</si>
  <si>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</si>
  <si>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</si>
  <si>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</si>
  <si>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</si>
  <si>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</si>
  <si>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</si>
  <si>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</si>
  <si>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</si>
  <si>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</si>
  <si>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</si>
  <si>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</si>
  <si>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</si>
  <si>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</si>
  <si>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</si>
  <si>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</si>
  <si>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</si>
  <si>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</si>
  <si>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</si>
  <si>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</si>
  <si>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</si>
  <si>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</si>
  <si>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</si>
  <si>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兵庫県豊岡市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</si>
  <si>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</si>
  <si>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</si>
  <si>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</si>
  <si>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</si>
  <si>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</si>
  <si>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</si>
  <si>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</si>
  <si>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</si>
  <si>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</si>
  <si>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</si>
  <si>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</si>
  <si>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</si>
  <si>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</si>
  <si>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</si>
  <si>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</si>
  <si>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</si>
  <si>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</si>
  <si>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</si>
  <si>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</si>
  <si>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</si>
  <si>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</si>
  <si>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霊苑事業特別会計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</si>
  <si>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</si>
  <si>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</si>
  <si>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</si>
  <si>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</si>
  <si>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</si>
  <si>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</si>
  <si>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</si>
  <si>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</si>
  <si>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</si>
  <si>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</si>
  <si>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</si>
  <si>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</si>
  <si>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</si>
  <si>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</si>
  <si>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</si>
  <si>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国民健康保険事業特別会計（直診勘定）</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</si>
  <si>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</si>
  <si>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</si>
  <si>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</si>
  <si>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</si>
  <si>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</si>
  <si>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</si>
  <si>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太陽光発電事業特別会計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</si>
  <si>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</si>
  <si>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</si>
  <si>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</si>
  <si>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</si>
  <si>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</si>
  <si>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</si>
  <si>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</si>
  <si>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</si>
  <si>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</si>
  <si>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</si>
  <si>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</si>
  <si>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</si>
  <si>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</si>
  <si>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</si>
  <si>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</si>
  <si>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</si>
  <si>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</si>
  <si>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</si>
  <si>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</si>
  <si>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</si>
  <si>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</si>
  <si>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</si>
  <si>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</si>
  <si>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</si>
  <si>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</si>
  <si>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</si>
  <si>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</si>
  <si>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</si>
  <si>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</si>
  <si>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</si>
  <si>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</si>
  <si>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</si>
  <si>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</si>
  <si>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</si>
  <si>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</si>
  <si>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</si>
  <si>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</si>
  <si>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</si>
  <si>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</si>
  <si>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</si>
  <si>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</si>
  <si>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</si>
  <si>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</si>
  <si>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</si>
  <si>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</si>
  <si>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</si>
  <si>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</si>
  <si>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</si>
  <si>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</si>
  <si>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</si>
  <si>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</si>
  <si>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</si>
  <si>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</si>
  <si>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</si>
  <si>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</si>
  <si>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</si>
  <si>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</si>
  <si>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</si>
  <si>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</si>
  <si>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</si>
  <si>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</si>
  <si>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</si>
  <si>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</si>
  <si>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</si>
  <si>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</si>
  <si>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</si>
  <si>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</si>
  <si>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</si>
  <si>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</si>
  <si>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</si>
  <si>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</si>
  <si>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国民健康保険事業特別会計（直診勘定）</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</si>
  <si>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</si>
  <si>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</si>
  <si>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</si>
  <si>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</si>
  <si>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</si>
  <si>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</si>
  <si>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</si>
  <si>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</si>
  <si>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</si>
  <si>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</si>
  <si>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</si>
  <si>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</si>
  <si>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</si>
  <si>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</si>
  <si>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</si>
  <si>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</si>
  <si>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</si>
  <si>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</si>
  <si>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</si>
  <si>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</si>
  <si>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</si>
  <si>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</si>
  <si>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</si>
  <si>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</si>
  <si>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</si>
  <si>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</si>
  <si>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</si>
  <si>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</si>
  <si>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</si>
  <si>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</si>
  <si>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</si>
  <si>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</si>
  <si>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</si>
  <si>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</si>
  <si>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</si>
  <si>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</si>
  <si>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</si>
  <si>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</si>
  <si>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</si>
  <si>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</si>
  <si>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</si>
  <si>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</si>
  <si>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</si>
  <si>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</si>
  <si>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</si>
  <si>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</si>
  <si>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</si>
  <si>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</si>
  <si>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</si>
  <si>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</si>
  <si>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</si>
  <si>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</si>
  <si>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</si>
  <si>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</si>
  <si>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</si>
  <si>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</si>
  <si>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</si>
  <si>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</si>
  <si>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</si>
  <si>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</si>
  <si>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</si>
  <si>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</si>
  <si>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</si>
  <si>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</si>
  <si>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</si>
  <si>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</si>
  <si>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</si>
  <si>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</si>
  <si>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</si>
  <si>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</si>
  <si>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</si>
  <si>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</si>
  <si>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</si>
  <si>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</si>
  <si>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</si>
  <si>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</si>
  <si>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</si>
  <si>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</si>
  <si>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</si>
  <si>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</si>
  <si>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</si>
  <si>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</si>
  <si>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</si>
  <si>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</si>
  <si>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1.41</t>
  </si>
  <si>
    <t>▲ 0.71</t>
  </si>
  <si>
    <t>水道事業会計</t>
  </si>
  <si>
    <t>下水道事業会計</t>
  </si>
  <si>
    <t>一般会計</t>
  </si>
  <si>
    <t>介護保険事業特別会計</t>
  </si>
  <si>
    <t>国民健康保険事業特別会計（事業勘定）</t>
  </si>
  <si>
    <t>後期高齢者医療事業特別会計</t>
  </si>
  <si>
    <t>診療所事業特別会計</t>
  </si>
  <si>
    <t>太陽光発電事業特別会計</t>
  </si>
  <si>
    <t>その他会計（赤字）</t>
  </si>
  <si>
    <t>その他会計（黒字）</t>
  </si>
  <si>
    <t>（百万円）</t>
    <phoneticPr fontId="5"/>
  </si>
  <si>
    <t>H30</t>
    <phoneticPr fontId="5"/>
  </si>
  <si>
    <t>R01</t>
    <phoneticPr fontId="5"/>
  </si>
  <si>
    <t>R02</t>
    <phoneticPr fontId="5"/>
  </si>
  <si>
    <t>R03</t>
    <phoneticPr fontId="5"/>
  </si>
  <si>
    <t>R04</t>
    <phoneticPr fontId="5"/>
  </si>
  <si>
    <t>公立豊岡病院組合</t>
    <rPh sb="0" eb="2">
      <t>コウリツ</t>
    </rPh>
    <rPh sb="2" eb="4">
      <t>トヨオカ</t>
    </rPh>
    <rPh sb="4" eb="8">
      <t>ビョウインクミアイ</t>
    </rPh>
    <phoneticPr fontId="2"/>
  </si>
  <si>
    <t>北但行政事務組合</t>
    <rPh sb="0" eb="2">
      <t>ホクタン</t>
    </rPh>
    <rPh sb="2" eb="4">
      <t>ギョウセイ</t>
    </rPh>
    <rPh sb="4" eb="8">
      <t>ジムクミアイ</t>
    </rPh>
    <phoneticPr fontId="2"/>
  </si>
  <si>
    <t>但馬広域行政事務組合</t>
    <rPh sb="0" eb="2">
      <t>タジマ</t>
    </rPh>
    <rPh sb="2" eb="4">
      <t>コウイキ</t>
    </rPh>
    <rPh sb="4" eb="6">
      <t>ギョウセイ</t>
    </rPh>
    <rPh sb="6" eb="10">
      <t>ジムクミアイ</t>
    </rPh>
    <phoneticPr fontId="2"/>
  </si>
  <si>
    <t>兵庫県市町村職員退職手当組合</t>
    <rPh sb="0" eb="3">
      <t>ヒョウゴケン</t>
    </rPh>
    <rPh sb="3" eb="6">
      <t>シチョウソン</t>
    </rPh>
    <rPh sb="6" eb="8">
      <t>ショクイン</t>
    </rPh>
    <rPh sb="8" eb="10">
      <t>タイショク</t>
    </rPh>
    <rPh sb="10" eb="12">
      <t>テアテ</t>
    </rPh>
    <rPh sb="12" eb="14">
      <t>クミアイ</t>
    </rPh>
    <phoneticPr fontId="2"/>
  </si>
  <si>
    <t>兵庫県後期高齢者医療広域連合（一般会計）</t>
    <rPh sb="0" eb="3">
      <t>ヒョウゴケン</t>
    </rPh>
    <rPh sb="3" eb="8">
      <t>コウキコウレイシャ</t>
    </rPh>
    <rPh sb="8" eb="10">
      <t>イリョウ</t>
    </rPh>
    <rPh sb="10" eb="12">
      <t>コウイキ</t>
    </rPh>
    <rPh sb="12" eb="14">
      <t>レンゴウ</t>
    </rPh>
    <rPh sb="15" eb="19">
      <t>イッパンカイケイ</t>
    </rPh>
    <phoneticPr fontId="2"/>
  </si>
  <si>
    <t>兵庫県後期高齢者医療広域連合（特別会計）</t>
    <rPh sb="0" eb="3">
      <t>ヒョウゴケン</t>
    </rPh>
    <rPh sb="3" eb="5">
      <t>コウキ</t>
    </rPh>
    <rPh sb="5" eb="8">
      <t>コウレイシャ</t>
    </rPh>
    <rPh sb="8" eb="10">
      <t>イリョウ</t>
    </rPh>
    <rPh sb="10" eb="14">
      <t>コウイキレンゴウ</t>
    </rPh>
    <rPh sb="15" eb="19">
      <t>トクベツカイケイ</t>
    </rPh>
    <phoneticPr fontId="2"/>
  </si>
  <si>
    <t>(株)北前館</t>
    <rPh sb="1" eb="2">
      <t>カブ</t>
    </rPh>
    <rPh sb="3" eb="6">
      <t>キタマエカン</t>
    </rPh>
    <phoneticPr fontId="2"/>
  </si>
  <si>
    <t>(株)日高振興公社</t>
    <rPh sb="1" eb="2">
      <t>カブ</t>
    </rPh>
    <rPh sb="3" eb="5">
      <t>ヒダカ</t>
    </rPh>
    <rPh sb="5" eb="9">
      <t>シンコウコウシャ</t>
    </rPh>
    <phoneticPr fontId="2"/>
  </si>
  <si>
    <t>(株)シルク温泉やまびこ</t>
    <rPh sb="1" eb="2">
      <t>カブ</t>
    </rPh>
    <rPh sb="6" eb="8">
      <t>オンセン</t>
    </rPh>
    <phoneticPr fontId="2"/>
  </si>
  <si>
    <t>アイティ豊岡都市開発(株)</t>
    <rPh sb="4" eb="6">
      <t>トヨオカ</t>
    </rPh>
    <rPh sb="6" eb="10">
      <t>トシカイハツ</t>
    </rPh>
    <rPh sb="11" eb="12">
      <t>カブ</t>
    </rPh>
    <phoneticPr fontId="2"/>
  </si>
  <si>
    <t>豊岡まちづくり(株)</t>
    <rPh sb="0" eb="2">
      <t>トヨオカ</t>
    </rPh>
    <rPh sb="8" eb="9">
      <t>カブ</t>
    </rPh>
    <phoneticPr fontId="2"/>
  </si>
  <si>
    <t>(有)あした</t>
    <rPh sb="1" eb="2">
      <t>ユウ</t>
    </rPh>
    <phoneticPr fontId="2"/>
  </si>
  <si>
    <t>(一財)但馬地域地場産業振興センター</t>
    <rPh sb="1" eb="3">
      <t>イチザイ</t>
    </rPh>
    <rPh sb="4" eb="8">
      <t>タジマチイキ</t>
    </rPh>
    <rPh sb="8" eb="12">
      <t>ジバサンギョウ</t>
    </rPh>
    <rPh sb="12" eb="14">
      <t>シンコウ</t>
    </rPh>
    <phoneticPr fontId="2"/>
  </si>
  <si>
    <t>(一社)豊岡観光イノベーション</t>
    <rPh sb="1" eb="2">
      <t>イチ</t>
    </rPh>
    <rPh sb="2" eb="3">
      <t>シャ</t>
    </rPh>
    <rPh sb="4" eb="6">
      <t>トヨオカ</t>
    </rPh>
    <rPh sb="6" eb="8">
      <t>カンコウ</t>
    </rPh>
    <phoneticPr fontId="2"/>
  </si>
  <si>
    <t>兵庫県信用保証協会</t>
    <rPh sb="0" eb="3">
      <t>ヒョウゴケン</t>
    </rPh>
    <rPh sb="3" eb="9">
      <t>シンヨウホショウキョウカイ</t>
    </rPh>
    <phoneticPr fontId="2"/>
  </si>
  <si>
    <t>〇</t>
    <phoneticPr fontId="2"/>
  </si>
  <si>
    <t>公共施設整備基金</t>
    <rPh sb="0" eb="4">
      <t>コウキョウシセツ</t>
    </rPh>
    <rPh sb="4" eb="8">
      <t>セイビキキン</t>
    </rPh>
    <phoneticPr fontId="2"/>
  </si>
  <si>
    <t>地域振興基金</t>
    <rPh sb="0" eb="6">
      <t>チイキシンコウキキン</t>
    </rPh>
    <phoneticPr fontId="2"/>
  </si>
  <si>
    <t>福祉基金</t>
    <rPh sb="0" eb="4">
      <t>フクシキキン</t>
    </rPh>
    <phoneticPr fontId="2"/>
  </si>
  <si>
    <t>被災者生活再建支援基金</t>
    <rPh sb="0" eb="3">
      <t>ヒサイシャ</t>
    </rPh>
    <rPh sb="3" eb="7">
      <t>セイカツサイケン</t>
    </rPh>
    <rPh sb="7" eb="11">
      <t>シエンキキン</t>
    </rPh>
    <phoneticPr fontId="2"/>
  </si>
  <si>
    <t>森林環境基金</t>
    <rPh sb="0" eb="6">
      <t>シンリンカンキョウキキン</t>
    </rPh>
    <phoneticPr fontId="2"/>
  </si>
  <si>
    <t>-</t>
    <phoneticPr fontId="2"/>
  </si>
  <si>
    <t xml:space="preserve">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</si>
  <si>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</si>
  <si>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</si>
  <si>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将来負担比率は、地方債の計画に基づく発行などの縮減に努めたことから、昨年度から大きく減少したものの、類似団体内平均値と比較すると依然としてかなり高い状況にある。
　有形固定資産減価償却率は類似団体より若干高く、年々上昇傾向にある。合併前に旧市町ごとに整備した公共施設があり、保有する施設数が非合併団体より多く、施設の更新や除却の影響が表れにくいことが要因として考えられる。公共施設等総合管理計画等に基づき、施設の集約化・複合化を進めるなどして公共施設の適正管理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</si>
  <si>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</si>
  <si>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</si>
  <si>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</si>
  <si>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</si>
  <si>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</si>
  <si>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</si>
  <si>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将来負担比率は、地方債の計画に基づく発行などの縮減に努めたことから、昨年度から大きく減少したものの、類似団体内平均値と比較すると依然としてかなり高い状況にある。
　実質公債費比率も類似団体内平均値と比べ8.5ポイント上回っており、昨年度までと比べてもその差が広がっている状況にある。
　今後も引き続き、地方債の発行抑制や交付税算入率の高い地方債発行等に努めていく。</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</si>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</sst>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Border="1" applyAlignment="1">
      <alignment horizontal="center" vertical="center" wrapText="1"/>
    </xf>
    <xf numFmtId="177" fontId="13" fillId="0" borderId="5" xfId="5" applyNumberFormat="1" applyFont="1" applyBorder="1" applyAlignment="1">
      <alignment horizontal="right" vertical="center" shrinkToFit="1"/>
    </xf>
    <xf numFmtId="177" fontId="13" fillId="0" borderId="10" xfId="5" applyNumberFormat="1" applyFont="1" applyBorder="1" applyAlignment="1">
      <alignment horizontal="right" vertical="center" shrinkToFit="1"/>
    </xf>
    <xf numFmtId="0" fontId="13" fillId="0" borderId="11" xfId="1" applyFont="1" applyBorder="1" applyAlignment="1">
      <alignment horizontal="center" vertical="center" wrapText="1"/>
    </xf>
    <xf numFmtId="177" fontId="13" fillId="0" borderId="15" xfId="5" applyNumberFormat="1" applyFont="1" applyBorder="1" applyAlignment="1">
      <alignment horizontal="right" vertical="center" shrinkToFit="1"/>
    </xf>
    <xf numFmtId="177" fontId="13" fillId="0" borderId="16" xfId="5" applyNumberFormat="1" applyFont="1" applyBorder="1" applyAlignment="1">
      <alignment horizontal="right" vertical="center" shrinkToFit="1"/>
    </xf>
    <xf numFmtId="177" fontId="13" fillId="0" borderId="34" xfId="5" applyNumberFormat="1" applyFont="1" applyBorder="1" applyAlignment="1">
      <alignment horizontal="right" vertical="center" shrinkToFit="1"/>
    </xf>
    <xf numFmtId="177" fontId="13" fillId="0" borderId="35" xfId="5" applyNumberFormat="1" applyFont="1" applyBorder="1" applyAlignment="1">
      <alignment horizontal="right" vertical="center" shrinkToFit="1"/>
    </xf>
    <xf numFmtId="0" fontId="13" fillId="0" borderId="47" xfId="1" applyFont="1" applyBorder="1" applyAlignment="1">
      <alignment horizontal="center" vertical="center"/>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0" fontId="13" fillId="0" borderId="52" xfId="1" applyFont="1" applyBorder="1" applyAlignment="1">
      <alignment horizontal="center" vertical="center"/>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13" fillId="0" borderId="1" xfId="1" applyFont="1" applyBorder="1" applyAlignment="1">
      <alignment horizontal="center" vertical="center"/>
    </xf>
    <xf numFmtId="177" fontId="13" fillId="0" borderId="53" xfId="5" applyNumberFormat="1" applyFont="1" applyBorder="1" applyAlignment="1">
      <alignment horizontal="right" vertical="center" shrinkToFit="1"/>
    </xf>
    <xf numFmtId="177" fontId="13" fillId="0" borderId="6" xfId="5" applyNumberFormat="1" applyFont="1" applyBorder="1" applyAlignment="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58" xfId="6" applyNumberFormat="1" applyFont="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Border="1" applyAlignment="1">
      <alignment vertical="center"/>
    </xf>
    <xf numFmtId="179" fontId="17" fillId="0" borderId="61" xfId="6" applyNumberFormat="1" applyFont="1" applyBorder="1" applyAlignment="1">
      <alignment vertical="center"/>
    </xf>
    <xf numFmtId="180" fontId="17" fillId="0" borderId="59" xfId="6" applyNumberFormat="1" applyFont="1" applyBorder="1" applyAlignment="1">
      <alignment vertical="center"/>
    </xf>
    <xf numFmtId="179" fontId="17" fillId="0" borderId="62" xfId="6" applyNumberFormat="1" applyFont="1" applyBorder="1" applyAlignment="1">
      <alignment vertical="center"/>
    </xf>
    <xf numFmtId="180" fontId="17" fillId="0" borderId="63" xfId="6" applyNumberFormat="1" applyFont="1" applyBorder="1" applyAlignment="1">
      <alignment vertical="center"/>
    </xf>
    <xf numFmtId="180" fontId="17" fillId="0" borderId="60" xfId="6" applyNumberFormat="1" applyFont="1" applyBorder="1" applyAlignment="1">
      <alignment vertical="center"/>
    </xf>
    <xf numFmtId="179" fontId="17" fillId="0" borderId="60" xfId="6" applyNumberFormat="1" applyFont="1" applyBorder="1" applyAlignment="1">
      <alignment vertical="center" wrapText="1"/>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66" xfId="8"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0" fontId="20" fillId="0" borderId="7" xfId="8" applyFont="1" applyBorder="1" applyAlignment="1">
      <alignment horizontal="left" vertical="center"/>
    </xf>
    <xf numFmtId="49" fontId="20" fillId="0" borderId="0" xfId="8" applyNumberFormat="1" applyFont="1" applyAlignment="1">
      <alignment horizontal="center" vertical="center"/>
    </xf>
    <xf numFmtId="0" fontId="20" fillId="0" borderId="74" xfId="8" applyFont="1" applyBorder="1" applyAlignment="1">
      <alignment horizontal="center"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4" fillId="0" borderId="71" xfId="9"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4" fillId="6" borderId="75" xfId="12" applyFont="1" applyFill="1" applyBorder="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31"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lignment vertical="center"/>
    </xf>
    <xf numFmtId="0" fontId="34"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7" fillId="0" borderId="34" xfId="16" applyNumberFormat="1" applyFont="1" applyBorder="1" applyAlignment="1">
      <alignment horizontal="right" vertical="center" shrinkToFit="1"/>
    </xf>
    <xf numFmtId="190" fontId="17"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7" fillId="0" borderId="34" xfId="16" applyNumberFormat="1" applyFont="1" applyBorder="1" applyAlignment="1">
      <alignment horizontal="right" vertical="center" shrinkToFit="1"/>
    </xf>
    <xf numFmtId="187" fontId="17"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4"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58" xfId="19" applyNumberFormat="1" applyFont="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Border="1" applyAlignment="1">
      <alignment horizontal="right" vertical="center" shrinkToFit="1"/>
    </xf>
    <xf numFmtId="177" fontId="17" fillId="0" borderId="61" xfId="19" applyNumberFormat="1" applyFont="1" applyBorder="1" applyAlignment="1">
      <alignment horizontal="right" vertical="center" shrinkToFit="1"/>
    </xf>
    <xf numFmtId="187" fontId="17" fillId="0" borderId="59" xfId="19" applyNumberFormat="1" applyFont="1" applyBorder="1" applyAlignment="1">
      <alignment horizontal="right" vertical="center" shrinkToFit="1"/>
    </xf>
    <xf numFmtId="177" fontId="17" fillId="0" borderId="62" xfId="19" applyNumberFormat="1" applyFont="1" applyBorder="1" applyAlignment="1">
      <alignment horizontal="right" vertical="center" shrinkToFit="1"/>
    </xf>
    <xf numFmtId="187" fontId="17" fillId="0" borderId="63" xfId="19" applyNumberFormat="1" applyFont="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87" fontId="17"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Border="1" applyAlignment="1">
      <alignment horizontal="left" vertical="center"/>
    </xf>
    <xf numFmtId="0" fontId="20" fillId="0" borderId="8" xfId="10" applyBorder="1" applyAlignment="1">
      <alignment horizontal="left" vertical="center"/>
    </xf>
    <xf numFmtId="0" fontId="20" fillId="0" borderId="9" xfId="10"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Border="1" applyAlignment="1">
      <alignment horizontal="left" vertical="center"/>
    </xf>
    <xf numFmtId="0" fontId="13" fillId="0" borderId="3" xfId="1" applyFont="1" applyBorder="1" applyAlignment="1">
      <alignment horizontal="left" vertical="center"/>
    </xf>
    <xf numFmtId="0" fontId="13" fillId="0" borderId="8" xfId="1" applyFont="1" applyBorder="1" applyAlignment="1">
      <alignment horizontal="left" vertical="center" wrapText="1"/>
    </xf>
    <xf numFmtId="0" fontId="13" fillId="0" borderId="9" xfId="1" applyFont="1" applyBorder="1" applyAlignment="1">
      <alignment horizontal="left" vertical="center" wrapText="1"/>
    </xf>
    <xf numFmtId="0" fontId="13" fillId="0" borderId="12" xfId="1" applyFont="1" applyBorder="1" applyAlignment="1">
      <alignment horizontal="left" vertical="center"/>
    </xf>
    <xf numFmtId="0" fontId="13" fillId="0" borderId="13" xfId="1" applyFont="1" applyBorder="1" applyAlignment="1">
      <alignment horizontal="left" vertical="center"/>
    </xf>
    <xf numFmtId="0" fontId="13" fillId="0" borderId="31" xfId="1" applyFont="1" applyBorder="1" applyAlignment="1">
      <alignment horizontal="left" vertical="center"/>
    </xf>
    <xf numFmtId="0" fontId="13" fillId="0" borderId="32" xfId="1" applyFont="1" applyBorder="1" applyAlignment="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6" fillId="6" borderId="0" xfId="6" applyFill="1" applyAlignment="1">
      <alignment vertical="center"/>
    </xf>
    <xf numFmtId="0" fontId="1" fillId="0" borderId="41" xfId="16" applyFont="1" applyBorder="1">
      <alignment vertical="center"/>
    </xf>
    <xf numFmtId="189" fontId="1" fillId="0" borderId="12" xfId="16" applyNumberFormat="1" applyFont="1" applyBorder="1">
      <alignment vertical="center"/>
    </xf>
    <xf numFmtId="0" fontId="1" fillId="0" borderId="3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DA4A82C1-C570-40B6-9446-D6C6C9D1349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41934</c:v>
                </c:pt>
                <c:pt idx="1">
                  <c:v>45588</c:v>
                </c:pt>
                <c:pt idx="2">
                  <c:v>45483</c:v>
                </c:pt>
                <c:pt idx="3">
                  <c:v>45945</c:v>
                </c:pt>
                <c:pt idx="4">
                  <c:v>44475</c:v>
                </c:pt>
              </c:numCache>
            </c:numRef>
          </c:val>
          <c:smooth val="0"/>
          <c:extLst>
            <c:ext xmlns:c16="http://schemas.microsoft.com/office/drawing/2014/chart" uri="{C3380CC4-5D6E-409C-BE32-E72D297353CC}">
              <c16:uniqueId val="{00000000-D194-4843-B907-E0371989D7F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55695</c:v>
                </c:pt>
                <c:pt idx="1">
                  <c:v>72693</c:v>
                </c:pt>
                <c:pt idx="2">
                  <c:v>70363</c:v>
                </c:pt>
                <c:pt idx="3">
                  <c:v>65971</c:v>
                </c:pt>
                <c:pt idx="4">
                  <c:v>58288</c:v>
                </c:pt>
              </c:numCache>
            </c:numRef>
          </c:val>
          <c:smooth val="0"/>
          <c:extLst>
            <c:ext xmlns:c16="http://schemas.microsoft.com/office/drawing/2014/chart" uri="{C3380CC4-5D6E-409C-BE32-E72D297353CC}">
              <c16:uniqueId val="{00000001-D194-4843-B907-E0371989D7F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3.03</c:v>
                </c:pt>
                <c:pt idx="1">
                  <c:v>4.5999999999999996</c:v>
                </c:pt>
                <c:pt idx="2">
                  <c:v>4.3600000000000003</c:v>
                </c:pt>
                <c:pt idx="3">
                  <c:v>5.98</c:v>
                </c:pt>
                <c:pt idx="4">
                  <c:v>3.84</c:v>
                </c:pt>
              </c:numCache>
            </c:numRef>
          </c:val>
          <c:extLst>
            <c:ext xmlns:c16="http://schemas.microsoft.com/office/drawing/2014/chart" uri="{C3380CC4-5D6E-409C-BE32-E72D297353CC}">
              <c16:uniqueId val="{00000000-6D75-41A0-8685-E1A9E32F9DB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18.79</c:v>
                </c:pt>
                <c:pt idx="1">
                  <c:v>18.16</c:v>
                </c:pt>
                <c:pt idx="2">
                  <c:v>19.22</c:v>
                </c:pt>
                <c:pt idx="3">
                  <c:v>19.72</c:v>
                </c:pt>
                <c:pt idx="4">
                  <c:v>21.96</c:v>
                </c:pt>
              </c:numCache>
            </c:numRef>
          </c:val>
          <c:extLst>
            <c:ext xmlns:c16="http://schemas.microsoft.com/office/drawing/2014/chart" uri="{C3380CC4-5D6E-409C-BE32-E72D297353CC}">
              <c16:uniqueId val="{00000001-6D75-41A0-8685-E1A9E32F9DB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-1.41</c:v>
                </c:pt>
                <c:pt idx="1">
                  <c:v>0.61</c:v>
                </c:pt>
                <c:pt idx="2">
                  <c:v>1.01</c:v>
                </c:pt>
                <c:pt idx="3">
                  <c:v>2.64</c:v>
                </c:pt>
                <c:pt idx="4">
                  <c:v>-0.71</c:v>
                </c:pt>
              </c:numCache>
            </c:numRef>
          </c:val>
          <c:smooth val="0"/>
          <c:extLst>
            <c:ext xmlns:c16="http://schemas.microsoft.com/office/drawing/2014/chart" uri="{C3380CC4-5D6E-409C-BE32-E72D297353CC}">
              <c16:uniqueId val="{00000002-6D75-41A0-8685-E1A9E32F9DB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0.73</c:v>
                </c:pt>
                <c:pt idx="2">
                  <c:v>#N/A</c:v>
                </c:pt>
                <c:pt idx="3">
                  <c:v>0.82</c:v>
                </c:pt>
                <c:pt idx="4">
                  <c:v>#N/A</c:v>
                </c:pt>
                <c:pt idx="5">
                  <c:v>0.03</c:v>
                </c:pt>
                <c:pt idx="6">
                  <c:v>#N/A</c:v>
                </c:pt>
                <c:pt idx="7">
                  <c:v>0.05</c:v>
                </c:pt>
                <c:pt idx="8">
                  <c:v>#N/A</c:v>
                </c:pt>
                <c:pt idx="9">
                  <c:v>0.03</c:v>
                </c:pt>
              </c:numCache>
            </c:numRef>
          </c:val>
          <c:extLst>
            <c:ext xmlns:c16="http://schemas.microsoft.com/office/drawing/2014/chart" uri="{C3380CC4-5D6E-409C-BE32-E72D297353CC}">
              <c16:uniqueId val="{00000000-4622-458C-A5D5-18086662A5E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622-458C-A5D5-18086662A5ED}"/>
            </c:ext>
          </c:extLst>
        </c:ser>
        <c:ser>
          <c:idx val="2"/>
          <c:order val="2"/>
          <c:tx>
            <c:strRef>
              <c:f>データシート!$A$29</c:f>
              <c:strCache>
                <c:ptCount val="1"/>
                <c:pt idx="0">
                  <c:v>太陽光発電事業特別会計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0.01</c:v>
                </c:pt>
                <c:pt idx="4">
                  <c:v>#N/A</c:v>
                </c:pt>
                <c:pt idx="5">
                  <c:v>0.04</c:v>
                </c:pt>
                <c:pt idx="6">
                  <c:v>#N/A</c:v>
                </c:pt>
                <c:pt idx="7">
                  <c:v>0.02</c:v>
                </c:pt>
                <c:pt idx="8">
                  <c:v>#N/A</c:v>
                </c:pt>
                <c:pt idx="9">
                  <c:v>0.02</c:v>
                </c:pt>
              </c:numCache>
            </c:numRef>
          </c:val>
          <c:extLst>
            <c:ext xmlns:c16="http://schemas.microsoft.com/office/drawing/2014/chart" uri="{C3380CC4-5D6E-409C-BE32-E72D297353CC}">
              <c16:uniqueId val="{00000002-4622-458C-A5D5-18086662A5ED}"/>
            </c:ext>
          </c:extLst>
        </c:ser>
        <c:ser>
          <c:idx val="3"/>
          <c:order val="3"/>
          <c:tx>
            <c:strRef>
              <c:f>データシート!$A$30</c:f>
              <c:strCache>
                <c:ptCount val="1"/>
                <c:pt idx="0">
                  <c:v>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7.0000000000000007E-2</c:v>
                </c:pt>
                <c:pt idx="2">
                  <c:v>#N/A</c:v>
                </c:pt>
                <c:pt idx="3">
                  <c:v>0.06</c:v>
                </c:pt>
                <c:pt idx="4">
                  <c:v>#N/A</c:v>
                </c:pt>
                <c:pt idx="5">
                  <c:v>0.13</c:v>
                </c:pt>
                <c:pt idx="6">
                  <c:v>#N/A</c:v>
                </c:pt>
                <c:pt idx="7">
                  <c:v>0.06</c:v>
                </c:pt>
                <c:pt idx="8">
                  <c:v>#N/A</c:v>
                </c:pt>
                <c:pt idx="9">
                  <c:v>0.1</c:v>
                </c:pt>
              </c:numCache>
            </c:numRef>
          </c:val>
          <c:extLst>
            <c:ext xmlns:c16="http://schemas.microsoft.com/office/drawing/2014/chart" uri="{C3380CC4-5D6E-409C-BE32-E72D297353CC}">
              <c16:uniqueId val="{00000003-4622-458C-A5D5-18086662A5ED}"/>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0.1</c:v>
                </c:pt>
                <c:pt idx="2">
                  <c:v>#N/A</c:v>
                </c:pt>
                <c:pt idx="3">
                  <c:v>0.09</c:v>
                </c:pt>
                <c:pt idx="4">
                  <c:v>#N/A</c:v>
                </c:pt>
                <c:pt idx="5">
                  <c:v>0.1</c:v>
                </c:pt>
                <c:pt idx="6">
                  <c:v>#N/A</c:v>
                </c:pt>
                <c:pt idx="7">
                  <c:v>0.1</c:v>
                </c:pt>
                <c:pt idx="8">
                  <c:v>#N/A</c:v>
                </c:pt>
                <c:pt idx="9">
                  <c:v>0.11</c:v>
                </c:pt>
              </c:numCache>
            </c:numRef>
          </c:val>
          <c:extLst>
            <c:ext xmlns:c16="http://schemas.microsoft.com/office/drawing/2014/chart" uri="{C3380CC4-5D6E-409C-BE32-E72D297353CC}">
              <c16:uniqueId val="{00000004-4622-458C-A5D5-18086662A5ED}"/>
            </c:ext>
          </c:extLst>
        </c:ser>
        <c:ser>
          <c:idx val="5"/>
          <c:order val="5"/>
          <c:tx>
            <c:strRef>
              <c:f>データシート!$A$32</c:f>
              <c:strCache>
                <c:ptCount val="1"/>
                <c:pt idx="0">
                  <c:v>国民健康保険事業特別会計（事業勘定）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1.26</c:v>
                </c:pt>
                <c:pt idx="2">
                  <c:v>#N/A</c:v>
                </c:pt>
                <c:pt idx="3">
                  <c:v>0.36</c:v>
                </c:pt>
                <c:pt idx="4">
                  <c:v>#N/A</c:v>
                </c:pt>
                <c:pt idx="5">
                  <c:v>0.42</c:v>
                </c:pt>
                <c:pt idx="6">
                  <c:v>#N/A</c:v>
                </c:pt>
                <c:pt idx="7">
                  <c:v>0.46</c:v>
                </c:pt>
                <c:pt idx="8">
                  <c:v>#N/A</c:v>
                </c:pt>
                <c:pt idx="9">
                  <c:v>0.32</c:v>
                </c:pt>
              </c:numCache>
            </c:numRef>
          </c:val>
          <c:extLst>
            <c:ext xmlns:c16="http://schemas.microsoft.com/office/drawing/2014/chart" uri="{C3380CC4-5D6E-409C-BE32-E72D297353CC}">
              <c16:uniqueId val="{00000005-4622-458C-A5D5-18086662A5ED}"/>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1.21</c:v>
                </c:pt>
                <c:pt idx="2">
                  <c:v>#N/A</c:v>
                </c:pt>
                <c:pt idx="3">
                  <c:v>1.59</c:v>
                </c:pt>
                <c:pt idx="4">
                  <c:v>#N/A</c:v>
                </c:pt>
                <c:pt idx="5">
                  <c:v>1.76</c:v>
                </c:pt>
                <c:pt idx="6">
                  <c:v>#N/A</c:v>
                </c:pt>
                <c:pt idx="7">
                  <c:v>1.3</c:v>
                </c:pt>
                <c:pt idx="8">
                  <c:v>#N/A</c:v>
                </c:pt>
                <c:pt idx="9">
                  <c:v>1.99</c:v>
                </c:pt>
              </c:numCache>
            </c:numRef>
          </c:val>
          <c:extLst>
            <c:ext xmlns:c16="http://schemas.microsoft.com/office/drawing/2014/chart" uri="{C3380CC4-5D6E-409C-BE32-E72D297353CC}">
              <c16:uniqueId val="{00000006-4622-458C-A5D5-18086662A5E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2.93</c:v>
                </c:pt>
                <c:pt idx="2">
                  <c:v>#N/A</c:v>
                </c:pt>
                <c:pt idx="3">
                  <c:v>4.49</c:v>
                </c:pt>
                <c:pt idx="4">
                  <c:v>#N/A</c:v>
                </c:pt>
                <c:pt idx="5">
                  <c:v>4.21</c:v>
                </c:pt>
                <c:pt idx="6">
                  <c:v>#N/A</c:v>
                </c:pt>
                <c:pt idx="7">
                  <c:v>5.88</c:v>
                </c:pt>
                <c:pt idx="8">
                  <c:v>#N/A</c:v>
                </c:pt>
                <c:pt idx="9">
                  <c:v>3.71</c:v>
                </c:pt>
              </c:numCache>
            </c:numRef>
          </c:val>
          <c:extLst>
            <c:ext xmlns:c16="http://schemas.microsoft.com/office/drawing/2014/chart" uri="{C3380CC4-5D6E-409C-BE32-E72D297353CC}">
              <c16:uniqueId val="{00000007-4622-458C-A5D5-18086662A5ED}"/>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4.1100000000000003</c:v>
                </c:pt>
                <c:pt idx="2">
                  <c:v>#N/A</c:v>
                </c:pt>
                <c:pt idx="3">
                  <c:v>5.55</c:v>
                </c:pt>
                <c:pt idx="4">
                  <c:v>#N/A</c:v>
                </c:pt>
                <c:pt idx="5">
                  <c:v>6.87</c:v>
                </c:pt>
                <c:pt idx="6">
                  <c:v>#N/A</c:v>
                </c:pt>
                <c:pt idx="7">
                  <c:v>7.36</c:v>
                </c:pt>
                <c:pt idx="8">
                  <c:v>#N/A</c:v>
                </c:pt>
                <c:pt idx="9">
                  <c:v>8.0500000000000007</c:v>
                </c:pt>
              </c:numCache>
            </c:numRef>
          </c:val>
          <c:extLst>
            <c:ext xmlns:c16="http://schemas.microsoft.com/office/drawing/2014/chart" uri="{C3380CC4-5D6E-409C-BE32-E72D297353CC}">
              <c16:uniqueId val="{00000008-4622-458C-A5D5-18086662A5ED}"/>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10.88</c:v>
                </c:pt>
                <c:pt idx="2">
                  <c:v>#N/A</c:v>
                </c:pt>
                <c:pt idx="3">
                  <c:v>11.8</c:v>
                </c:pt>
                <c:pt idx="4">
                  <c:v>#N/A</c:v>
                </c:pt>
                <c:pt idx="5">
                  <c:v>12.05</c:v>
                </c:pt>
                <c:pt idx="6">
                  <c:v>#N/A</c:v>
                </c:pt>
                <c:pt idx="7">
                  <c:v>11.73</c:v>
                </c:pt>
                <c:pt idx="8">
                  <c:v>#N/A</c:v>
                </c:pt>
                <c:pt idx="9">
                  <c:v>11.11</c:v>
                </c:pt>
              </c:numCache>
            </c:numRef>
          </c:val>
          <c:extLst>
            <c:ext xmlns:c16="http://schemas.microsoft.com/office/drawing/2014/chart" uri="{C3380CC4-5D6E-409C-BE32-E72D297353CC}">
              <c16:uniqueId val="{00000009-4622-458C-A5D5-18086662A5E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7639</c:v>
                </c:pt>
                <c:pt idx="5">
                  <c:v>7380</c:v>
                </c:pt>
                <c:pt idx="8">
                  <c:v>7287</c:v>
                </c:pt>
                <c:pt idx="11">
                  <c:v>7229</c:v>
                </c:pt>
                <c:pt idx="14">
                  <c:v>6861</c:v>
                </c:pt>
              </c:numCache>
            </c:numRef>
          </c:val>
          <c:extLst>
            <c:ext xmlns:c16="http://schemas.microsoft.com/office/drawing/2014/chart" uri="{C3380CC4-5D6E-409C-BE32-E72D297353CC}">
              <c16:uniqueId val="{00000000-E258-4896-A2E2-D7C1B310539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258-4896-A2E2-D7C1B310539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258-4896-A2E2-D7C1B310539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949</c:v>
                </c:pt>
                <c:pt idx="3">
                  <c:v>915</c:v>
                </c:pt>
                <c:pt idx="6">
                  <c:v>908</c:v>
                </c:pt>
                <c:pt idx="9">
                  <c:v>872</c:v>
                </c:pt>
                <c:pt idx="12">
                  <c:v>853</c:v>
                </c:pt>
              </c:numCache>
            </c:numRef>
          </c:val>
          <c:extLst>
            <c:ext xmlns:c16="http://schemas.microsoft.com/office/drawing/2014/chart" uri="{C3380CC4-5D6E-409C-BE32-E72D297353CC}">
              <c16:uniqueId val="{00000003-E258-4896-A2E2-D7C1B310539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2945</c:v>
                </c:pt>
                <c:pt idx="3">
                  <c:v>2864</c:v>
                </c:pt>
                <c:pt idx="6">
                  <c:v>2808</c:v>
                </c:pt>
                <c:pt idx="9">
                  <c:v>2710</c:v>
                </c:pt>
                <c:pt idx="12">
                  <c:v>2687</c:v>
                </c:pt>
              </c:numCache>
            </c:numRef>
          </c:val>
          <c:extLst>
            <c:ext xmlns:c16="http://schemas.microsoft.com/office/drawing/2014/chart" uri="{C3380CC4-5D6E-409C-BE32-E72D297353CC}">
              <c16:uniqueId val="{00000004-E258-4896-A2E2-D7C1B310539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40</c:v>
                </c:pt>
                <c:pt idx="3">
                  <c:v>30</c:v>
                </c:pt>
                <c:pt idx="6">
                  <c:v>20</c:v>
                </c:pt>
                <c:pt idx="9">
                  <c:v>10</c:v>
                </c:pt>
                <c:pt idx="12">
                  <c:v>0</c:v>
                </c:pt>
              </c:numCache>
            </c:numRef>
          </c:val>
          <c:extLst>
            <c:ext xmlns:c16="http://schemas.microsoft.com/office/drawing/2014/chart" uri="{C3380CC4-5D6E-409C-BE32-E72D297353CC}">
              <c16:uniqueId val="{00000005-E258-4896-A2E2-D7C1B310539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258-4896-A2E2-D7C1B310539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6408</c:v>
                </c:pt>
                <c:pt idx="3">
                  <c:v>6402</c:v>
                </c:pt>
                <c:pt idx="6">
                  <c:v>6539</c:v>
                </c:pt>
                <c:pt idx="9">
                  <c:v>6624</c:v>
                </c:pt>
                <c:pt idx="12">
                  <c:v>6350</c:v>
                </c:pt>
              </c:numCache>
            </c:numRef>
          </c:val>
          <c:extLst>
            <c:ext xmlns:c16="http://schemas.microsoft.com/office/drawing/2014/chart" uri="{C3380CC4-5D6E-409C-BE32-E72D297353CC}">
              <c16:uniqueId val="{00000007-E258-4896-A2E2-D7C1B310539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2703</c:v>
                </c:pt>
                <c:pt idx="2">
                  <c:v>#N/A</c:v>
                </c:pt>
                <c:pt idx="3">
                  <c:v>#N/A</c:v>
                </c:pt>
                <c:pt idx="4">
                  <c:v>2831</c:v>
                </c:pt>
                <c:pt idx="5">
                  <c:v>#N/A</c:v>
                </c:pt>
                <c:pt idx="6">
                  <c:v>#N/A</c:v>
                </c:pt>
                <c:pt idx="7">
                  <c:v>2988</c:v>
                </c:pt>
                <c:pt idx="8">
                  <c:v>#N/A</c:v>
                </c:pt>
                <c:pt idx="9">
                  <c:v>#N/A</c:v>
                </c:pt>
                <c:pt idx="10">
                  <c:v>2987</c:v>
                </c:pt>
                <c:pt idx="11">
                  <c:v>#N/A</c:v>
                </c:pt>
                <c:pt idx="12">
                  <c:v>#N/A</c:v>
                </c:pt>
                <c:pt idx="13">
                  <c:v>3029</c:v>
                </c:pt>
                <c:pt idx="14">
                  <c:v>#N/A</c:v>
                </c:pt>
              </c:numCache>
            </c:numRef>
          </c:val>
          <c:smooth val="0"/>
          <c:extLst>
            <c:ext xmlns:c16="http://schemas.microsoft.com/office/drawing/2014/chart" uri="{C3380CC4-5D6E-409C-BE32-E72D297353CC}">
              <c16:uniqueId val="{00000008-E258-4896-A2E2-D7C1B310539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76621</c:v>
                </c:pt>
                <c:pt idx="5">
                  <c:v>73488</c:v>
                </c:pt>
                <c:pt idx="8">
                  <c:v>70516</c:v>
                </c:pt>
                <c:pt idx="11">
                  <c:v>67569</c:v>
                </c:pt>
                <c:pt idx="14">
                  <c:v>63968</c:v>
                </c:pt>
              </c:numCache>
            </c:numRef>
          </c:val>
          <c:extLst>
            <c:ext xmlns:c16="http://schemas.microsoft.com/office/drawing/2014/chart" uri="{C3380CC4-5D6E-409C-BE32-E72D297353CC}">
              <c16:uniqueId val="{00000000-9A3D-4050-9387-43B8E13C1C7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1003</c:v>
                </c:pt>
                <c:pt idx="5">
                  <c:v>886</c:v>
                </c:pt>
                <c:pt idx="8">
                  <c:v>777</c:v>
                </c:pt>
                <c:pt idx="11">
                  <c:v>664</c:v>
                </c:pt>
                <c:pt idx="14">
                  <c:v>557</c:v>
                </c:pt>
              </c:numCache>
            </c:numRef>
          </c:val>
          <c:extLst>
            <c:ext xmlns:c16="http://schemas.microsoft.com/office/drawing/2014/chart" uri="{C3380CC4-5D6E-409C-BE32-E72D297353CC}">
              <c16:uniqueId val="{00000001-9A3D-4050-9387-43B8E13C1C7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18836</c:v>
                </c:pt>
                <c:pt idx="5">
                  <c:v>18471</c:v>
                </c:pt>
                <c:pt idx="8">
                  <c:v>18547</c:v>
                </c:pt>
                <c:pt idx="11">
                  <c:v>19226</c:v>
                </c:pt>
                <c:pt idx="14">
                  <c:v>20398</c:v>
                </c:pt>
              </c:numCache>
            </c:numRef>
          </c:val>
          <c:extLst>
            <c:ext xmlns:c16="http://schemas.microsoft.com/office/drawing/2014/chart" uri="{C3380CC4-5D6E-409C-BE32-E72D297353CC}">
              <c16:uniqueId val="{00000002-9A3D-4050-9387-43B8E13C1C7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A3D-4050-9387-43B8E13C1C7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A3D-4050-9387-43B8E13C1C7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A3D-4050-9387-43B8E13C1C7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6114</c:v>
                </c:pt>
                <c:pt idx="3">
                  <c:v>6121</c:v>
                </c:pt>
                <c:pt idx="6">
                  <c:v>6099</c:v>
                </c:pt>
                <c:pt idx="9">
                  <c:v>5722</c:v>
                </c:pt>
                <c:pt idx="12">
                  <c:v>5806</c:v>
                </c:pt>
              </c:numCache>
            </c:numRef>
          </c:val>
          <c:extLst>
            <c:ext xmlns:c16="http://schemas.microsoft.com/office/drawing/2014/chart" uri="{C3380CC4-5D6E-409C-BE32-E72D297353CC}">
              <c16:uniqueId val="{00000006-9A3D-4050-9387-43B8E13C1C7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12060</c:v>
                </c:pt>
                <c:pt idx="3">
                  <c:v>11323</c:v>
                </c:pt>
                <c:pt idx="6">
                  <c:v>10371</c:v>
                </c:pt>
                <c:pt idx="9">
                  <c:v>9515</c:v>
                </c:pt>
                <c:pt idx="12">
                  <c:v>9343</c:v>
                </c:pt>
              </c:numCache>
            </c:numRef>
          </c:val>
          <c:extLst>
            <c:ext xmlns:c16="http://schemas.microsoft.com/office/drawing/2014/chart" uri="{C3380CC4-5D6E-409C-BE32-E72D297353CC}">
              <c16:uniqueId val="{00000007-9A3D-4050-9387-43B8E13C1C7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38845</c:v>
                </c:pt>
                <c:pt idx="3">
                  <c:v>38424</c:v>
                </c:pt>
                <c:pt idx="6">
                  <c:v>38596</c:v>
                </c:pt>
                <c:pt idx="9">
                  <c:v>37932</c:v>
                </c:pt>
                <c:pt idx="12">
                  <c:v>36035</c:v>
                </c:pt>
              </c:numCache>
            </c:numRef>
          </c:val>
          <c:extLst>
            <c:ext xmlns:c16="http://schemas.microsoft.com/office/drawing/2014/chart" uri="{C3380CC4-5D6E-409C-BE32-E72D297353CC}">
              <c16:uniqueId val="{00000008-9A3D-4050-9387-43B8E13C1C7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111</c:v>
                </c:pt>
                <c:pt idx="3">
                  <c:v>111</c:v>
                </c:pt>
                <c:pt idx="6">
                  <c:v>0</c:v>
                </c:pt>
                <c:pt idx="9">
                  <c:v>0</c:v>
                </c:pt>
                <c:pt idx="12">
                  <c:v>0</c:v>
                </c:pt>
              </c:numCache>
            </c:numRef>
          </c:val>
          <c:extLst>
            <c:ext xmlns:c16="http://schemas.microsoft.com/office/drawing/2014/chart" uri="{C3380CC4-5D6E-409C-BE32-E72D297353CC}">
              <c16:uniqueId val="{00000009-9A3D-4050-9387-43B8E13C1C7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54742</c:v>
                </c:pt>
                <c:pt idx="3">
                  <c:v>51998</c:v>
                </c:pt>
                <c:pt idx="6">
                  <c:v>49041</c:v>
                </c:pt>
                <c:pt idx="9">
                  <c:v>46256</c:v>
                </c:pt>
                <c:pt idx="12">
                  <c:v>43018</c:v>
                </c:pt>
              </c:numCache>
            </c:numRef>
          </c:val>
          <c:extLst>
            <c:ext xmlns:c16="http://schemas.microsoft.com/office/drawing/2014/chart" uri="{C3380CC4-5D6E-409C-BE32-E72D297353CC}">
              <c16:uniqueId val="{0000000A-9A3D-4050-9387-43B8E13C1C7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15412</c:v>
                </c:pt>
                <c:pt idx="2">
                  <c:v>#N/A</c:v>
                </c:pt>
                <c:pt idx="3">
                  <c:v>#N/A</c:v>
                </c:pt>
                <c:pt idx="4">
                  <c:v>15132</c:v>
                </c:pt>
                <c:pt idx="5">
                  <c:v>#N/A</c:v>
                </c:pt>
                <c:pt idx="6">
                  <c:v>#N/A</c:v>
                </c:pt>
                <c:pt idx="7">
                  <c:v>14266</c:v>
                </c:pt>
                <c:pt idx="8">
                  <c:v>#N/A</c:v>
                </c:pt>
                <c:pt idx="9">
                  <c:v>#N/A</c:v>
                </c:pt>
                <c:pt idx="10">
                  <c:v>11965</c:v>
                </c:pt>
                <c:pt idx="11">
                  <c:v>#N/A</c:v>
                </c:pt>
                <c:pt idx="12">
                  <c:v>#N/A</c:v>
                </c:pt>
                <c:pt idx="13">
                  <c:v>9279</c:v>
                </c:pt>
                <c:pt idx="14">
                  <c:v>#N/A</c:v>
                </c:pt>
              </c:numCache>
            </c:numRef>
          </c:val>
          <c:smooth val="0"/>
          <c:extLst>
            <c:ext xmlns:c16="http://schemas.microsoft.com/office/drawing/2014/chart" uri="{C3380CC4-5D6E-409C-BE32-E72D297353CC}">
              <c16:uniqueId val="{0000000B-9A3D-4050-9387-43B8E13C1C7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5331</c:v>
                </c:pt>
                <c:pt idx="1">
                  <c:v>5594</c:v>
                </c:pt>
                <c:pt idx="2">
                  <c:v>6038</c:v>
                </c:pt>
              </c:numCache>
            </c:numRef>
          </c:val>
          <c:extLst>
            <c:ext xmlns:c16="http://schemas.microsoft.com/office/drawing/2014/chart" uri="{C3380CC4-5D6E-409C-BE32-E72D297353CC}">
              <c16:uniqueId val="{00000000-8C92-4D0B-960E-4D2956164E7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1702</c:v>
                </c:pt>
                <c:pt idx="1">
                  <c:v>2174</c:v>
                </c:pt>
                <c:pt idx="2">
                  <c:v>2911</c:v>
                </c:pt>
              </c:numCache>
            </c:numRef>
          </c:val>
          <c:extLst>
            <c:ext xmlns:c16="http://schemas.microsoft.com/office/drawing/2014/chart" uri="{C3380CC4-5D6E-409C-BE32-E72D297353CC}">
              <c16:uniqueId val="{00000001-8C92-4D0B-960E-4D2956164E7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13376</c:v>
                </c:pt>
                <c:pt idx="1">
                  <c:v>13370</c:v>
                </c:pt>
                <c:pt idx="2">
                  <c:v>13371</c:v>
                </c:pt>
              </c:numCache>
            </c:numRef>
          </c:val>
          <c:extLst>
            <c:ext xmlns:c16="http://schemas.microsoft.com/office/drawing/2014/chart" uri="{C3380CC4-5D6E-409C-BE32-E72D297353CC}">
              <c16:uniqueId val="{00000002-8C92-4D0B-960E-4D2956164E7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{BDB88E4B-8AC2-44A3-AB8B-2E3C44EFDE3D}</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FABB-49F5-982E-63ECBE00446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{035AA0E8-FBF6-4C82-BC19-D164CE5E87E8}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ABB-49F5-982E-63ECBE00446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{0AA5FFCF-5A4D-4E10-A6E4-4335E70E7619}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ABB-49F5-982E-63ECBE00446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{5FCA7FF3-03D9-4E9C-9BAA-F3A2C8437F03}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ABB-49F5-982E-63ECBE00446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{BBE80F8F-C6BD-4C9E-9BBB-7A3CDCDA542E}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ABB-49F5-982E-63ECBE00446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{208EA46C-11FE-4F13-9F02-ED32D41C9D1A}</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FABB-49F5-982E-63ECBE00446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{2291F6CF-0B46-4A45-88F0-5D12C89E04C6}</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FABB-49F5-982E-63ECBE00446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{3D5949AA-0E43-41E6-B05D-D9E6ED19FC05}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FABB-49F5-982E-63ECBE00446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{A90F45B0-5BF0-4FFD-B846-DB9738FD16AB}</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FABB-49F5-982E-63ECBE00446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63.9</c:v>
                </c:pt>
                <c:pt idx="8">
                  <c:v>65</c:v>
                </c:pt>
                <c:pt idx="16">
                  <c:v>66.400000000000006</c:v>
                </c:pt>
                <c:pt idx="24">
                  <c:v>67.8</c:v>
                </c:pt>
                <c:pt idx="32">
                  <c:v>69.2</c:v>
                </c:pt>
              </c:numCache>
            </c:numRef>
          </c:xVal>
          <c:yVal>
            <c:numRef>
              <c:f>公会計指標分析・財政指標組合せ分析表!$BP$51:$DC$51</c:f>
              <c:numCache>
                <c:formatCode>#,##0.0;"▲ "#,##0.0</c:formatCode>
                <c:ptCount val="40"/>
                <c:pt idx="0">
                  <c:v>74.8</c:v>
                </c:pt>
                <c:pt idx="8">
                  <c:v>74.5</c:v>
                </c:pt>
                <c:pt idx="16">
                  <c:v>69.3</c:v>
                </c:pt>
                <c:pt idx="24">
                  <c:v>56.2</c:v>
                </c:pt>
                <c:pt idx="32">
                  <c:v>44.7</c:v>
                </c:pt>
              </c:numCache>
            </c:numRef>
          </c:yVal>
          <c:smooth val="0"/>
          <c:extLst>
            <c:ext xmlns:c16="http://schemas.microsoft.com/office/drawing/2014/chart" uri="{C3380CC4-5D6E-409C-BE32-E72D297353CC}">
              <c16:uniqueId val="{00000009-FABB-49F5-982E-63ECBE00446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{89E660B3-7246-427C-B769-CAC2CC4B6C18}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FABB-49F5-982E-63ECBE00446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{A55EE2D5-082F-437B-8A70-D2293FD03AFF}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ABB-49F5-982E-63ECBE00446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{E05BC839-C76E-4D80-817F-F8D0257C23D6}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ABB-49F5-982E-63ECBE00446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{E866C47A-236E-47E7-92A8-370C5E1D3B63}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ABB-49F5-982E-63ECBE00446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{8F7BE7FC-FB8C-42A0-A119-52E0AA0DEE1B}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ABB-49F5-982E-63ECBE004461}"/>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{4016E61B-98B5-4C9B-A7E8-BA1E3F523680}</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FABB-49F5-982E-63ECBE004461}"/>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{404D04F1-6FC9-43B7-9F0F-FF33A21C95FF}</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FABB-49F5-982E-63ECBE004461}"/>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{47FC0F48-E119-4851-B5CA-B7B116BE7B45}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FABB-49F5-982E-63ECBE004461}"/>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{84507506-C528-4956-9EC0-75022CBD57D5}</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FABB-49F5-982E-63ECBE00446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60.1</c:v>
                </c:pt>
                <c:pt idx="8">
                  <c:v>61.5</c:v>
                </c:pt>
                <c:pt idx="16">
                  <c:v>63</c:v>
                </c:pt>
                <c:pt idx="24">
                  <c:v>63.7</c:v>
                </c:pt>
                <c:pt idx="32">
                  <c:v>64.099999999999994</c:v>
                </c:pt>
              </c:numCache>
            </c:numRef>
          </c:xVal>
          <c:yVal>
            <c:numRef>
              <c:f>公会計指標分析・財政指標組合せ分析表!$BP$55:$DC$55</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FABB-49F5-982E-63ECBE004461}"/>
            </c:ext>
          </c:extLst>
        </c:ser>
        <c:dLbls>
          <c:showLegendKey val="0"/>
          <c:showVal val="1"/>
          <c:showCatName val="0"/>
          <c:showSerName val="0"/>
          <c:showPercent val="0"/>
          <c:showBubbleSize val="0"/>
        </c:dLbls>
        <c:axId val="46179840"/>
        <c:axId val="46181760"/>
      </c:scatterChart>
      <c:valAx>
        <c:axId val="46179840"/>
        <c:scaling>
          <c:orientation val="maxMin"/>
          <c:max val="70"/>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{A6131EC2-7DD8-43E7-8D5E-676D6990BB92}</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D2F-4EB1-8057-1DBB657FCAB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{BE14FA06-D408-4E29-A225-5D3A71E24959}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D2F-4EB1-8057-1DBB657FCAB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{183D6106-C8EE-44B4-98DF-6F943396C4EE}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D2F-4EB1-8057-1DBB657FCAB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{D8F9FD25-CC04-42F7-B319-CED342177885}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D2F-4EB1-8057-1DBB657FCAB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{AF35BA11-402E-48B1-A100-29E08D758939}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D2F-4EB1-8057-1DBB657FCAB0}"/>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{49BD18F0-D5E4-43FA-BBE2-9D74DFAE052C}</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D2F-4EB1-8057-1DBB657FCAB0}"/>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{C517C2AD-687F-4C32-BC80-7989CBCF159F}</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D2F-4EB1-8057-1DBB657FCAB0}"/>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{6A1D877C-DAF6-456E-85BC-848324D166FF}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D2F-4EB1-8057-1DBB657FCAB0}"/>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{C5A1ED2F-7C6C-42D6-8128-2F6C0E4B0E2F}</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D2F-4EB1-8057-1DBB657FCAB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12.3</c:v>
                </c:pt>
                <c:pt idx="8">
                  <c:v>13.3</c:v>
                </c:pt>
                <c:pt idx="16">
                  <c:v>13.8</c:v>
                </c:pt>
                <c:pt idx="24">
                  <c:v>14.1</c:v>
                </c:pt>
                <c:pt idx="32">
                  <c:v>14.3</c:v>
                </c:pt>
              </c:numCache>
            </c:numRef>
          </c:xVal>
          <c:yVal>
            <c:numRef>
              <c:f>公会計指標分析・財政指標組合せ分析表!$BP$73:$DC$73</c:f>
              <c:numCache>
                <c:formatCode>#,##0.0;"▲ "#,##0.0</c:formatCode>
                <c:ptCount val="40"/>
                <c:pt idx="0">
                  <c:v>74.8</c:v>
                </c:pt>
                <c:pt idx="8">
                  <c:v>74.5</c:v>
                </c:pt>
                <c:pt idx="16">
                  <c:v>69.3</c:v>
                </c:pt>
                <c:pt idx="24">
                  <c:v>56.2</c:v>
                </c:pt>
                <c:pt idx="32">
                  <c:v>44.7</c:v>
                </c:pt>
              </c:numCache>
            </c:numRef>
          </c:yVal>
          <c:smooth val="0"/>
          <c:extLst>
            <c:ext xmlns:c16="http://schemas.microsoft.com/office/drawing/2014/chart" uri="{C3380CC4-5D6E-409C-BE32-E72D297353CC}">
              <c16:uniqueId val="{00000009-5D2F-4EB1-8057-1DBB657FCAB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0804407404033231E-2"/>
                </c:manualLayout>
              </c:layout>
              <c:tx>
                <c:strRef>
                  <c:f>公会計指標分析・財政指標組合せ分析表!$BP$72</c:f>
                  <c:strCache>
                    <c:ptCount val="1"/>
                    <c:pt idx="0">
                      <c:v>H30</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{123CBA33-8C3D-4B13-968A-1A472F4F9DB1}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D2F-4EB1-8057-1DBB657FCAB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{623F4B61-532E-4DCB-95D6-7961AF5D2E60}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D2F-4EB1-8057-1DBB657FCAB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{48855B77-7CAC-44A8-BBAC-5B8BF76AC86D}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D2F-4EB1-8057-1DBB657FCAB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{52101123-7C33-482F-87C0-AE60557E5A29}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D2F-4EB1-8057-1DBB657FCAB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{0CB83203-3E6A-4B3A-BFB2-D82D7E08C030}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D2F-4EB1-8057-1DBB657FCAB0}"/>
                </c:ext>
              </c:extLst>
            </c:dLbl>
            <c:dLbl>
              <c:idx val="8"/>
              <c:layout>
                <c:manualLayout>
                  <c:x val="0"/>
                  <c:y val="2.4977618437338417E-3"/>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{45726DE5-71BF-4F06-991B-E1B819CA7C21}</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D2F-4EB1-8057-1DBB657FCAB0}"/>
                </c:ext>
              </c:extLst>
            </c:dLbl>
            <c:dLbl>
              <c:idx val="16"/>
              <c:layout>
                <c:manualLayout>
                  <c:x val="0"/>
                  <c:y val="-2.3302169247767152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{CAF708EC-4645-4427-AB51-53A8315CD420}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D2F-4EB1-8057-1DBB657FCAB0}"/>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{FF5CF043-34F6-4EAD-935C-FA18C2B955EF}</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D2F-4EB1-8057-1DBB657FCAB0}"/>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{024A04B1-D565-436B-A79C-80BCC3866522}</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D2F-4EB1-8057-1DBB657FCAB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6.4</c:v>
                </c:pt>
                <c:pt idx="8">
                  <c:v>6.3</c:v>
                </c:pt>
                <c:pt idx="16">
                  <c:v>6.2</c:v>
                </c:pt>
                <c:pt idx="24">
                  <c:v>5.7</c:v>
                </c:pt>
                <c:pt idx="32">
                  <c:v>5.8</c:v>
                </c:pt>
              </c:numCache>
            </c:numRef>
          </c:xVal>
          <c:yVal>
            <c:numRef>
              <c:f>公会計指標分析・財政指標組合せ分析表!$BP$77:$DC$77</c:f>
              <c:numCache>
                <c:formatCode>#,##0.0;"▲ "#,##0.0</c:formatCode>
                <c:ptCount val="40"/>
                <c:pt idx="0">
                  <c:v>24.2</c:v>
                </c:pt>
                <c:pt idx="8">
                  <c:v>22.1</c:v>
                </c:pt>
                <c:pt idx="16">
                  <c:v>20.399999999999999</c:v>
                </c:pt>
                <c:pt idx="24">
                  <c:v>11.2</c:v>
                </c:pt>
                <c:pt idx="32">
                  <c:v>4.5999999999999996</c:v>
                </c:pt>
              </c:numCache>
            </c:numRef>
          </c:yVal>
          <c:smooth val="0"/>
          <c:extLst>
            <c:ext xmlns:c16="http://schemas.microsoft.com/office/drawing/2014/chart" uri="{C3380CC4-5D6E-409C-BE32-E72D297353CC}">
              <c16:uniqueId val="{00000013-5D2F-4EB1-8057-1DBB657FCAB0}"/>
            </c:ext>
          </c:extLst>
        </c:ser>
        <c:dLbls>
          <c:showLegendKey val="0"/>
          <c:showVal val="1"/>
          <c:showCatName val="0"/>
          <c:showSerName val="0"/>
          <c:showPercent val="0"/>
          <c:showBubbleSize val="0"/>
        </c:dLbls>
        <c:axId val="84219776"/>
        <c:axId val="84234240"/>
      </c:scatterChart>
      <c:valAx>
        <c:axId val="84219776"/>
        <c:scaling>
          <c:orientation val="maxMin"/>
          <c:max val="15"/>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8B9AFD23-7B49-4574-B46D-BE2619A04BEF}"/>
            </a:ext>
          </a:extLst>
        </xdr:cNvPr>
        <xdr:cNvSpPr/>
      </xdr:nvSpPr>
      <xdr:spPr>
        <a:xfrm>
          <a:off x="666750" y="406400"/>
          <a:ext cx="1153795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3F9A78E7-51B4-4266-BC7C-2B542003980A}"/>
            </a:ext>
          </a:extLst>
        </xdr:cNvPr>
        <xdr:cNvSpPr/>
      </xdr:nvSpPr>
      <xdr:spPr>
        <a:xfrm>
          <a:off x="18364200" y="393700"/>
          <a:ext cx="35687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A781143D-B15B-4767-8629-AFA111F422D7}"/>
            </a:ext>
          </a:extLst>
        </xdr:cNvPr>
        <xdr:cNvSpPr/>
      </xdr:nvSpPr>
      <xdr:spPr>
        <a:xfrm>
          <a:off x="18389600" y="419100"/>
          <a:ext cx="35242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B200ED08-2A0D-4666-9E10-43282828091F}"/>
            </a:ext>
          </a:extLst>
        </xdr:cNvPr>
        <xdr:cNvSpPr/>
      </xdr:nvSpPr>
      <xdr:spPr>
        <a:xfrm>
          <a:off x="18415000" y="444500"/>
          <a:ext cx="34861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FF683103-20DA-4934-8D78-8E62A9D07432}"/>
            </a:ext>
          </a:extLst>
        </xdr:cNvPr>
        <xdr:cNvSpPr/>
      </xdr:nvSpPr>
      <xdr:spPr>
        <a:xfrm>
          <a:off x="15817850" y="393700"/>
          <a:ext cx="24320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54F0EA7A-2EDD-42AC-A988-4806943B0401}"/>
            </a:ext>
          </a:extLst>
        </xdr:cNvPr>
        <xdr:cNvSpPr/>
      </xdr:nvSpPr>
      <xdr:spPr>
        <a:xfrm>
          <a:off x="15843250" y="419100"/>
          <a:ext cx="23876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D3A92A17-6A75-4D39-9AB9-B953F026D7E3}"/>
            </a:ext>
          </a:extLst>
        </xdr:cNvPr>
        <xdr:cNvSpPr/>
      </xdr:nvSpPr>
      <xdr:spPr>
        <a:xfrm>
          <a:off x="15868650" y="444500"/>
          <a:ext cx="23304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39C347A7-2DF5-4ACF-A020-3C903DE1BA19}"/>
            </a:ext>
          </a:extLst>
        </xdr:cNvPr>
        <xdr:cNvSpPr/>
      </xdr:nvSpPr>
      <xdr:spPr>
        <a:xfrm>
          <a:off x="762000" y="1162050"/>
          <a:ext cx="8763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77946AE4-11B4-46CB-8874-40B3C6A04576}"/>
            </a:ext>
          </a:extLst>
        </xdr:cNvPr>
        <xdr:cNvSpPr/>
      </xdr:nvSpPr>
      <xdr:spPr>
        <a:xfrm>
          <a:off x="876300" y="1193800"/>
          <a:ext cx="1263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2CD1025E-86E4-438D-829E-D54C710317EC}"/>
            </a:ext>
          </a:extLst>
        </xdr:cNvPr>
        <xdr:cNvSpPr/>
      </xdr:nvSpPr>
      <xdr:spPr>
        <a:xfrm>
          <a:off x="2095500" y="1193800"/>
          <a:ext cx="1143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77,758
76,810
697.55
52,533,757
51,211,808
1,055,688
27,500,974
43,017,773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D9536246-09E3-493A-9D09-1A1A1759E9D9}"/>
            </a:ext>
          </a:extLst>
        </xdr:cNvPr>
        <xdr:cNvSpPr/>
      </xdr:nvSpPr>
      <xdr:spPr>
        <a:xfrm>
          <a:off x="3295650" y="1193800"/>
          <a:ext cx="13906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9B8CEB99-1078-42E6-A664-65B3CE642AB7}"/>
            </a:ext>
          </a:extLst>
        </xdr:cNvPr>
        <xdr:cNvSpPr/>
      </xdr:nvSpPr>
      <xdr:spPr>
        <a:xfrm>
          <a:off x="4686300" y="1212850"/>
          <a:ext cx="18415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FB39754D-E2D9-4966-99C1-E0DBC458847A}"/>
            </a:ext>
          </a:extLst>
        </xdr:cNvPr>
        <xdr:cNvSpPr/>
      </xdr:nvSpPr>
      <xdr:spPr>
        <a:xfrm>
          <a:off x="6527800" y="1212850"/>
          <a:ext cx="115570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578FCB46-CDB7-4B2B-99B1-B50C8759A922}"/>
            </a:ext>
          </a:extLst>
        </xdr:cNvPr>
        <xdr:cNvSpPr/>
      </xdr:nvSpPr>
      <xdr:spPr>
        <a:xfrm>
          <a:off x="7747000" y="1212850"/>
          <a:ext cx="577850" cy="977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7D56D724-C6D1-4558-BA7F-43C7D1BA85BF}"/>
            </a:ext>
          </a:extLst>
        </xdr:cNvPr>
        <xdr:cNvSpPr/>
      </xdr:nvSpPr>
      <xdr:spPr>
        <a:xfrm>
          <a:off x="4686300" y="2019300"/>
          <a:ext cx="18415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71615C17-98E8-4340-BE81-4B1CD9AB2AC9}"/>
            </a:ext>
          </a:extLst>
        </xdr:cNvPr>
        <xdr:cNvSpPr/>
      </xdr:nvSpPr>
      <xdr:spPr>
        <a:xfrm>
          <a:off x="6591300" y="2019300"/>
          <a:ext cx="31242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9AF4D082-79D8-4141-96E7-E3191126667D}"/>
            </a:ext>
          </a:extLst>
        </xdr:cNvPr>
        <xdr:cNvSpPr/>
      </xdr:nvSpPr>
      <xdr:spPr>
        <a:xfrm>
          <a:off x="9747250" y="1162050"/>
          <a:ext cx="1301750" cy="11049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1538B5B9-7FB2-4D5C-82BC-A7336A446F85}"/>
            </a:ext>
          </a:extLst>
        </xdr:cNvPr>
        <xdr:cNvSpPr/>
      </xdr:nvSpPr>
      <xdr:spPr>
        <a:xfrm>
          <a:off x="9963150" y="12255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411D74C7-D6B5-49F8-A990-1D58FB38469F}"/>
            </a:ext>
          </a:extLst>
        </xdr:cNvPr>
        <xdr:cNvSpPr/>
      </xdr:nvSpPr>
      <xdr:spPr>
        <a:xfrm>
          <a:off x="9963150" y="14859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D586C1AF-C6DD-4C60-8A4C-C46A0970453D}"/>
            </a:ext>
          </a:extLst>
        </xdr:cNvPr>
        <xdr:cNvSpPr/>
      </xdr:nvSpPr>
      <xdr:spPr>
        <a:xfrm>
          <a:off x="9963150" y="1803400"/>
          <a:ext cx="1155700" cy="609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6434113A-11D5-42FD-A9F8-047612479771}"/>
            </a:ext>
          </a:extLst>
        </xdr:cNvPr>
        <xdr:cNvCxnSpPr/>
      </xdr:nvCxnSpPr>
      <xdr:spPr>
        <a:xfrm>
          <a:off x="9823450" y="1314450"/>
          <a:ext cx="1524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10A819AC-AD6D-48E8-B5E8-664E98CEB5B6}"/>
            </a:ext>
          </a:extLst>
        </xdr:cNvPr>
        <xdr:cNvCxnSpPr/>
      </xdr:nvCxnSpPr>
      <xdr:spPr>
        <a:xfrm>
          <a:off x="99060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1886E26C-2520-4785-A754-33B3744920BE}"/>
            </a:ext>
          </a:extLst>
        </xdr:cNvPr>
        <xdr:cNvCxnSpPr/>
      </xdr:nvCxnSpPr>
      <xdr:spPr>
        <a:xfrm>
          <a:off x="9823450" y="17780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D876AC98-C22B-49E8-A5BE-A867462DE5B3}"/>
            </a:ext>
          </a:extLst>
        </xdr:cNvPr>
        <xdr:cNvCxnSpPr/>
      </xdr:nvCxnSpPr>
      <xdr:spPr>
        <a:xfrm flipV="1">
          <a:off x="9906000" y="20034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F3C5EE0A-7DF8-4D2A-AD37-F3D49315A3EB}"/>
            </a:ext>
          </a:extLst>
        </xdr:cNvPr>
        <xdr:cNvCxnSpPr/>
      </xdr:nvCxnSpPr>
      <xdr:spPr>
        <a:xfrm>
          <a:off x="9823450" y="21463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A3C2F1A3-F2DD-49F7-9188-7F0F52FFED39}"/>
            </a:ext>
          </a:extLst>
        </xdr:cNvPr>
        <xdr:cNvSpPr/>
      </xdr:nvSpPr>
      <xdr:spPr>
        <a:xfrm>
          <a:off x="9858375" y="12636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D2461EA9-4CD5-4F4D-A16D-2B6571568EA1}"/>
            </a:ext>
          </a:extLst>
        </xdr:cNvPr>
        <xdr:cNvSpPr/>
      </xdr:nvSpPr>
      <xdr:spPr>
        <a:xfrm>
          <a:off x="9858375" y="1517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A68EEB19-8181-4CB5-AB22-5F2B9984575F}"/>
            </a:ext>
          </a:extLst>
        </xdr:cNvPr>
        <xdr:cNvSpPr txBox="1"/>
      </xdr:nvSpPr>
      <xdr:spPr>
        <a:xfrm>
          <a:off x="704850" y="290195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AE38BF65-3EFD-4926-80CA-F7804626046A}"/>
            </a:ext>
          </a:extLst>
        </xdr:cNvPr>
        <xdr:cNvSpPr txBox="1"/>
      </xdr:nvSpPr>
      <xdr:spPr>
        <a:xfrm>
          <a:off x="704850" y="314325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E0586A5-3F30-4D46-84BF-07F1EFCEEC79}"/>
            </a:ext>
          </a:extLst>
        </xdr:cNvPr>
        <xdr:cNvSpPr txBox="1"/>
      </xdr:nvSpPr>
      <xdr:spPr>
        <a:xfrm>
          <a:off x="704850" y="3390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3B80723B-F9E9-46D3-BF1A-7E6B70204B4A}"/>
            </a:ext>
          </a:extLst>
        </xdr:cNvPr>
        <xdr:cNvSpPr txBox="1"/>
      </xdr:nvSpPr>
      <xdr:spPr>
        <a:xfrm>
          <a:off x="704850" y="36322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D130697F-6770-4933-8AD5-B59BB6FB5738}"/>
            </a:ext>
          </a:extLst>
        </xdr:cNvPr>
        <xdr:cNvSpPr txBox="1"/>
      </xdr:nvSpPr>
      <xdr:spPr>
        <a:xfrm>
          <a:off x="704850" y="387985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425B397B-C754-421F-BD91-D0E1B44D8EEB}"/>
            </a:ext>
          </a:extLst>
        </xdr:cNvPr>
        <xdr:cNvSpPr txBox="1"/>
      </xdr:nvSpPr>
      <xdr:spPr>
        <a:xfrm>
          <a:off x="704850" y="41275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301FEDE8-FE56-4B93-900D-3AFDEC45B569}"/>
            </a:ext>
          </a:extLst>
        </xdr:cNvPr>
        <xdr:cNvSpPr txBox="1"/>
      </xdr:nvSpPr>
      <xdr:spPr>
        <a:xfrm>
          <a:off x="704850" y="43688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9871BD74-E5CB-43C2-B9BE-C85D898B7418}"/>
            </a:ext>
          </a:extLst>
        </xdr:cNvPr>
        <xdr:cNvSpPr/>
      </xdr:nvSpPr>
      <xdr:spPr>
        <a:xfrm>
          <a:off x="7048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DE6C9137-7A69-48B3-806C-635E70F98A67}"/>
            </a:ext>
          </a:extLst>
        </xdr:cNvPr>
        <xdr:cNvSpPr txBox="1"/>
      </xdr:nvSpPr>
      <xdr:spPr>
        <a:xfrm>
          <a:off x="1624487" y="518160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9A1BF839-6BD5-491F-A79A-FDBCD27DDCE4}"/>
            </a:ext>
          </a:extLst>
        </xdr:cNvPr>
        <xdr:cNvSpPr txBox="1"/>
      </xdr:nvSpPr>
      <xdr:spPr>
        <a:xfrm>
          <a:off x="2890364"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5CFD2424-65DC-47BE-8C1A-477FB9BCE86F}"/>
            </a:ext>
          </a:extLst>
        </xdr:cNvPr>
        <xdr:cNvSpPr/>
      </xdr:nvSpPr>
      <xdr:spPr>
        <a:xfrm>
          <a:off x="5372100" y="50800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D1895D8C-D949-4E87-B327-BCF43CBDF036}"/>
            </a:ext>
          </a:extLst>
        </xdr:cNvPr>
        <xdr:cNvSpPr/>
      </xdr:nvSpPr>
      <xdr:spPr>
        <a:xfrm>
          <a:off x="5372100" y="526415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E6CF9B3C-00D5-4294-A853-B457AEC2CB53}"/>
            </a:ext>
          </a:extLst>
        </xdr:cNvPr>
        <xdr:cNvSpPr/>
      </xdr:nvSpPr>
      <xdr:spPr>
        <a:xfrm>
          <a:off x="68707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9DA4B40C-A28F-44B4-8656-D0AE078AAB24}"/>
            </a:ext>
          </a:extLst>
        </xdr:cNvPr>
        <xdr:cNvSpPr/>
      </xdr:nvSpPr>
      <xdr:spPr>
        <a:xfrm>
          <a:off x="68707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9E897FBE-CD2F-457E-98FA-EB5E6A5F730F}"/>
            </a:ext>
          </a:extLst>
        </xdr:cNvPr>
        <xdr:cNvSpPr/>
      </xdr:nvSpPr>
      <xdr:spPr>
        <a:xfrm>
          <a:off x="8197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3CAC828C-FA62-45E0-9AFC-92D7C788B476}"/>
            </a:ext>
          </a:extLst>
        </xdr:cNvPr>
        <xdr:cNvSpPr/>
      </xdr:nvSpPr>
      <xdr:spPr>
        <a:xfrm>
          <a:off x="8197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6825B86E-5506-48D1-AB3C-D08E3C5A835F}"/>
            </a:ext>
          </a:extLst>
        </xdr:cNvPr>
        <xdr:cNvSpPr/>
      </xdr:nvSpPr>
      <xdr:spPr>
        <a:xfrm>
          <a:off x="7048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92A9E339-0D9B-47B4-8525-EFD161F33521}"/>
            </a:ext>
          </a:extLst>
        </xdr:cNvPr>
        <xdr:cNvSpPr/>
      </xdr:nvSpPr>
      <xdr:spPr>
        <a:xfrm>
          <a:off x="54991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C71A1185-A8E2-4CB9-AA98-A9B182BEBB21}"/>
            </a:ext>
          </a:extLst>
        </xdr:cNvPr>
        <xdr:cNvSpPr/>
      </xdr:nvSpPr>
      <xdr:spPr>
        <a:xfrm>
          <a:off x="5499100" y="55689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20EFCE04-C117-4082-A42E-DC2AE777F1DF}"/>
            </a:ext>
          </a:extLst>
        </xdr:cNvPr>
        <xdr:cNvSpPr txBox="1"/>
      </xdr:nvSpPr>
      <xdr:spPr>
        <a:xfrm>
          <a:off x="5607050" y="58737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前年度に引き続き</a:t>
          </a:r>
          <a:r>
            <a:rPr kumimoji="1" lang="en-US" altLang="ja-JP" sz="1200">
              <a:latin typeface="ＭＳ Ｐゴシック" panose="020B0600070205080204" pitchFamily="50" charset="-128"/>
              <a:ea typeface="ＭＳ Ｐゴシック" panose="020B0600070205080204" pitchFamily="50" charset="-128"/>
            </a:rPr>
            <a:t>0.38</a:t>
          </a:r>
          <a:r>
            <a:rPr kumimoji="1" lang="ja-JP" altLang="en-US" sz="1200">
              <a:latin typeface="ＭＳ Ｐゴシック" panose="020B0600070205080204" pitchFamily="50" charset="-128"/>
              <a:ea typeface="ＭＳ Ｐゴシック" panose="020B0600070205080204" pitchFamily="50" charset="-128"/>
            </a:rPr>
            <a:t>となり、類似団体平均を</a:t>
          </a:r>
          <a:r>
            <a:rPr kumimoji="1" lang="en-US" altLang="ja-JP" sz="1200">
              <a:latin typeface="ＭＳ Ｐゴシック" panose="020B0600070205080204" pitchFamily="50" charset="-128"/>
              <a:ea typeface="ＭＳ Ｐゴシック" panose="020B0600070205080204" pitchFamily="50" charset="-128"/>
            </a:rPr>
            <a:t>0.33</a:t>
          </a:r>
          <a:r>
            <a:rPr kumimoji="1" lang="ja-JP" altLang="en-US" sz="1200">
              <a:latin typeface="ＭＳ Ｐゴシック" panose="020B0600070205080204" pitchFamily="50" charset="-128"/>
              <a:ea typeface="ＭＳ Ｐゴシック" panose="020B0600070205080204" pitchFamily="50" charset="-128"/>
            </a:rPr>
            <a:t>ポイント下回る低い水準となっている。   </a:t>
          </a:r>
        </a:p>
        <a:p>
          <a:r>
            <a:rPr kumimoji="1" lang="ja-JP" altLang="en-US" sz="1200">
              <a:latin typeface="ＭＳ Ｐゴシック" panose="020B0600070205080204" pitchFamily="50" charset="-128"/>
              <a:ea typeface="ＭＳ Ｐゴシック" panose="020B0600070205080204" pitchFamily="50" charset="-128"/>
            </a:rPr>
            <a:t>　これは、市税などの自主財源が乏しく、地方交付税等への依存度が高い状況を示しており、脆弱な財政構造となっている。</a:t>
          </a:r>
        </a:p>
        <a:p>
          <a:r>
            <a:rPr kumimoji="1" lang="ja-JP" altLang="en-US" sz="1200">
              <a:latin typeface="ＭＳ Ｐゴシック" panose="020B0600070205080204" pitchFamily="50" charset="-128"/>
              <a:ea typeface="ＭＳ Ｐゴシック" panose="020B0600070205080204" pitchFamily="50" charset="-128"/>
            </a:rPr>
            <a:t>　そのため、税等の滞納整理強化による徴収率の向上、ふるさと納税や市有財産の売却・貸付等を推進し、歳入の確保を図る。また、歳出の効果的・効率的な実行により、行政サービスを持続的に提供可能な財務体質の確立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F3108133-8BBF-4937-903B-2C9377CDF1C5}"/>
            </a:ext>
          </a:extLst>
        </xdr:cNvPr>
        <xdr:cNvCxnSpPr/>
      </xdr:nvCxnSpPr>
      <xdr:spPr>
        <a:xfrm>
          <a:off x="7048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3E7737DB-4618-47F6-967A-B55DD207F5EF}"/>
            </a:ext>
          </a:extLst>
        </xdr:cNvPr>
        <xdr:cNvSpPr txBox="1"/>
      </xdr:nvSpPr>
      <xdr:spPr>
        <a:xfrm>
          <a:off x="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6645F349-5242-4DFA-9B11-DA1E492A3FAF}"/>
            </a:ext>
          </a:extLst>
        </xdr:cNvPr>
        <xdr:cNvCxnSpPr/>
      </xdr:nvCxnSpPr>
      <xdr:spPr>
        <a:xfrm>
          <a:off x="7048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BD908E87-E562-4BD7-9F93-B373BF5523EE}"/>
            </a:ext>
          </a:extLst>
        </xdr:cNvPr>
        <xdr:cNvSpPr txBox="1"/>
      </xdr:nvSpPr>
      <xdr:spPr>
        <a:xfrm>
          <a:off x="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69A269A2-4394-40F7-BA26-776D45597B07}"/>
            </a:ext>
          </a:extLst>
        </xdr:cNvPr>
        <xdr:cNvCxnSpPr/>
      </xdr:nvCxnSpPr>
      <xdr:spPr>
        <a:xfrm>
          <a:off x="7048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BA0A9BE3-25EC-41B8-B92C-83BF27A43F72}"/>
            </a:ext>
          </a:extLst>
        </xdr:cNvPr>
        <xdr:cNvSpPr txBox="1"/>
      </xdr:nvSpPr>
      <xdr:spPr>
        <a:xfrm>
          <a:off x="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46CBFA7C-9D87-4D87-B098-D1ECAFB417AE}"/>
            </a:ext>
          </a:extLst>
        </xdr:cNvPr>
        <xdr:cNvCxnSpPr/>
      </xdr:nvCxnSpPr>
      <xdr:spPr>
        <a:xfrm>
          <a:off x="7048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27DF2D18-AC7C-4B85-B2C9-DCFDF71807A4}"/>
            </a:ext>
          </a:extLst>
        </xdr:cNvPr>
        <xdr:cNvSpPr txBox="1"/>
      </xdr:nvSpPr>
      <xdr:spPr>
        <a:xfrm>
          <a:off x="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4C05FA98-CEF9-4926-B326-D5115A20E87F}"/>
            </a:ext>
          </a:extLst>
        </xdr:cNvPr>
        <xdr:cNvCxnSpPr/>
      </xdr:nvCxnSpPr>
      <xdr:spPr>
        <a:xfrm>
          <a:off x="7048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5C84C923-516B-499D-B2DB-6E041866A2B6}"/>
            </a:ext>
          </a:extLst>
        </xdr:cNvPr>
        <xdr:cNvSpPr txBox="1"/>
      </xdr:nvSpPr>
      <xdr:spPr>
        <a:xfrm>
          <a:off x="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2072FCBE-91C1-4612-923A-4252297FD552}"/>
            </a:ext>
          </a:extLst>
        </xdr:cNvPr>
        <xdr:cNvCxnSpPr/>
      </xdr:nvCxnSpPr>
      <xdr:spPr>
        <a:xfrm>
          <a:off x="7048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886A96C7-3664-4E3D-A2F1-920AB6185DBB}"/>
            </a:ext>
          </a:extLst>
        </xdr:cNvPr>
        <xdr:cNvSpPr txBox="1"/>
      </xdr:nvSpPr>
      <xdr:spPr>
        <a:xfrm>
          <a:off x="0" y="5816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6026E7B7-54BF-4D11-8528-B671C4A992E4}"/>
            </a:ext>
          </a:extLst>
        </xdr:cNvPr>
        <xdr:cNvCxnSpPr/>
      </xdr:nvCxnSpPr>
      <xdr:spPr>
        <a:xfrm>
          <a:off x="7048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F50AE18-9B2B-4C6E-B8B5-DA97BC683F5B}"/>
            </a:ext>
          </a:extLst>
        </xdr:cNvPr>
        <xdr:cNvSpPr txBox="1"/>
      </xdr:nvSpPr>
      <xdr:spPr>
        <a:xfrm>
          <a:off x="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30011069-7CCF-4120-BE7B-94E71324BF13}"/>
            </a:ext>
          </a:extLst>
        </xdr:cNvPr>
        <xdr:cNvSpPr/>
      </xdr:nvSpPr>
      <xdr:spPr>
        <a:xfrm>
          <a:off x="7048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958492C9-8C21-488B-9621-CF39E933C12D}"/>
            </a:ext>
          </a:extLst>
        </xdr:cNvPr>
        <xdr:cNvCxnSpPr/>
      </xdr:nvCxnSpPr>
      <xdr:spPr>
        <a:xfrm flipV="1">
          <a:off x="4514850" y="6166908"/>
          <a:ext cx="0" cy="13970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1E13782B-8036-4F33-8D9B-90681F2216E3}"/>
            </a:ext>
          </a:extLst>
        </xdr:cNvPr>
        <xdr:cNvSpPr txBox="1"/>
      </xdr:nvSpPr>
      <xdr:spPr>
        <a:xfrm>
          <a:off x="4584700" y="753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5B0033C8-0A59-4C9B-BFCB-BBBCDA2A23E2}"/>
            </a:ext>
          </a:extLst>
        </xdr:cNvPr>
        <xdr:cNvCxnSpPr/>
      </xdr:nvCxnSpPr>
      <xdr:spPr>
        <a:xfrm>
          <a:off x="4425950" y="75639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1A111B21-5055-4BE0-91FC-D1A71506D7EB}"/>
            </a:ext>
          </a:extLst>
        </xdr:cNvPr>
        <xdr:cNvSpPr txBox="1"/>
      </xdr:nvSpPr>
      <xdr:spPr>
        <a:xfrm>
          <a:off x="4584700" y="592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F3F6ADAD-738E-4831-99CC-66AD6C4EB337}"/>
            </a:ext>
          </a:extLst>
        </xdr:cNvPr>
        <xdr:cNvCxnSpPr/>
      </xdr:nvCxnSpPr>
      <xdr:spPr>
        <a:xfrm>
          <a:off x="4425950" y="61669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114300</xdr:rowOff>
    </xdr:from>
    <xdr:to>
      <xdr:col>23</xdr:col>
      <xdr:colOff>133350</xdr:colOff>
      <xdr:row>45</xdr:row>
      <xdr:rowOff>114300</xdr:rowOff>
    </xdr:to>
    <xdr:cxnSp macro="">
      <xdr:nvCxnSpPr>
        <xdr:cNvPr id="69" name="直線コネクタ 68">
          <a:extLst>
            <a:ext uri="{FF2B5EF4-FFF2-40B4-BE49-F238E27FC236}">
              <a16:creationId xmlns:a16="http://schemas.microsoft.com/office/drawing/2014/main" id="{F6723105-EAAC-4BE1-9065-BAFBDA55D3F3}"/>
            </a:ext>
          </a:extLst>
        </xdr:cNvPr>
        <xdr:cNvCxnSpPr/>
      </xdr:nvCxnSpPr>
      <xdr:spPr>
        <a:xfrm>
          <a:off x="3752850" y="7543800"/>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102252</xdr:rowOff>
    </xdr:from>
    <xdr:ext cx="762000" cy="259045"/>
    <xdr:sp macro="" textlink="">
      <xdr:nvSpPr>
        <xdr:cNvPr id="70" name="財政力平均値テキスト">
          <a:extLst>
            <a:ext uri="{FF2B5EF4-FFF2-40B4-BE49-F238E27FC236}">
              <a16:creationId xmlns:a16="http://schemas.microsoft.com/office/drawing/2014/main" id="{876002A4-D9AF-4365-92D2-A36EF82920B7}"/>
            </a:ext>
          </a:extLst>
        </xdr:cNvPr>
        <xdr:cNvSpPr txBox="1"/>
      </xdr:nvSpPr>
      <xdr:spPr>
        <a:xfrm>
          <a:off x="4584700" y="67062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85725</xdr:rowOff>
    </xdr:from>
    <xdr:to>
      <xdr:col>23</xdr:col>
      <xdr:colOff>184150</xdr:colOff>
      <xdr:row>42</xdr:row>
      <xdr:rowOff>15875</xdr:rowOff>
    </xdr:to>
    <xdr:sp macro="" textlink="">
      <xdr:nvSpPr>
        <xdr:cNvPr id="71" name="フローチャート: 判断 70">
          <a:extLst>
            <a:ext uri="{FF2B5EF4-FFF2-40B4-BE49-F238E27FC236}">
              <a16:creationId xmlns:a16="http://schemas.microsoft.com/office/drawing/2014/main" id="{3B8B4814-E0D4-443D-8B55-65F193C6E46A}"/>
            </a:ext>
          </a:extLst>
        </xdr:cNvPr>
        <xdr:cNvSpPr/>
      </xdr:nvSpPr>
      <xdr:spPr>
        <a:xfrm>
          <a:off x="4464050" y="68548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94192</xdr:rowOff>
    </xdr:from>
    <xdr:to>
      <xdr:col>19</xdr:col>
      <xdr:colOff>133350</xdr:colOff>
      <xdr:row>45</xdr:row>
      <xdr:rowOff>114300</xdr:rowOff>
    </xdr:to>
    <xdr:cxnSp macro="">
      <xdr:nvCxnSpPr>
        <xdr:cNvPr id="72" name="直線コネクタ 71">
          <a:extLst>
            <a:ext uri="{FF2B5EF4-FFF2-40B4-BE49-F238E27FC236}">
              <a16:creationId xmlns:a16="http://schemas.microsoft.com/office/drawing/2014/main" id="{C54841D2-FDDB-4EBB-917C-A6EF7F1B6C91}"/>
            </a:ext>
          </a:extLst>
        </xdr:cNvPr>
        <xdr:cNvCxnSpPr/>
      </xdr:nvCxnSpPr>
      <xdr:spPr>
        <a:xfrm>
          <a:off x="2940050" y="7523692"/>
          <a:ext cx="8128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885A8041-F5EB-4114-9132-735BD0CA1F0C}"/>
            </a:ext>
          </a:extLst>
        </xdr:cNvPr>
        <xdr:cNvSpPr/>
      </xdr:nvSpPr>
      <xdr:spPr>
        <a:xfrm>
          <a:off x="3702050" y="683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8193EBA6-5214-44AB-A0A1-708A31779178}"/>
            </a:ext>
          </a:extLst>
        </xdr:cNvPr>
        <xdr:cNvSpPr txBox="1"/>
      </xdr:nvSpPr>
      <xdr:spPr>
        <a:xfrm>
          <a:off x="3409950" y="6609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94192</xdr:rowOff>
    </xdr:from>
    <xdr:to>
      <xdr:col>15</xdr:col>
      <xdr:colOff>82550</xdr:colOff>
      <xdr:row>45</xdr:row>
      <xdr:rowOff>94192</xdr:rowOff>
    </xdr:to>
    <xdr:cxnSp macro="">
      <xdr:nvCxnSpPr>
        <xdr:cNvPr id="75" name="直線コネクタ 74">
          <a:extLst>
            <a:ext uri="{FF2B5EF4-FFF2-40B4-BE49-F238E27FC236}">
              <a16:creationId xmlns:a16="http://schemas.microsoft.com/office/drawing/2014/main" id="{80B8B659-38F6-407B-9C72-BA7CB9ECB5CC}"/>
            </a:ext>
          </a:extLst>
        </xdr:cNvPr>
        <xdr:cNvCxnSpPr/>
      </xdr:nvCxnSpPr>
      <xdr:spPr>
        <a:xfrm>
          <a:off x="2127250" y="7523692"/>
          <a:ext cx="812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9BB61A8-E47F-4FB1-A238-45D115F0B850}"/>
            </a:ext>
          </a:extLst>
        </xdr:cNvPr>
        <xdr:cNvSpPr/>
      </xdr:nvSpPr>
      <xdr:spPr>
        <a:xfrm>
          <a:off x="2889250" y="683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5944</xdr:rowOff>
    </xdr:from>
    <xdr:ext cx="762000" cy="259045"/>
    <xdr:sp macro="" textlink="">
      <xdr:nvSpPr>
        <xdr:cNvPr id="77" name="テキスト ボックス 76">
          <a:extLst>
            <a:ext uri="{FF2B5EF4-FFF2-40B4-BE49-F238E27FC236}">
              <a16:creationId xmlns:a16="http://schemas.microsoft.com/office/drawing/2014/main" id="{D3E45670-F6E5-4722-A66A-222F177A12A9}"/>
            </a:ext>
          </a:extLst>
        </xdr:cNvPr>
        <xdr:cNvSpPr txBox="1"/>
      </xdr:nvSpPr>
      <xdr:spPr>
        <a:xfrm>
          <a:off x="2597150" y="660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94192</xdr:rowOff>
    </xdr:from>
    <xdr:to>
      <xdr:col>11</xdr:col>
      <xdr:colOff>31750</xdr:colOff>
      <xdr:row>45</xdr:row>
      <xdr:rowOff>94192</xdr:rowOff>
    </xdr:to>
    <xdr:cxnSp macro="">
      <xdr:nvCxnSpPr>
        <xdr:cNvPr id="78" name="直線コネクタ 77">
          <a:extLst>
            <a:ext uri="{FF2B5EF4-FFF2-40B4-BE49-F238E27FC236}">
              <a16:creationId xmlns:a16="http://schemas.microsoft.com/office/drawing/2014/main" id="{413B39C3-0848-4A78-8E55-51D473A54809}"/>
            </a:ext>
          </a:extLst>
        </xdr:cNvPr>
        <xdr:cNvCxnSpPr/>
      </xdr:nvCxnSpPr>
      <xdr:spPr>
        <a:xfrm>
          <a:off x="1333500" y="752369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EF850438-45F4-4D20-A100-DBFD5F7BB434}"/>
            </a:ext>
          </a:extLst>
        </xdr:cNvPr>
        <xdr:cNvSpPr/>
      </xdr:nvSpPr>
      <xdr:spPr>
        <a:xfrm>
          <a:off x="2095500" y="67945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370F445B-390F-45BA-9319-84C50C2D5C03}"/>
            </a:ext>
          </a:extLst>
        </xdr:cNvPr>
        <xdr:cNvSpPr txBox="1"/>
      </xdr:nvSpPr>
      <xdr:spPr>
        <a:xfrm>
          <a:off x="178435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1" name="フローチャート: 判断 80">
          <a:extLst>
            <a:ext uri="{FF2B5EF4-FFF2-40B4-BE49-F238E27FC236}">
              <a16:creationId xmlns:a16="http://schemas.microsoft.com/office/drawing/2014/main" id="{AAE9C98C-4F3B-411C-BE73-6B98FD15C0AA}"/>
            </a:ext>
          </a:extLst>
        </xdr:cNvPr>
        <xdr:cNvSpPr/>
      </xdr:nvSpPr>
      <xdr:spPr>
        <a:xfrm>
          <a:off x="1282700" y="67945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137177</xdr:rowOff>
    </xdr:from>
    <xdr:ext cx="762000" cy="259045"/>
    <xdr:sp macro="" textlink="">
      <xdr:nvSpPr>
        <xdr:cNvPr id="82" name="テキスト ボックス 81">
          <a:extLst>
            <a:ext uri="{FF2B5EF4-FFF2-40B4-BE49-F238E27FC236}">
              <a16:creationId xmlns:a16="http://schemas.microsoft.com/office/drawing/2014/main" id="{22604BE3-27B6-47D5-9A52-2EA4537E94C1}"/>
            </a:ext>
          </a:extLst>
        </xdr:cNvPr>
        <xdr:cNvSpPr txBox="1"/>
      </xdr:nvSpPr>
      <xdr:spPr>
        <a:xfrm>
          <a:off x="971550" y="657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3D4A4FC8-590C-4F35-976B-1CBCB9A7BC6D}"/>
            </a:ext>
          </a:extLst>
        </xdr:cNvPr>
        <xdr:cNvSpPr txBox="1"/>
      </xdr:nvSpPr>
      <xdr:spPr>
        <a:xfrm>
          <a:off x="4318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AB670BE7-66BF-4D40-A210-C28F564EF758}"/>
            </a:ext>
          </a:extLst>
        </xdr:cNvPr>
        <xdr:cNvSpPr txBox="1"/>
      </xdr:nvSpPr>
      <xdr:spPr>
        <a:xfrm>
          <a:off x="355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19CA8504-2D2B-4B9E-94D1-327F3F61FB42}"/>
            </a:ext>
          </a:extLst>
        </xdr:cNvPr>
        <xdr:cNvSpPr txBox="1"/>
      </xdr:nvSpPr>
      <xdr:spPr>
        <a:xfrm>
          <a:off x="27432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48BCFEF0-0817-449C-8C25-CF5019B2C0EF}"/>
            </a:ext>
          </a:extLst>
        </xdr:cNvPr>
        <xdr:cNvSpPr txBox="1"/>
      </xdr:nvSpPr>
      <xdr:spPr>
        <a:xfrm>
          <a:off x="19304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E2ACE6E5-0D38-4F78-92E3-BB24E3324C12}"/>
            </a:ext>
          </a:extLst>
        </xdr:cNvPr>
        <xdr:cNvSpPr txBox="1"/>
      </xdr:nvSpPr>
      <xdr:spPr>
        <a:xfrm>
          <a:off x="11366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63500</xdr:rowOff>
    </xdr:from>
    <xdr:to>
      <xdr:col>23</xdr:col>
      <xdr:colOff>184150</xdr:colOff>
      <xdr:row>45</xdr:row>
      <xdr:rowOff>165100</xdr:rowOff>
    </xdr:to>
    <xdr:sp macro="" textlink="">
      <xdr:nvSpPr>
        <xdr:cNvPr id="88" name="楕円 87">
          <a:extLst>
            <a:ext uri="{FF2B5EF4-FFF2-40B4-BE49-F238E27FC236}">
              <a16:creationId xmlns:a16="http://schemas.microsoft.com/office/drawing/2014/main" id="{E0EE2881-2AD6-4528-A469-B47E6965F094}"/>
            </a:ext>
          </a:extLst>
        </xdr:cNvPr>
        <xdr:cNvSpPr/>
      </xdr:nvSpPr>
      <xdr:spPr>
        <a:xfrm>
          <a:off x="4464050" y="749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130827</xdr:rowOff>
    </xdr:from>
    <xdr:ext cx="762000" cy="259045"/>
    <xdr:sp macro="" textlink="">
      <xdr:nvSpPr>
        <xdr:cNvPr id="89" name="財政力該当値テキスト">
          <a:extLst>
            <a:ext uri="{FF2B5EF4-FFF2-40B4-BE49-F238E27FC236}">
              <a16:creationId xmlns:a16="http://schemas.microsoft.com/office/drawing/2014/main" id="{4017B396-5050-4468-8444-9E16578C4ED8}"/>
            </a:ext>
          </a:extLst>
        </xdr:cNvPr>
        <xdr:cNvSpPr txBox="1"/>
      </xdr:nvSpPr>
      <xdr:spPr>
        <a:xfrm>
          <a:off x="4584700" y="739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63500</xdr:rowOff>
    </xdr:from>
    <xdr:to>
      <xdr:col>19</xdr:col>
      <xdr:colOff>184150</xdr:colOff>
      <xdr:row>45</xdr:row>
      <xdr:rowOff>165100</xdr:rowOff>
    </xdr:to>
    <xdr:sp macro="" textlink="">
      <xdr:nvSpPr>
        <xdr:cNvPr id="90" name="楕円 89">
          <a:extLst>
            <a:ext uri="{FF2B5EF4-FFF2-40B4-BE49-F238E27FC236}">
              <a16:creationId xmlns:a16="http://schemas.microsoft.com/office/drawing/2014/main" id="{8076B820-52F2-4658-B00C-344475F21143}"/>
            </a:ext>
          </a:extLst>
        </xdr:cNvPr>
        <xdr:cNvSpPr/>
      </xdr:nvSpPr>
      <xdr:spPr>
        <a:xfrm>
          <a:off x="3702050" y="749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149877</xdr:rowOff>
    </xdr:from>
    <xdr:ext cx="736600" cy="259045"/>
    <xdr:sp macro="" textlink="">
      <xdr:nvSpPr>
        <xdr:cNvPr id="91" name="テキスト ボックス 90">
          <a:extLst>
            <a:ext uri="{FF2B5EF4-FFF2-40B4-BE49-F238E27FC236}">
              <a16:creationId xmlns:a16="http://schemas.microsoft.com/office/drawing/2014/main" id="{14985E9C-CF73-49BD-88B4-8E320C60C23E}"/>
            </a:ext>
          </a:extLst>
        </xdr:cNvPr>
        <xdr:cNvSpPr txBox="1"/>
      </xdr:nvSpPr>
      <xdr:spPr>
        <a:xfrm>
          <a:off x="3409950" y="757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43392</xdr:rowOff>
    </xdr:from>
    <xdr:to>
      <xdr:col>15</xdr:col>
      <xdr:colOff>133350</xdr:colOff>
      <xdr:row>45</xdr:row>
      <xdr:rowOff>144992</xdr:rowOff>
    </xdr:to>
    <xdr:sp macro="" textlink="">
      <xdr:nvSpPr>
        <xdr:cNvPr id="92" name="楕円 91">
          <a:extLst>
            <a:ext uri="{FF2B5EF4-FFF2-40B4-BE49-F238E27FC236}">
              <a16:creationId xmlns:a16="http://schemas.microsoft.com/office/drawing/2014/main" id="{39AFBC19-5353-4EE7-BE76-281FF473661B}"/>
            </a:ext>
          </a:extLst>
        </xdr:cNvPr>
        <xdr:cNvSpPr/>
      </xdr:nvSpPr>
      <xdr:spPr>
        <a:xfrm>
          <a:off x="2889250" y="7472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129769</xdr:rowOff>
    </xdr:from>
    <xdr:ext cx="762000" cy="259045"/>
    <xdr:sp macro="" textlink="">
      <xdr:nvSpPr>
        <xdr:cNvPr id="93" name="テキスト ボックス 92">
          <a:extLst>
            <a:ext uri="{FF2B5EF4-FFF2-40B4-BE49-F238E27FC236}">
              <a16:creationId xmlns:a16="http://schemas.microsoft.com/office/drawing/2014/main" id="{1228A72A-984A-4DE3-8D19-5711FD820B32}"/>
            </a:ext>
          </a:extLst>
        </xdr:cNvPr>
        <xdr:cNvSpPr txBox="1"/>
      </xdr:nvSpPr>
      <xdr:spPr>
        <a:xfrm>
          <a:off x="2597150" y="755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43392</xdr:rowOff>
    </xdr:from>
    <xdr:to>
      <xdr:col>11</xdr:col>
      <xdr:colOff>82550</xdr:colOff>
      <xdr:row>45</xdr:row>
      <xdr:rowOff>144992</xdr:rowOff>
    </xdr:to>
    <xdr:sp macro="" textlink="">
      <xdr:nvSpPr>
        <xdr:cNvPr id="94" name="楕円 93">
          <a:extLst>
            <a:ext uri="{FF2B5EF4-FFF2-40B4-BE49-F238E27FC236}">
              <a16:creationId xmlns:a16="http://schemas.microsoft.com/office/drawing/2014/main" id="{958A08E3-D3F9-4BAC-921D-AEB51D858D9C}"/>
            </a:ext>
          </a:extLst>
        </xdr:cNvPr>
        <xdr:cNvSpPr/>
      </xdr:nvSpPr>
      <xdr:spPr>
        <a:xfrm>
          <a:off x="2095500" y="74728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129769</xdr:rowOff>
    </xdr:from>
    <xdr:ext cx="762000" cy="259045"/>
    <xdr:sp macro="" textlink="">
      <xdr:nvSpPr>
        <xdr:cNvPr id="95" name="テキスト ボックス 94">
          <a:extLst>
            <a:ext uri="{FF2B5EF4-FFF2-40B4-BE49-F238E27FC236}">
              <a16:creationId xmlns:a16="http://schemas.microsoft.com/office/drawing/2014/main" id="{081C1EB9-B147-45D1-B0C4-CBF86AAEDC09}"/>
            </a:ext>
          </a:extLst>
        </xdr:cNvPr>
        <xdr:cNvSpPr txBox="1"/>
      </xdr:nvSpPr>
      <xdr:spPr>
        <a:xfrm>
          <a:off x="1784350" y="755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43392</xdr:rowOff>
    </xdr:from>
    <xdr:to>
      <xdr:col>7</xdr:col>
      <xdr:colOff>31750</xdr:colOff>
      <xdr:row>45</xdr:row>
      <xdr:rowOff>144992</xdr:rowOff>
    </xdr:to>
    <xdr:sp macro="" textlink="">
      <xdr:nvSpPr>
        <xdr:cNvPr id="96" name="楕円 95">
          <a:extLst>
            <a:ext uri="{FF2B5EF4-FFF2-40B4-BE49-F238E27FC236}">
              <a16:creationId xmlns:a16="http://schemas.microsoft.com/office/drawing/2014/main" id="{3B7ECB49-6BDC-42E4-B6C4-65BF265ADC43}"/>
            </a:ext>
          </a:extLst>
        </xdr:cNvPr>
        <xdr:cNvSpPr/>
      </xdr:nvSpPr>
      <xdr:spPr>
        <a:xfrm>
          <a:off x="1282700" y="747289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129769</xdr:rowOff>
    </xdr:from>
    <xdr:ext cx="762000" cy="259045"/>
    <xdr:sp macro="" textlink="">
      <xdr:nvSpPr>
        <xdr:cNvPr id="97" name="テキスト ボックス 96">
          <a:extLst>
            <a:ext uri="{FF2B5EF4-FFF2-40B4-BE49-F238E27FC236}">
              <a16:creationId xmlns:a16="http://schemas.microsoft.com/office/drawing/2014/main" id="{DFD8DCF2-8568-467D-BD65-5D19BDFE088C}"/>
            </a:ext>
          </a:extLst>
        </xdr:cNvPr>
        <xdr:cNvSpPr txBox="1"/>
      </xdr:nvSpPr>
      <xdr:spPr>
        <a:xfrm>
          <a:off x="971550" y="755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3ABF2395-CC32-47D2-9C49-634F971378B1}"/>
            </a:ext>
          </a:extLst>
        </xdr:cNvPr>
        <xdr:cNvSpPr/>
      </xdr:nvSpPr>
      <xdr:spPr>
        <a:xfrm>
          <a:off x="7048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B8BD4A-89BD-4AFA-8C89-8B1B5FB1EC4D}"/>
            </a:ext>
          </a:extLst>
        </xdr:cNvPr>
        <xdr:cNvSpPr txBox="1"/>
      </xdr:nvSpPr>
      <xdr:spPr>
        <a:xfrm>
          <a:off x="1541130" y="88519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9429840F-7FD6-4482-8742-5F89CCE9FC92}"/>
            </a:ext>
          </a:extLst>
        </xdr:cNvPr>
        <xdr:cNvSpPr txBox="1"/>
      </xdr:nvSpPr>
      <xdr:spPr>
        <a:xfrm>
          <a:off x="2973720"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814C193C-4FF8-4676-91EC-C059847C13F9}"/>
            </a:ext>
          </a:extLst>
        </xdr:cNvPr>
        <xdr:cNvSpPr/>
      </xdr:nvSpPr>
      <xdr:spPr>
        <a:xfrm>
          <a:off x="5372100" y="8750300"/>
          <a:ext cx="13906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A2C97622-6FCD-4CE2-85F4-563DFD8031FA}"/>
            </a:ext>
          </a:extLst>
        </xdr:cNvPr>
        <xdr:cNvSpPr/>
      </xdr:nvSpPr>
      <xdr:spPr>
        <a:xfrm>
          <a:off x="5372100" y="89281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CAE7C49F-238C-4E63-863D-42E512458CD6}"/>
            </a:ext>
          </a:extLst>
        </xdr:cNvPr>
        <xdr:cNvSpPr/>
      </xdr:nvSpPr>
      <xdr:spPr>
        <a:xfrm>
          <a:off x="68707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6F044831-FA82-45ED-B6EC-1DF5329F796A}"/>
            </a:ext>
          </a:extLst>
        </xdr:cNvPr>
        <xdr:cNvSpPr/>
      </xdr:nvSpPr>
      <xdr:spPr>
        <a:xfrm>
          <a:off x="68707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C48A1266-E7D7-4958-B567-BCE3CE27E22B}"/>
            </a:ext>
          </a:extLst>
        </xdr:cNvPr>
        <xdr:cNvSpPr/>
      </xdr:nvSpPr>
      <xdr:spPr>
        <a:xfrm>
          <a:off x="8197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407DCC64-1E94-4C75-83BD-FCA8BCBDBA3E}"/>
            </a:ext>
          </a:extLst>
        </xdr:cNvPr>
        <xdr:cNvSpPr/>
      </xdr:nvSpPr>
      <xdr:spPr>
        <a:xfrm>
          <a:off x="8197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A678530C-9707-4462-B13A-360ACCBDB343}"/>
            </a:ext>
          </a:extLst>
        </xdr:cNvPr>
        <xdr:cNvSpPr/>
      </xdr:nvSpPr>
      <xdr:spPr>
        <a:xfrm>
          <a:off x="7048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8C7AA24E-58D7-4030-A4AF-06136D32CC9B}"/>
            </a:ext>
          </a:extLst>
        </xdr:cNvPr>
        <xdr:cNvSpPr/>
      </xdr:nvSpPr>
      <xdr:spPr>
        <a:xfrm>
          <a:off x="54991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FDBB7421-625E-49FD-A6CC-C642A3CDB623}"/>
            </a:ext>
          </a:extLst>
        </xdr:cNvPr>
        <xdr:cNvSpPr/>
      </xdr:nvSpPr>
      <xdr:spPr>
        <a:xfrm>
          <a:off x="5499100" y="9239250"/>
          <a:ext cx="34544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2124C3FE-76F0-4859-8F2F-653E0326609C}"/>
            </a:ext>
          </a:extLst>
        </xdr:cNvPr>
        <xdr:cNvSpPr txBox="1"/>
      </xdr:nvSpPr>
      <xdr:spPr>
        <a:xfrm>
          <a:off x="5607050" y="9544050"/>
          <a:ext cx="525145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普通交付税等の増収により前年度は数値の改善がみられたが、令和４年度は再び悪化に転じた。兵庫県平均からは下回っているものの、類似団体平均、全国平均の数値からは上回っており、依然として財政の硬直化が進んでいる。</a:t>
          </a:r>
        </a:p>
        <a:p>
          <a:r>
            <a:rPr kumimoji="1" lang="ja-JP" altLang="en-US" sz="1200">
              <a:latin typeface="ＭＳ Ｐゴシック" panose="020B0600070205080204" pitchFamily="50" charset="-128"/>
              <a:ea typeface="ＭＳ Ｐゴシック" panose="020B0600070205080204" pitchFamily="50" charset="-128"/>
            </a:rPr>
            <a:t>　歳出の人件費、物件費、公債費、繰出金等も増加しており、今後も、豊岡病院組合負担金や扶助費の増額が見込まれる。</a:t>
          </a:r>
        </a:p>
        <a:p>
          <a:r>
            <a:rPr kumimoji="1" lang="ja-JP" altLang="en-US" sz="1200">
              <a:latin typeface="ＭＳ Ｐゴシック" panose="020B0600070205080204" pitchFamily="50" charset="-128"/>
              <a:ea typeface="ＭＳ Ｐゴシック" panose="020B0600070205080204" pitchFamily="50" charset="-128"/>
            </a:rPr>
            <a:t>　引き続き自主財源の安定確保や地方債発行の抑制、一層の経常的経費の削減に努めるとともに、企業会計の経営健全化に向けた取組を進め、負担金の抑制を図りながら、経常収支比率の動向に留意す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E2466A5D-CDA4-4531-95A6-AD839939D95C}"/>
            </a:ext>
          </a:extLst>
        </xdr:cNvPr>
        <xdr:cNvSpPr txBox="1"/>
      </xdr:nvSpPr>
      <xdr:spPr>
        <a:xfrm>
          <a:off x="666750" y="90551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5A31371C-8122-43BC-89B0-8DE4EB653D5C}"/>
            </a:ext>
          </a:extLst>
        </xdr:cNvPr>
        <xdr:cNvCxnSpPr/>
      </xdr:nvCxnSpPr>
      <xdr:spPr>
        <a:xfrm>
          <a:off x="7048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EC1908DD-7DB1-40B7-BCC3-696551D17851}"/>
            </a:ext>
          </a:extLst>
        </xdr:cNvPr>
        <xdr:cNvSpPr txBox="1"/>
      </xdr:nvSpPr>
      <xdr:spPr>
        <a:xfrm>
          <a:off x="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79EEDA3C-7669-4C04-9F28-C874033762F3}"/>
            </a:ext>
          </a:extLst>
        </xdr:cNvPr>
        <xdr:cNvCxnSpPr/>
      </xdr:nvCxnSpPr>
      <xdr:spPr>
        <a:xfrm>
          <a:off x="7048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9F580CC8-A571-4A20-BDD8-4A1D856398EE}"/>
            </a:ext>
          </a:extLst>
        </xdr:cNvPr>
        <xdr:cNvSpPr txBox="1"/>
      </xdr:nvSpPr>
      <xdr:spPr>
        <a:xfrm>
          <a:off x="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B69E5E7C-AA9F-4FBD-BFF3-DFEB622DDEA2}"/>
            </a:ext>
          </a:extLst>
        </xdr:cNvPr>
        <xdr:cNvCxnSpPr/>
      </xdr:nvCxnSpPr>
      <xdr:spPr>
        <a:xfrm>
          <a:off x="7048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76B46919-2943-4852-A9E1-A9A99BB70333}"/>
            </a:ext>
          </a:extLst>
        </xdr:cNvPr>
        <xdr:cNvSpPr txBox="1"/>
      </xdr:nvSpPr>
      <xdr:spPr>
        <a:xfrm>
          <a:off x="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8E929B2-12C1-49EA-B557-8124A1D6D211}"/>
            </a:ext>
          </a:extLst>
        </xdr:cNvPr>
        <xdr:cNvCxnSpPr/>
      </xdr:nvCxnSpPr>
      <xdr:spPr>
        <a:xfrm>
          <a:off x="7048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618DF65A-0D19-47EB-A5B3-739E07A914EB}"/>
            </a:ext>
          </a:extLst>
        </xdr:cNvPr>
        <xdr:cNvSpPr txBox="1"/>
      </xdr:nvSpPr>
      <xdr:spPr>
        <a:xfrm>
          <a:off x="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B98F67E1-7EEF-4D4F-8313-801BCCB5EBDA}"/>
            </a:ext>
          </a:extLst>
        </xdr:cNvPr>
        <xdr:cNvCxnSpPr/>
      </xdr:nvCxnSpPr>
      <xdr:spPr>
        <a:xfrm>
          <a:off x="7048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29ACC28C-B61F-458E-BCEB-5C9E2F8B0355}"/>
            </a:ext>
          </a:extLst>
        </xdr:cNvPr>
        <xdr:cNvSpPr txBox="1"/>
      </xdr:nvSpPr>
      <xdr:spPr>
        <a:xfrm>
          <a:off x="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ED40977-59E4-4B1E-9ADE-3488D91840CC}"/>
            </a:ext>
          </a:extLst>
        </xdr:cNvPr>
        <xdr:cNvCxnSpPr/>
      </xdr:nvCxnSpPr>
      <xdr:spPr>
        <a:xfrm>
          <a:off x="7048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6E15C4C0-0813-41DC-9E71-7CAB2DBD14C5}"/>
            </a:ext>
          </a:extLst>
        </xdr:cNvPr>
        <xdr:cNvSpPr txBox="1"/>
      </xdr:nvSpPr>
      <xdr:spPr>
        <a:xfrm>
          <a:off x="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5297C357-325A-40D3-AB3E-2B9AFFB1E703}"/>
            </a:ext>
          </a:extLst>
        </xdr:cNvPr>
        <xdr:cNvCxnSpPr/>
      </xdr:nvCxnSpPr>
      <xdr:spPr>
        <a:xfrm>
          <a:off x="7048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97790BF2-B1EF-4356-A641-C3F451A6713E}"/>
            </a:ext>
          </a:extLst>
        </xdr:cNvPr>
        <xdr:cNvSpPr txBox="1"/>
      </xdr:nvSpPr>
      <xdr:spPr>
        <a:xfrm>
          <a:off x="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107607CB-B870-4B72-A726-77DD7108CD88}"/>
            </a:ext>
          </a:extLst>
        </xdr:cNvPr>
        <xdr:cNvSpPr/>
      </xdr:nvSpPr>
      <xdr:spPr>
        <a:xfrm>
          <a:off x="7048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19896</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A062A012-F96F-4901-A5B6-6E30EA95428D}"/>
            </a:ext>
          </a:extLst>
        </xdr:cNvPr>
        <xdr:cNvCxnSpPr/>
      </xdr:nvCxnSpPr>
      <xdr:spPr>
        <a:xfrm flipV="1">
          <a:off x="4514850" y="9760796"/>
          <a:ext cx="0" cy="13648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EAF77F95-79AB-41CE-B9A4-AC2CB55CC4B6}"/>
            </a:ext>
          </a:extLst>
        </xdr:cNvPr>
        <xdr:cNvSpPr txBox="1"/>
      </xdr:nvSpPr>
      <xdr:spPr>
        <a:xfrm>
          <a:off x="4584700" y="11097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77EF55A2-F946-4218-96B0-203C661DA481}"/>
            </a:ext>
          </a:extLst>
        </xdr:cNvPr>
        <xdr:cNvCxnSpPr/>
      </xdr:nvCxnSpPr>
      <xdr:spPr>
        <a:xfrm>
          <a:off x="4425950" y="111256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106273</xdr:rowOff>
    </xdr:from>
    <xdr:ext cx="762000" cy="259045"/>
    <xdr:sp macro="" textlink="">
      <xdr:nvSpPr>
        <xdr:cNvPr id="130" name="財政構造の弾力性最大値テキスト">
          <a:extLst>
            <a:ext uri="{FF2B5EF4-FFF2-40B4-BE49-F238E27FC236}">
              <a16:creationId xmlns:a16="http://schemas.microsoft.com/office/drawing/2014/main" id="{0B341BC6-2C81-444C-8038-631E50C4FAB0}"/>
            </a:ext>
          </a:extLst>
        </xdr:cNvPr>
        <xdr:cNvSpPr txBox="1"/>
      </xdr:nvSpPr>
      <xdr:spPr>
        <a:xfrm>
          <a:off x="4584700" y="951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19896</xdr:rowOff>
    </xdr:from>
    <xdr:to>
      <xdr:col>24</xdr:col>
      <xdr:colOff>12700</xdr:colOff>
      <xdr:row>59</xdr:row>
      <xdr:rowOff>19896</xdr:rowOff>
    </xdr:to>
    <xdr:cxnSp macro="">
      <xdr:nvCxnSpPr>
        <xdr:cNvPr id="131" name="直線コネクタ 130">
          <a:extLst>
            <a:ext uri="{FF2B5EF4-FFF2-40B4-BE49-F238E27FC236}">
              <a16:creationId xmlns:a16="http://schemas.microsoft.com/office/drawing/2014/main" id="{F431E83C-EBF1-435A-8C13-2ACAD0C6916A}"/>
            </a:ext>
          </a:extLst>
        </xdr:cNvPr>
        <xdr:cNvCxnSpPr/>
      </xdr:nvCxnSpPr>
      <xdr:spPr>
        <a:xfrm>
          <a:off x="4425950" y="97607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154517</xdr:rowOff>
    </xdr:from>
    <xdr:to>
      <xdr:col>23</xdr:col>
      <xdr:colOff>133350</xdr:colOff>
      <xdr:row>64</xdr:row>
      <xdr:rowOff>71544</xdr:rowOff>
    </xdr:to>
    <xdr:cxnSp macro="">
      <xdr:nvCxnSpPr>
        <xdr:cNvPr id="132" name="直線コネクタ 131">
          <a:extLst>
            <a:ext uri="{FF2B5EF4-FFF2-40B4-BE49-F238E27FC236}">
              <a16:creationId xmlns:a16="http://schemas.microsoft.com/office/drawing/2014/main" id="{F7D4D077-5148-4C04-8785-74FF01D1C39C}"/>
            </a:ext>
          </a:extLst>
        </xdr:cNvPr>
        <xdr:cNvCxnSpPr/>
      </xdr:nvCxnSpPr>
      <xdr:spPr>
        <a:xfrm>
          <a:off x="3752850" y="10555817"/>
          <a:ext cx="762000" cy="82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3" name="財政構造の弾力性平均値テキスト">
          <a:extLst>
            <a:ext uri="{FF2B5EF4-FFF2-40B4-BE49-F238E27FC236}">
              <a16:creationId xmlns:a16="http://schemas.microsoft.com/office/drawing/2014/main" id="{57FFDE58-D835-4DFA-9386-C4712427F848}"/>
            </a:ext>
          </a:extLst>
        </xdr:cNvPr>
        <xdr:cNvSpPr txBox="1"/>
      </xdr:nvSpPr>
      <xdr:spPr>
        <a:xfrm>
          <a:off x="4584700" y="103644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4" name="フローチャート: 判断 133">
          <a:extLst>
            <a:ext uri="{FF2B5EF4-FFF2-40B4-BE49-F238E27FC236}">
              <a16:creationId xmlns:a16="http://schemas.microsoft.com/office/drawing/2014/main" id="{6FEF57F0-5120-4C70-BD5D-DA1543900849}"/>
            </a:ext>
          </a:extLst>
        </xdr:cNvPr>
        <xdr:cNvSpPr/>
      </xdr:nvSpPr>
      <xdr:spPr>
        <a:xfrm>
          <a:off x="4464050" y="105130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154517</xdr:rowOff>
    </xdr:from>
    <xdr:to>
      <xdr:col>19</xdr:col>
      <xdr:colOff>133350</xdr:colOff>
      <xdr:row>65</xdr:row>
      <xdr:rowOff>44873</xdr:rowOff>
    </xdr:to>
    <xdr:cxnSp macro="">
      <xdr:nvCxnSpPr>
        <xdr:cNvPr id="135" name="直線コネクタ 134">
          <a:extLst>
            <a:ext uri="{FF2B5EF4-FFF2-40B4-BE49-F238E27FC236}">
              <a16:creationId xmlns:a16="http://schemas.microsoft.com/office/drawing/2014/main" id="{C54972E5-B3FF-4EE2-87FE-A35118DFED50}"/>
            </a:ext>
          </a:extLst>
        </xdr:cNvPr>
        <xdr:cNvCxnSpPr/>
      </xdr:nvCxnSpPr>
      <xdr:spPr>
        <a:xfrm flipV="1">
          <a:off x="2940050" y="10555817"/>
          <a:ext cx="812800" cy="220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165100</xdr:rowOff>
    </xdr:from>
    <xdr:to>
      <xdr:col>19</xdr:col>
      <xdr:colOff>184150</xdr:colOff>
      <xdr:row>62</xdr:row>
      <xdr:rowOff>95250</xdr:rowOff>
    </xdr:to>
    <xdr:sp macro="" textlink="">
      <xdr:nvSpPr>
        <xdr:cNvPr id="136" name="フローチャート: 判断 135">
          <a:extLst>
            <a:ext uri="{FF2B5EF4-FFF2-40B4-BE49-F238E27FC236}">
              <a16:creationId xmlns:a16="http://schemas.microsoft.com/office/drawing/2014/main" id="{64162203-2E5A-4984-9DDE-0315B751E531}"/>
            </a:ext>
          </a:extLst>
        </xdr:cNvPr>
        <xdr:cNvSpPr/>
      </xdr:nvSpPr>
      <xdr:spPr>
        <a:xfrm>
          <a:off x="3702050" y="10236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37" name="テキスト ボックス 136">
          <a:extLst>
            <a:ext uri="{FF2B5EF4-FFF2-40B4-BE49-F238E27FC236}">
              <a16:creationId xmlns:a16="http://schemas.microsoft.com/office/drawing/2014/main" id="{EC6E09A7-7CA8-429E-9B0D-A2950596DC93}"/>
            </a:ext>
          </a:extLst>
        </xdr:cNvPr>
        <xdr:cNvSpPr txBox="1"/>
      </xdr:nvSpPr>
      <xdr:spPr>
        <a:xfrm>
          <a:off x="3409950" y="10011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95673</xdr:rowOff>
    </xdr:from>
    <xdr:to>
      <xdr:col>15</xdr:col>
      <xdr:colOff>82550</xdr:colOff>
      <xdr:row>65</xdr:row>
      <xdr:rowOff>44873</xdr:rowOff>
    </xdr:to>
    <xdr:cxnSp macro="">
      <xdr:nvCxnSpPr>
        <xdr:cNvPr id="138" name="直線コネクタ 137">
          <a:extLst>
            <a:ext uri="{FF2B5EF4-FFF2-40B4-BE49-F238E27FC236}">
              <a16:creationId xmlns:a16="http://schemas.microsoft.com/office/drawing/2014/main" id="{E216E4C1-5161-431B-826C-C29EA85B1A5C}"/>
            </a:ext>
          </a:extLst>
        </xdr:cNvPr>
        <xdr:cNvCxnSpPr/>
      </xdr:nvCxnSpPr>
      <xdr:spPr>
        <a:xfrm>
          <a:off x="2127250" y="10662073"/>
          <a:ext cx="8128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52917</xdr:rowOff>
    </xdr:from>
    <xdr:to>
      <xdr:col>15</xdr:col>
      <xdr:colOff>133350</xdr:colOff>
      <xdr:row>64</xdr:row>
      <xdr:rowOff>154517</xdr:rowOff>
    </xdr:to>
    <xdr:sp macro="" textlink="">
      <xdr:nvSpPr>
        <xdr:cNvPr id="139" name="フローチャート: 判断 138">
          <a:extLst>
            <a:ext uri="{FF2B5EF4-FFF2-40B4-BE49-F238E27FC236}">
              <a16:creationId xmlns:a16="http://schemas.microsoft.com/office/drawing/2014/main" id="{2B1D33FE-2087-4493-BE3A-AA2CC99CEE55}"/>
            </a:ext>
          </a:extLst>
        </xdr:cNvPr>
        <xdr:cNvSpPr/>
      </xdr:nvSpPr>
      <xdr:spPr>
        <a:xfrm>
          <a:off x="2889250" y="1061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164694</xdr:rowOff>
    </xdr:from>
    <xdr:ext cx="762000" cy="259045"/>
    <xdr:sp macro="" textlink="">
      <xdr:nvSpPr>
        <xdr:cNvPr id="140" name="テキスト ボックス 139">
          <a:extLst>
            <a:ext uri="{FF2B5EF4-FFF2-40B4-BE49-F238E27FC236}">
              <a16:creationId xmlns:a16="http://schemas.microsoft.com/office/drawing/2014/main" id="{A00532AD-C589-4A97-902F-158371D810D8}"/>
            </a:ext>
          </a:extLst>
        </xdr:cNvPr>
        <xdr:cNvSpPr txBox="1"/>
      </xdr:nvSpPr>
      <xdr:spPr>
        <a:xfrm>
          <a:off x="2597150" y="10400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33867</xdr:rowOff>
    </xdr:from>
    <xdr:to>
      <xdr:col>11</xdr:col>
      <xdr:colOff>31750</xdr:colOff>
      <xdr:row>64</xdr:row>
      <xdr:rowOff>95673</xdr:rowOff>
    </xdr:to>
    <xdr:cxnSp macro="">
      <xdr:nvCxnSpPr>
        <xdr:cNvPr id="141" name="直線コネクタ 140">
          <a:extLst>
            <a:ext uri="{FF2B5EF4-FFF2-40B4-BE49-F238E27FC236}">
              <a16:creationId xmlns:a16="http://schemas.microsoft.com/office/drawing/2014/main" id="{09BB27B0-CF7A-4CFB-90B7-8904447D059C}"/>
            </a:ext>
          </a:extLst>
        </xdr:cNvPr>
        <xdr:cNvCxnSpPr/>
      </xdr:nvCxnSpPr>
      <xdr:spPr>
        <a:xfrm>
          <a:off x="1333500" y="10435167"/>
          <a:ext cx="793750" cy="226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85090</xdr:rowOff>
    </xdr:from>
    <xdr:to>
      <xdr:col>11</xdr:col>
      <xdr:colOff>82550</xdr:colOff>
      <xdr:row>65</xdr:row>
      <xdr:rowOff>15240</xdr:rowOff>
    </xdr:to>
    <xdr:sp macro="" textlink="">
      <xdr:nvSpPr>
        <xdr:cNvPr id="142" name="フローチャート: 判断 141">
          <a:extLst>
            <a:ext uri="{FF2B5EF4-FFF2-40B4-BE49-F238E27FC236}">
              <a16:creationId xmlns:a16="http://schemas.microsoft.com/office/drawing/2014/main" id="{87EB1967-D915-4E5E-B1EE-053BAFBCE49B}"/>
            </a:ext>
          </a:extLst>
        </xdr:cNvPr>
        <xdr:cNvSpPr/>
      </xdr:nvSpPr>
      <xdr:spPr>
        <a:xfrm>
          <a:off x="2095500" y="106514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17</xdr:rowOff>
    </xdr:from>
    <xdr:ext cx="762000" cy="259045"/>
    <xdr:sp macro="" textlink="">
      <xdr:nvSpPr>
        <xdr:cNvPr id="143" name="テキスト ボックス 142">
          <a:extLst>
            <a:ext uri="{FF2B5EF4-FFF2-40B4-BE49-F238E27FC236}">
              <a16:creationId xmlns:a16="http://schemas.microsoft.com/office/drawing/2014/main" id="{1446D5DF-D8B5-41FC-B139-A93AE12F425B}"/>
            </a:ext>
          </a:extLst>
        </xdr:cNvPr>
        <xdr:cNvSpPr txBox="1"/>
      </xdr:nvSpPr>
      <xdr:spPr>
        <a:xfrm>
          <a:off x="1784350" y="1073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69004</xdr:rowOff>
    </xdr:from>
    <xdr:to>
      <xdr:col>7</xdr:col>
      <xdr:colOff>31750</xdr:colOff>
      <xdr:row>64</xdr:row>
      <xdr:rowOff>170604</xdr:rowOff>
    </xdr:to>
    <xdr:sp macro="" textlink="">
      <xdr:nvSpPr>
        <xdr:cNvPr id="144" name="フローチャート: 判断 143">
          <a:extLst>
            <a:ext uri="{FF2B5EF4-FFF2-40B4-BE49-F238E27FC236}">
              <a16:creationId xmlns:a16="http://schemas.microsoft.com/office/drawing/2014/main" id="{1E347849-FE2E-489C-9AD0-3642CFCD2EAA}"/>
            </a:ext>
          </a:extLst>
        </xdr:cNvPr>
        <xdr:cNvSpPr/>
      </xdr:nvSpPr>
      <xdr:spPr>
        <a:xfrm>
          <a:off x="1282700" y="1063540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155381</xdr:rowOff>
    </xdr:from>
    <xdr:ext cx="762000" cy="259045"/>
    <xdr:sp macro="" textlink="">
      <xdr:nvSpPr>
        <xdr:cNvPr id="145" name="テキスト ボックス 144">
          <a:extLst>
            <a:ext uri="{FF2B5EF4-FFF2-40B4-BE49-F238E27FC236}">
              <a16:creationId xmlns:a16="http://schemas.microsoft.com/office/drawing/2014/main" id="{8601AB0D-9E49-48AF-AB2C-79AC2F2FF539}"/>
            </a:ext>
          </a:extLst>
        </xdr:cNvPr>
        <xdr:cNvSpPr txBox="1"/>
      </xdr:nvSpPr>
      <xdr:spPr>
        <a:xfrm>
          <a:off x="971550" y="1072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19103612-CC6A-4361-AFB7-E50DB94923CB}"/>
            </a:ext>
          </a:extLst>
        </xdr:cNvPr>
        <xdr:cNvSpPr txBox="1"/>
      </xdr:nvSpPr>
      <xdr:spPr>
        <a:xfrm>
          <a:off x="4318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C373A435-CA7F-4BF7-859A-26AA9CCFF7C0}"/>
            </a:ext>
          </a:extLst>
        </xdr:cNvPr>
        <xdr:cNvSpPr txBox="1"/>
      </xdr:nvSpPr>
      <xdr:spPr>
        <a:xfrm>
          <a:off x="355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6BE8172-91D2-4A0B-B152-E8B9050B5339}"/>
            </a:ext>
          </a:extLst>
        </xdr:cNvPr>
        <xdr:cNvSpPr txBox="1"/>
      </xdr:nvSpPr>
      <xdr:spPr>
        <a:xfrm>
          <a:off x="27432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EDDC922F-B9FB-4A1C-84D5-223CB53345C6}"/>
            </a:ext>
          </a:extLst>
        </xdr:cNvPr>
        <xdr:cNvSpPr txBox="1"/>
      </xdr:nvSpPr>
      <xdr:spPr>
        <a:xfrm>
          <a:off x="19304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E1955041-EB63-4F10-9954-13A680ACEE2E}"/>
            </a:ext>
          </a:extLst>
        </xdr:cNvPr>
        <xdr:cNvSpPr txBox="1"/>
      </xdr:nvSpPr>
      <xdr:spPr>
        <a:xfrm>
          <a:off x="11366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20744</xdr:rowOff>
    </xdr:from>
    <xdr:to>
      <xdr:col>23</xdr:col>
      <xdr:colOff>184150</xdr:colOff>
      <xdr:row>64</xdr:row>
      <xdr:rowOff>122344</xdr:rowOff>
    </xdr:to>
    <xdr:sp macro="" textlink="">
      <xdr:nvSpPr>
        <xdr:cNvPr id="151" name="楕円 150">
          <a:extLst>
            <a:ext uri="{FF2B5EF4-FFF2-40B4-BE49-F238E27FC236}">
              <a16:creationId xmlns:a16="http://schemas.microsoft.com/office/drawing/2014/main" id="{3F7DFF17-3111-4146-853C-AA0E815AE3B4}"/>
            </a:ext>
          </a:extLst>
        </xdr:cNvPr>
        <xdr:cNvSpPr/>
      </xdr:nvSpPr>
      <xdr:spPr>
        <a:xfrm>
          <a:off x="4464050" y="10587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164271</xdr:rowOff>
    </xdr:from>
    <xdr:ext cx="762000" cy="259045"/>
    <xdr:sp macro="" textlink="">
      <xdr:nvSpPr>
        <xdr:cNvPr id="152" name="財政構造の弾力性該当値テキスト">
          <a:extLst>
            <a:ext uri="{FF2B5EF4-FFF2-40B4-BE49-F238E27FC236}">
              <a16:creationId xmlns:a16="http://schemas.microsoft.com/office/drawing/2014/main" id="{63CCB687-0074-4090-AC1C-8D6473ED5543}"/>
            </a:ext>
          </a:extLst>
        </xdr:cNvPr>
        <xdr:cNvSpPr txBox="1"/>
      </xdr:nvSpPr>
      <xdr:spPr>
        <a:xfrm>
          <a:off x="4584700" y="10565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103717</xdr:rowOff>
    </xdr:from>
    <xdr:to>
      <xdr:col>19</xdr:col>
      <xdr:colOff>184150</xdr:colOff>
      <xdr:row>64</xdr:row>
      <xdr:rowOff>33867</xdr:rowOff>
    </xdr:to>
    <xdr:sp macro="" textlink="">
      <xdr:nvSpPr>
        <xdr:cNvPr id="153" name="楕円 152">
          <a:extLst>
            <a:ext uri="{FF2B5EF4-FFF2-40B4-BE49-F238E27FC236}">
              <a16:creationId xmlns:a16="http://schemas.microsoft.com/office/drawing/2014/main" id="{3287C606-C3E7-4E3C-A467-871DCBB1B1E2}"/>
            </a:ext>
          </a:extLst>
        </xdr:cNvPr>
        <xdr:cNvSpPr/>
      </xdr:nvSpPr>
      <xdr:spPr>
        <a:xfrm>
          <a:off x="3702050" y="105050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18644</xdr:rowOff>
    </xdr:from>
    <xdr:ext cx="736600" cy="259045"/>
    <xdr:sp macro="" textlink="">
      <xdr:nvSpPr>
        <xdr:cNvPr id="154" name="テキスト ボックス 153">
          <a:extLst>
            <a:ext uri="{FF2B5EF4-FFF2-40B4-BE49-F238E27FC236}">
              <a16:creationId xmlns:a16="http://schemas.microsoft.com/office/drawing/2014/main" id="{D40E96F4-3B4F-402D-82B1-E85E489EC13C}"/>
            </a:ext>
          </a:extLst>
        </xdr:cNvPr>
        <xdr:cNvSpPr txBox="1"/>
      </xdr:nvSpPr>
      <xdr:spPr>
        <a:xfrm>
          <a:off x="3409950" y="10585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165523</xdr:rowOff>
    </xdr:from>
    <xdr:to>
      <xdr:col>15</xdr:col>
      <xdr:colOff>133350</xdr:colOff>
      <xdr:row>65</xdr:row>
      <xdr:rowOff>95673</xdr:rowOff>
    </xdr:to>
    <xdr:sp macro="" textlink="">
      <xdr:nvSpPr>
        <xdr:cNvPr id="155" name="楕円 154">
          <a:extLst>
            <a:ext uri="{FF2B5EF4-FFF2-40B4-BE49-F238E27FC236}">
              <a16:creationId xmlns:a16="http://schemas.microsoft.com/office/drawing/2014/main" id="{F3D6DA52-936B-48B8-BBC1-FDA8B3F9B377}"/>
            </a:ext>
          </a:extLst>
        </xdr:cNvPr>
        <xdr:cNvSpPr/>
      </xdr:nvSpPr>
      <xdr:spPr>
        <a:xfrm>
          <a:off x="2889250" y="107319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80450</xdr:rowOff>
    </xdr:from>
    <xdr:ext cx="762000" cy="259045"/>
    <xdr:sp macro="" textlink="">
      <xdr:nvSpPr>
        <xdr:cNvPr id="156" name="テキスト ボックス 155">
          <a:extLst>
            <a:ext uri="{FF2B5EF4-FFF2-40B4-BE49-F238E27FC236}">
              <a16:creationId xmlns:a16="http://schemas.microsoft.com/office/drawing/2014/main" id="{DAA9FA05-97F5-4BC2-91B6-7E0EA1E0D958}"/>
            </a:ext>
          </a:extLst>
        </xdr:cNvPr>
        <xdr:cNvSpPr txBox="1"/>
      </xdr:nvSpPr>
      <xdr:spPr>
        <a:xfrm>
          <a:off x="2597150" y="1081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44873</xdr:rowOff>
    </xdr:from>
    <xdr:to>
      <xdr:col>11</xdr:col>
      <xdr:colOff>82550</xdr:colOff>
      <xdr:row>64</xdr:row>
      <xdr:rowOff>146473</xdr:rowOff>
    </xdr:to>
    <xdr:sp macro="" textlink="">
      <xdr:nvSpPr>
        <xdr:cNvPr id="157" name="楕円 156">
          <a:extLst>
            <a:ext uri="{FF2B5EF4-FFF2-40B4-BE49-F238E27FC236}">
              <a16:creationId xmlns:a16="http://schemas.microsoft.com/office/drawing/2014/main" id="{B2D6F4D8-1503-4D6D-9BC9-B0688E9969FF}"/>
            </a:ext>
          </a:extLst>
        </xdr:cNvPr>
        <xdr:cNvSpPr/>
      </xdr:nvSpPr>
      <xdr:spPr>
        <a:xfrm>
          <a:off x="2095500" y="106112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156650</xdr:rowOff>
    </xdr:from>
    <xdr:ext cx="762000" cy="259045"/>
    <xdr:sp macro="" textlink="">
      <xdr:nvSpPr>
        <xdr:cNvPr id="158" name="テキスト ボックス 157">
          <a:extLst>
            <a:ext uri="{FF2B5EF4-FFF2-40B4-BE49-F238E27FC236}">
              <a16:creationId xmlns:a16="http://schemas.microsoft.com/office/drawing/2014/main" id="{ED17A1D1-4490-4BEA-B336-B62D33BC0724}"/>
            </a:ext>
          </a:extLst>
        </xdr:cNvPr>
        <xdr:cNvSpPr txBox="1"/>
      </xdr:nvSpPr>
      <xdr:spPr>
        <a:xfrm>
          <a:off x="1784350" y="10392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154517</xdr:rowOff>
    </xdr:from>
    <xdr:to>
      <xdr:col>7</xdr:col>
      <xdr:colOff>31750</xdr:colOff>
      <xdr:row>63</xdr:row>
      <xdr:rowOff>84667</xdr:rowOff>
    </xdr:to>
    <xdr:sp macro="" textlink="">
      <xdr:nvSpPr>
        <xdr:cNvPr id="159" name="楕円 158">
          <a:extLst>
            <a:ext uri="{FF2B5EF4-FFF2-40B4-BE49-F238E27FC236}">
              <a16:creationId xmlns:a16="http://schemas.microsoft.com/office/drawing/2014/main" id="{FF6B9D3F-A260-4426-9D29-9A2EF3EF489C}"/>
            </a:ext>
          </a:extLst>
        </xdr:cNvPr>
        <xdr:cNvSpPr/>
      </xdr:nvSpPr>
      <xdr:spPr>
        <a:xfrm>
          <a:off x="1282700" y="1039071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94844</xdr:rowOff>
    </xdr:from>
    <xdr:ext cx="762000" cy="259045"/>
    <xdr:sp macro="" textlink="">
      <xdr:nvSpPr>
        <xdr:cNvPr id="160" name="テキスト ボックス 159">
          <a:extLst>
            <a:ext uri="{FF2B5EF4-FFF2-40B4-BE49-F238E27FC236}">
              <a16:creationId xmlns:a16="http://schemas.microsoft.com/office/drawing/2014/main" id="{44719BA4-FF6B-4CA9-9D70-1BF1141354FC}"/>
            </a:ext>
          </a:extLst>
        </xdr:cNvPr>
        <xdr:cNvSpPr txBox="1"/>
      </xdr:nvSpPr>
      <xdr:spPr>
        <a:xfrm>
          <a:off x="971550" y="10165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5F70049F-1493-4869-A66C-6D88447B44E0}"/>
            </a:ext>
          </a:extLst>
        </xdr:cNvPr>
        <xdr:cNvSpPr/>
      </xdr:nvSpPr>
      <xdr:spPr>
        <a:xfrm>
          <a:off x="7048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9F7223D0-D1C6-4934-A610-33BAD29187A3}"/>
            </a:ext>
          </a:extLst>
        </xdr:cNvPr>
        <xdr:cNvSpPr txBox="1"/>
      </xdr:nvSpPr>
      <xdr:spPr>
        <a:xfrm>
          <a:off x="746553" y="125222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4E0ACB80-51AE-486F-A7AE-B85E6003CF96}"/>
            </a:ext>
          </a:extLst>
        </xdr:cNvPr>
        <xdr:cNvSpPr txBox="1"/>
      </xdr:nvSpPr>
      <xdr:spPr>
        <a:xfrm>
          <a:off x="3787347"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[210,615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A1B049BF-1827-4003-B17B-F156D58F9112}"/>
            </a:ext>
          </a:extLst>
        </xdr:cNvPr>
        <xdr:cNvSpPr/>
      </xdr:nvSpPr>
      <xdr:spPr>
        <a:xfrm>
          <a:off x="5372100" y="1241425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C1E2BC2D-C6BE-4B65-915A-CAC47CCA39D4}"/>
            </a:ext>
          </a:extLst>
        </xdr:cNvPr>
        <xdr:cNvSpPr/>
      </xdr:nvSpPr>
      <xdr:spPr>
        <a:xfrm>
          <a:off x="5372100" y="12598400"/>
          <a:ext cx="13906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939674FE-382C-4C64-8587-6C12F775D60A}"/>
            </a:ext>
          </a:extLst>
        </xdr:cNvPr>
        <xdr:cNvSpPr/>
      </xdr:nvSpPr>
      <xdr:spPr>
        <a:xfrm>
          <a:off x="68707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E54D54C9-F1C7-443F-86BB-DC080AD7CDA1}"/>
            </a:ext>
          </a:extLst>
        </xdr:cNvPr>
        <xdr:cNvSpPr/>
      </xdr:nvSpPr>
      <xdr:spPr>
        <a:xfrm>
          <a:off x="68707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5B2CED67-A7BB-4FF5-B907-1DDC8361698C}"/>
            </a:ext>
          </a:extLst>
        </xdr:cNvPr>
        <xdr:cNvSpPr/>
      </xdr:nvSpPr>
      <xdr:spPr>
        <a:xfrm>
          <a:off x="8197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C7993994-F6CF-4907-AA3A-27E6374034C1}"/>
            </a:ext>
          </a:extLst>
        </xdr:cNvPr>
        <xdr:cNvSpPr/>
      </xdr:nvSpPr>
      <xdr:spPr>
        <a:xfrm>
          <a:off x="8197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4C62658-F622-4785-A043-AF352C5C5275}"/>
            </a:ext>
          </a:extLst>
        </xdr:cNvPr>
        <xdr:cNvSpPr/>
      </xdr:nvSpPr>
      <xdr:spPr>
        <a:xfrm>
          <a:off x="7048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E537029E-350E-4EB0-B56E-13BC8004668D}"/>
            </a:ext>
          </a:extLst>
        </xdr:cNvPr>
        <xdr:cNvSpPr/>
      </xdr:nvSpPr>
      <xdr:spPr>
        <a:xfrm>
          <a:off x="54991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D4449C61-E4F1-402F-9E7E-BA8F43EA7F4F}"/>
            </a:ext>
          </a:extLst>
        </xdr:cNvPr>
        <xdr:cNvSpPr/>
      </xdr:nvSpPr>
      <xdr:spPr>
        <a:xfrm>
          <a:off x="5499100" y="12903200"/>
          <a:ext cx="34544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C0F9848E-C985-4B9D-82D3-014ED17861A2}"/>
            </a:ext>
          </a:extLst>
        </xdr:cNvPr>
        <xdr:cNvSpPr txBox="1"/>
      </xdr:nvSpPr>
      <xdr:spPr>
        <a:xfrm>
          <a:off x="5607050" y="13208000"/>
          <a:ext cx="525145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人当たり人件費は</a:t>
          </a:r>
          <a:r>
            <a:rPr kumimoji="1" lang="en-US" altLang="ja-JP" sz="1200">
              <a:latin typeface="ＭＳ Ｐゴシック" panose="020B0600070205080204" pitchFamily="50" charset="-128"/>
              <a:ea typeface="ＭＳ Ｐゴシック" panose="020B0600070205080204" pitchFamily="50" charset="-128"/>
            </a:rPr>
            <a:t>102,238</a:t>
          </a:r>
          <a:r>
            <a:rPr kumimoji="1" lang="ja-JP" altLang="en-US" sz="1200">
              <a:latin typeface="ＭＳ Ｐゴシック" panose="020B0600070205080204" pitchFamily="50" charset="-128"/>
              <a:ea typeface="ＭＳ Ｐゴシック" panose="020B0600070205080204" pitchFamily="50" charset="-128"/>
            </a:rPr>
            <a:t>円で、類似団体平均</a:t>
          </a:r>
          <a:r>
            <a:rPr kumimoji="1" lang="en-US" altLang="ja-JP" sz="1200">
              <a:latin typeface="ＭＳ Ｐゴシック" panose="020B0600070205080204" pitchFamily="50" charset="-128"/>
              <a:ea typeface="ＭＳ Ｐゴシック" panose="020B0600070205080204" pitchFamily="50" charset="-128"/>
            </a:rPr>
            <a:t>65,316</a:t>
          </a:r>
          <a:r>
            <a:rPr kumimoji="1" lang="ja-JP" altLang="en-US" sz="1200">
              <a:latin typeface="ＭＳ Ｐゴシック" panose="020B0600070205080204" pitchFamily="50" charset="-128"/>
              <a:ea typeface="ＭＳ Ｐゴシック" panose="020B0600070205080204" pitchFamily="50" charset="-128"/>
            </a:rPr>
            <a:t>円と比べ</a:t>
          </a:r>
          <a:r>
            <a:rPr kumimoji="1" lang="en-US" altLang="ja-JP" sz="1200">
              <a:latin typeface="ＭＳ Ｐゴシック" panose="020B0600070205080204" pitchFamily="50" charset="-128"/>
              <a:ea typeface="ＭＳ Ｐゴシック" panose="020B0600070205080204" pitchFamily="50" charset="-128"/>
            </a:rPr>
            <a:t>36,922</a:t>
          </a:r>
          <a:r>
            <a:rPr kumimoji="1" lang="ja-JP" altLang="en-US" sz="1200">
              <a:latin typeface="ＭＳ Ｐゴシック" panose="020B0600070205080204" pitchFamily="50" charset="-128"/>
              <a:ea typeface="ＭＳ Ｐゴシック" panose="020B0600070205080204" pitchFamily="50" charset="-128"/>
            </a:rPr>
            <a:t>円高くなっている。</a:t>
          </a:r>
        </a:p>
        <a:p>
          <a:r>
            <a:rPr kumimoji="1" lang="ja-JP" altLang="en-US" sz="1200">
              <a:latin typeface="ＭＳ Ｐゴシック" panose="020B0600070205080204" pitchFamily="50" charset="-128"/>
              <a:ea typeface="ＭＳ Ｐゴシック" panose="020B0600070205080204" pitchFamily="50" charset="-128"/>
            </a:rPr>
            <a:t>　これは、人口</a:t>
          </a:r>
          <a:r>
            <a:rPr kumimoji="1" lang="en-US" altLang="ja-JP" sz="1200">
              <a:latin typeface="ＭＳ Ｐゴシック" panose="020B0600070205080204" pitchFamily="50" charset="-128"/>
              <a:ea typeface="ＭＳ Ｐゴシック" panose="020B0600070205080204" pitchFamily="50" charset="-128"/>
            </a:rPr>
            <a:t>1,000</a:t>
          </a:r>
          <a:r>
            <a:rPr kumimoji="1" lang="ja-JP" altLang="en-US" sz="1200">
              <a:latin typeface="ＭＳ Ｐゴシック" panose="020B0600070205080204" pitchFamily="50" charset="-128"/>
              <a:ea typeface="ＭＳ Ｐゴシック" panose="020B0600070205080204" pitchFamily="50" charset="-128"/>
            </a:rPr>
            <a:t>人当たり職員数が</a:t>
          </a:r>
          <a:r>
            <a:rPr kumimoji="1" lang="en-US" altLang="ja-JP" sz="1200">
              <a:latin typeface="ＭＳ Ｐゴシック" panose="020B0600070205080204" pitchFamily="50" charset="-128"/>
              <a:ea typeface="ＭＳ Ｐゴシック" panose="020B0600070205080204" pitchFamily="50" charset="-128"/>
            </a:rPr>
            <a:t>10.28</a:t>
          </a:r>
          <a:r>
            <a:rPr kumimoji="1" lang="ja-JP" altLang="en-US" sz="1200">
              <a:latin typeface="ＭＳ Ｐゴシック" panose="020B0600070205080204" pitchFamily="50" charset="-128"/>
              <a:ea typeface="ＭＳ Ｐゴシック" panose="020B0600070205080204" pitchFamily="50" charset="-128"/>
            </a:rPr>
            <a:t>人で、類似団体平均</a:t>
          </a:r>
          <a:r>
            <a:rPr kumimoji="1" lang="en-US" altLang="ja-JP" sz="1200">
              <a:latin typeface="ＭＳ Ｐゴシック" panose="020B0600070205080204" pitchFamily="50" charset="-128"/>
              <a:ea typeface="ＭＳ Ｐゴシック" panose="020B0600070205080204" pitchFamily="50" charset="-128"/>
            </a:rPr>
            <a:t>6.54</a:t>
          </a:r>
          <a:r>
            <a:rPr kumimoji="1" lang="ja-JP" altLang="en-US" sz="1200">
              <a:latin typeface="ＭＳ Ｐゴシック" panose="020B0600070205080204" pitchFamily="50" charset="-128"/>
              <a:ea typeface="ＭＳ Ｐゴシック" panose="020B0600070205080204" pitchFamily="50" charset="-128"/>
            </a:rPr>
            <a:t>人を</a:t>
          </a:r>
          <a:r>
            <a:rPr kumimoji="1" lang="en-US" altLang="ja-JP" sz="1200">
              <a:latin typeface="ＭＳ Ｐゴシック" panose="020B0600070205080204" pitchFamily="50" charset="-128"/>
              <a:ea typeface="ＭＳ Ｐゴシック" panose="020B0600070205080204" pitchFamily="50" charset="-128"/>
            </a:rPr>
            <a:t>3.74</a:t>
          </a:r>
          <a:r>
            <a:rPr kumimoji="1" lang="ja-JP" altLang="en-US" sz="1200">
              <a:latin typeface="ＭＳ Ｐゴシック" panose="020B0600070205080204" pitchFamily="50" charset="-128"/>
              <a:ea typeface="ＭＳ Ｐゴシック" panose="020B0600070205080204" pitchFamily="50" charset="-128"/>
            </a:rPr>
            <a:t>人上回っていることが要因となっている。</a:t>
          </a:r>
        </a:p>
        <a:p>
          <a:r>
            <a:rPr kumimoji="1" lang="ja-JP" altLang="en-US" sz="1200">
              <a:latin typeface="ＭＳ Ｐゴシック" panose="020B0600070205080204" pitchFamily="50" charset="-128"/>
              <a:ea typeface="ＭＳ Ｐゴシック" panose="020B0600070205080204" pitchFamily="50" charset="-128"/>
            </a:rPr>
            <a:t>　物件費は人口</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人あたり</a:t>
          </a:r>
          <a:r>
            <a:rPr kumimoji="1" lang="en-US" altLang="ja-JP" sz="1200">
              <a:latin typeface="ＭＳ Ｐゴシック" panose="020B0600070205080204" pitchFamily="50" charset="-128"/>
              <a:ea typeface="ＭＳ Ｐゴシック" panose="020B0600070205080204" pitchFamily="50" charset="-128"/>
            </a:rPr>
            <a:t>109,190</a:t>
          </a:r>
          <a:r>
            <a:rPr kumimoji="1" lang="ja-JP" altLang="en-US" sz="1200">
              <a:latin typeface="ＭＳ Ｐゴシック" panose="020B0600070205080204" pitchFamily="50" charset="-128"/>
              <a:ea typeface="ＭＳ Ｐゴシック" panose="020B0600070205080204" pitchFamily="50" charset="-128"/>
            </a:rPr>
            <a:t>円で、類似団体平均</a:t>
          </a:r>
          <a:r>
            <a:rPr kumimoji="1" lang="en-US" altLang="ja-JP" sz="1200">
              <a:latin typeface="ＭＳ Ｐゴシック" panose="020B0600070205080204" pitchFamily="50" charset="-128"/>
              <a:ea typeface="ＭＳ Ｐゴシック" panose="020B0600070205080204" pitchFamily="50" charset="-128"/>
            </a:rPr>
            <a:t>69,591</a:t>
          </a:r>
          <a:r>
            <a:rPr kumimoji="1" lang="ja-JP" altLang="en-US" sz="1200">
              <a:latin typeface="ＭＳ Ｐゴシック" panose="020B0600070205080204" pitchFamily="50" charset="-128"/>
              <a:ea typeface="ＭＳ Ｐゴシック" panose="020B0600070205080204" pitchFamily="50" charset="-128"/>
            </a:rPr>
            <a:t>円を</a:t>
          </a:r>
          <a:r>
            <a:rPr kumimoji="1" lang="en-US" altLang="ja-JP" sz="1200">
              <a:latin typeface="ＭＳ Ｐゴシック" panose="020B0600070205080204" pitchFamily="50" charset="-128"/>
              <a:ea typeface="ＭＳ Ｐゴシック" panose="020B0600070205080204" pitchFamily="50" charset="-128"/>
            </a:rPr>
            <a:t>39,599</a:t>
          </a:r>
          <a:r>
            <a:rPr kumimoji="1" lang="ja-JP" altLang="en-US" sz="1200">
              <a:latin typeface="ＭＳ Ｐゴシック" panose="020B0600070205080204" pitchFamily="50" charset="-128"/>
              <a:ea typeface="ＭＳ Ｐゴシック" panose="020B0600070205080204" pitchFamily="50" charset="-128"/>
            </a:rPr>
            <a:t>円上回っている。</a:t>
          </a:r>
        </a:p>
        <a:p>
          <a:r>
            <a:rPr kumimoji="1" lang="ja-JP" altLang="en-US" sz="1200">
              <a:latin typeface="ＭＳ Ｐゴシック" panose="020B0600070205080204" pitchFamily="50" charset="-128"/>
              <a:ea typeface="ＭＳ Ｐゴシック" panose="020B0600070205080204" pitchFamily="50" charset="-128"/>
            </a:rPr>
            <a:t>　今後も税等の徴収率向上、ふるさと納税の獲得や市有財産の売却貸付の推進により歳入確保を図るとともに、歳出を削減する行財政改革を進めていく。</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EA367F3-595C-41D7-8ED4-A767CE316F89}"/>
            </a:ext>
          </a:extLst>
        </xdr:cNvPr>
        <xdr:cNvSpPr txBox="1"/>
      </xdr:nvSpPr>
      <xdr:spPr>
        <a:xfrm>
          <a:off x="666750" y="127190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4E935511-22E7-475D-99A0-EE427A6E8FE4}"/>
            </a:ext>
          </a:extLst>
        </xdr:cNvPr>
        <xdr:cNvCxnSpPr/>
      </xdr:nvCxnSpPr>
      <xdr:spPr>
        <a:xfrm>
          <a:off x="7048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1C83D3C8-7607-4D33-80BE-804E8585AEDB}"/>
            </a:ext>
          </a:extLst>
        </xdr:cNvPr>
        <xdr:cNvSpPr txBox="1"/>
      </xdr:nvSpPr>
      <xdr:spPr>
        <a:xfrm>
          <a:off x="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a:extLst>
            <a:ext uri="{FF2B5EF4-FFF2-40B4-BE49-F238E27FC236}">
              <a16:creationId xmlns:a16="http://schemas.microsoft.com/office/drawing/2014/main" id="{2851FBB4-BBAA-49A3-AC89-3193A62C3D74}"/>
            </a:ext>
          </a:extLst>
        </xdr:cNvPr>
        <xdr:cNvCxnSpPr/>
      </xdr:nvCxnSpPr>
      <xdr:spPr>
        <a:xfrm>
          <a:off x="7048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a:extLst>
            <a:ext uri="{FF2B5EF4-FFF2-40B4-BE49-F238E27FC236}">
              <a16:creationId xmlns:a16="http://schemas.microsoft.com/office/drawing/2014/main" id="{95C0F380-43FF-429C-8130-88AD9885EE11}"/>
            </a:ext>
          </a:extLst>
        </xdr:cNvPr>
        <xdr:cNvSpPr txBox="1"/>
      </xdr:nvSpPr>
      <xdr:spPr>
        <a:xfrm>
          <a:off x="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a:extLst>
            <a:ext uri="{FF2B5EF4-FFF2-40B4-BE49-F238E27FC236}">
              <a16:creationId xmlns:a16="http://schemas.microsoft.com/office/drawing/2014/main" id="{BA1E3C3A-AB36-45A2-80B1-7A9FEF89C8F7}"/>
            </a:ext>
          </a:extLst>
        </xdr:cNvPr>
        <xdr:cNvCxnSpPr/>
      </xdr:nvCxnSpPr>
      <xdr:spPr>
        <a:xfrm>
          <a:off x="7048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a:extLst>
            <a:ext uri="{FF2B5EF4-FFF2-40B4-BE49-F238E27FC236}">
              <a16:creationId xmlns:a16="http://schemas.microsoft.com/office/drawing/2014/main" id="{AA99BB92-0159-4DE8-BEC3-2388560E6529}"/>
            </a:ext>
          </a:extLst>
        </xdr:cNvPr>
        <xdr:cNvSpPr txBox="1"/>
      </xdr:nvSpPr>
      <xdr:spPr>
        <a:xfrm>
          <a:off x="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a:extLst>
            <a:ext uri="{FF2B5EF4-FFF2-40B4-BE49-F238E27FC236}">
              <a16:creationId xmlns:a16="http://schemas.microsoft.com/office/drawing/2014/main" id="{F6CD6BB2-A0DB-4410-9A9E-9E48C3CA74E2}"/>
            </a:ext>
          </a:extLst>
        </xdr:cNvPr>
        <xdr:cNvCxnSpPr/>
      </xdr:nvCxnSpPr>
      <xdr:spPr>
        <a:xfrm>
          <a:off x="7048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a:extLst>
            <a:ext uri="{FF2B5EF4-FFF2-40B4-BE49-F238E27FC236}">
              <a16:creationId xmlns:a16="http://schemas.microsoft.com/office/drawing/2014/main" id="{9FC23820-2ED6-495B-B5C6-72626FA63FEF}"/>
            </a:ext>
          </a:extLst>
        </xdr:cNvPr>
        <xdr:cNvSpPr txBox="1"/>
      </xdr:nvSpPr>
      <xdr:spPr>
        <a:xfrm>
          <a:off x="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a:extLst>
            <a:ext uri="{FF2B5EF4-FFF2-40B4-BE49-F238E27FC236}">
              <a16:creationId xmlns:a16="http://schemas.microsoft.com/office/drawing/2014/main" id="{2C9EF6D2-0E6D-4B6A-8D09-1E4E558B226D}"/>
            </a:ext>
          </a:extLst>
        </xdr:cNvPr>
        <xdr:cNvCxnSpPr/>
      </xdr:nvCxnSpPr>
      <xdr:spPr>
        <a:xfrm>
          <a:off x="7048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a:extLst>
            <a:ext uri="{FF2B5EF4-FFF2-40B4-BE49-F238E27FC236}">
              <a16:creationId xmlns:a16="http://schemas.microsoft.com/office/drawing/2014/main" id="{EEBBF90B-59F8-4A0A-8340-868BD1E2E730}"/>
            </a:ext>
          </a:extLst>
        </xdr:cNvPr>
        <xdr:cNvSpPr txBox="1"/>
      </xdr:nvSpPr>
      <xdr:spPr>
        <a:xfrm>
          <a:off x="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a:extLst>
            <a:ext uri="{FF2B5EF4-FFF2-40B4-BE49-F238E27FC236}">
              <a16:creationId xmlns:a16="http://schemas.microsoft.com/office/drawing/2014/main" id="{0E13CDCA-C8A1-41F6-9502-CA6FA4F90CD4}"/>
            </a:ext>
          </a:extLst>
        </xdr:cNvPr>
        <xdr:cNvCxnSpPr/>
      </xdr:nvCxnSpPr>
      <xdr:spPr>
        <a:xfrm>
          <a:off x="7048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a:extLst>
            <a:ext uri="{FF2B5EF4-FFF2-40B4-BE49-F238E27FC236}">
              <a16:creationId xmlns:a16="http://schemas.microsoft.com/office/drawing/2014/main" id="{602D7A81-C732-453C-B20B-AA7412B052C4}"/>
            </a:ext>
          </a:extLst>
        </xdr:cNvPr>
        <xdr:cNvSpPr txBox="1"/>
      </xdr:nvSpPr>
      <xdr:spPr>
        <a:xfrm>
          <a:off x="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a:extLst>
            <a:ext uri="{FF2B5EF4-FFF2-40B4-BE49-F238E27FC236}">
              <a16:creationId xmlns:a16="http://schemas.microsoft.com/office/drawing/2014/main" id="{6DC47E90-BEDE-4724-BA68-0B84438F7E38}"/>
            </a:ext>
          </a:extLst>
        </xdr:cNvPr>
        <xdr:cNvCxnSpPr/>
      </xdr:nvCxnSpPr>
      <xdr:spPr>
        <a:xfrm>
          <a:off x="7048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a:extLst>
            <a:ext uri="{FF2B5EF4-FFF2-40B4-BE49-F238E27FC236}">
              <a16:creationId xmlns:a16="http://schemas.microsoft.com/office/drawing/2014/main" id="{96C6FEA7-16AF-4744-9611-429CC8E3F220}"/>
            </a:ext>
          </a:extLst>
        </xdr:cNvPr>
        <xdr:cNvSpPr txBox="1"/>
      </xdr:nvSpPr>
      <xdr:spPr>
        <a:xfrm>
          <a:off x="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8CA91199-FAC6-491E-8614-00D6C2A4F332}"/>
            </a:ext>
          </a:extLst>
        </xdr:cNvPr>
        <xdr:cNvCxnSpPr/>
      </xdr:nvCxnSpPr>
      <xdr:spPr>
        <a:xfrm>
          <a:off x="7048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DB1BB7E4-41D2-413C-A865-2634A649DC6A}"/>
            </a:ext>
          </a:extLst>
        </xdr:cNvPr>
        <xdr:cNvSpPr txBox="1"/>
      </xdr:nvSpPr>
      <xdr:spPr>
        <a:xfrm>
          <a:off x="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D4C7187C-4EDB-4368-96D9-7FF622E1D7C9}"/>
            </a:ext>
          </a:extLst>
        </xdr:cNvPr>
        <xdr:cNvSpPr/>
      </xdr:nvSpPr>
      <xdr:spPr>
        <a:xfrm>
          <a:off x="7048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147382</xdr:rowOff>
    </xdr:from>
    <xdr:to>
      <xdr:col>23</xdr:col>
      <xdr:colOff>133350</xdr:colOff>
      <xdr:row>90</xdr:row>
      <xdr:rowOff>106170</xdr:rowOff>
    </xdr:to>
    <xdr:cxnSp macro="">
      <xdr:nvCxnSpPr>
        <xdr:cNvPr id="192" name="直線コネクタ 191">
          <a:extLst>
            <a:ext uri="{FF2B5EF4-FFF2-40B4-BE49-F238E27FC236}">
              <a16:creationId xmlns:a16="http://schemas.microsoft.com/office/drawing/2014/main" id="{B831269E-A84F-4047-9CAE-B0429C621439}"/>
            </a:ext>
          </a:extLst>
        </xdr:cNvPr>
        <xdr:cNvCxnSpPr/>
      </xdr:nvCxnSpPr>
      <xdr:spPr>
        <a:xfrm flipV="1">
          <a:off x="4514850" y="13355382"/>
          <a:ext cx="0" cy="16097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78247</xdr:rowOff>
    </xdr:from>
    <xdr:ext cx="762000" cy="259045"/>
    <xdr:sp macro="" textlink="">
      <xdr:nvSpPr>
        <xdr:cNvPr id="193" name="人件費・物件費等の状況最小値テキスト">
          <a:extLst>
            <a:ext uri="{FF2B5EF4-FFF2-40B4-BE49-F238E27FC236}">
              <a16:creationId xmlns:a16="http://schemas.microsoft.com/office/drawing/2014/main" id="{83D22FE1-4291-4151-A987-EBD39EC1ADA9}"/>
            </a:ext>
          </a:extLst>
        </xdr:cNvPr>
        <xdr:cNvSpPr txBox="1"/>
      </xdr:nvSpPr>
      <xdr:spPr>
        <a:xfrm>
          <a:off x="4584700" y="1493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106170</xdr:rowOff>
    </xdr:from>
    <xdr:to>
      <xdr:col>24</xdr:col>
      <xdr:colOff>12700</xdr:colOff>
      <xdr:row>90</xdr:row>
      <xdr:rowOff>106170</xdr:rowOff>
    </xdr:to>
    <xdr:cxnSp macro="">
      <xdr:nvCxnSpPr>
        <xdr:cNvPr id="194" name="直線コネクタ 193">
          <a:extLst>
            <a:ext uri="{FF2B5EF4-FFF2-40B4-BE49-F238E27FC236}">
              <a16:creationId xmlns:a16="http://schemas.microsoft.com/office/drawing/2014/main" id="{42CF7BCE-F90D-4819-8AB7-886AABA6B5D8}"/>
            </a:ext>
          </a:extLst>
        </xdr:cNvPr>
        <xdr:cNvCxnSpPr/>
      </xdr:nvCxnSpPr>
      <xdr:spPr>
        <a:xfrm>
          <a:off x="4425950" y="149651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62309</xdr:rowOff>
    </xdr:from>
    <xdr:ext cx="762000" cy="259045"/>
    <xdr:sp macro="" textlink="">
      <xdr:nvSpPr>
        <xdr:cNvPr id="195" name="人件費・物件費等の状況最大値テキスト">
          <a:extLst>
            <a:ext uri="{FF2B5EF4-FFF2-40B4-BE49-F238E27FC236}">
              <a16:creationId xmlns:a16="http://schemas.microsoft.com/office/drawing/2014/main" id="{931687F9-F2D7-4609-91AC-532A1BFAC769}"/>
            </a:ext>
          </a:extLst>
        </xdr:cNvPr>
        <xdr:cNvSpPr txBox="1"/>
      </xdr:nvSpPr>
      <xdr:spPr>
        <a:xfrm>
          <a:off x="4584700" y="13105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147382</xdr:rowOff>
    </xdr:from>
    <xdr:to>
      <xdr:col>24</xdr:col>
      <xdr:colOff>12700</xdr:colOff>
      <xdr:row>80</xdr:row>
      <xdr:rowOff>147382</xdr:rowOff>
    </xdr:to>
    <xdr:cxnSp macro="">
      <xdr:nvCxnSpPr>
        <xdr:cNvPr id="196" name="直線コネクタ 195">
          <a:extLst>
            <a:ext uri="{FF2B5EF4-FFF2-40B4-BE49-F238E27FC236}">
              <a16:creationId xmlns:a16="http://schemas.microsoft.com/office/drawing/2014/main" id="{96B0498B-F386-4287-8FE4-0663F633D8B6}"/>
            </a:ext>
          </a:extLst>
        </xdr:cNvPr>
        <xdr:cNvCxnSpPr/>
      </xdr:nvCxnSpPr>
      <xdr:spPr>
        <a:xfrm>
          <a:off x="4425950" y="133553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12215</xdr:rowOff>
    </xdr:from>
    <xdr:to>
      <xdr:col>23</xdr:col>
      <xdr:colOff>133350</xdr:colOff>
      <xdr:row>88</xdr:row>
      <xdr:rowOff>41539</xdr:rowOff>
    </xdr:to>
    <xdr:cxnSp macro="">
      <xdr:nvCxnSpPr>
        <xdr:cNvPr id="197" name="直線コネクタ 196">
          <a:extLst>
            <a:ext uri="{FF2B5EF4-FFF2-40B4-BE49-F238E27FC236}">
              <a16:creationId xmlns:a16="http://schemas.microsoft.com/office/drawing/2014/main" id="{39175449-2E1A-4363-97A4-A5DF1B030CB8}"/>
            </a:ext>
          </a:extLst>
        </xdr:cNvPr>
        <xdr:cNvCxnSpPr/>
      </xdr:nvCxnSpPr>
      <xdr:spPr>
        <a:xfrm>
          <a:off x="3752850" y="14375915"/>
          <a:ext cx="762000" cy="19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13910</xdr:rowOff>
    </xdr:from>
    <xdr:ext cx="762000" cy="259045"/>
    <xdr:sp macro="" textlink="">
      <xdr:nvSpPr>
        <xdr:cNvPr id="198" name="人件費・物件費等の状況平均値テキスト">
          <a:extLst>
            <a:ext uri="{FF2B5EF4-FFF2-40B4-BE49-F238E27FC236}">
              <a16:creationId xmlns:a16="http://schemas.microsoft.com/office/drawing/2014/main" id="{3DB2D7DC-EB5B-431B-8BED-EF230D3262DE}"/>
            </a:ext>
          </a:extLst>
        </xdr:cNvPr>
        <xdr:cNvSpPr txBox="1"/>
      </xdr:nvSpPr>
      <xdr:spPr>
        <a:xfrm>
          <a:off x="4584700" y="135521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168833</xdr:rowOff>
    </xdr:from>
    <xdr:to>
      <xdr:col>23</xdr:col>
      <xdr:colOff>184150</xdr:colOff>
      <xdr:row>83</xdr:row>
      <xdr:rowOff>98983</xdr:rowOff>
    </xdr:to>
    <xdr:sp macro="" textlink="">
      <xdr:nvSpPr>
        <xdr:cNvPr id="199" name="フローチャート: 判断 198">
          <a:extLst>
            <a:ext uri="{FF2B5EF4-FFF2-40B4-BE49-F238E27FC236}">
              <a16:creationId xmlns:a16="http://schemas.microsoft.com/office/drawing/2014/main" id="{4C80D217-0322-4EC9-AD23-41CE14C33FF0}"/>
            </a:ext>
          </a:extLst>
        </xdr:cNvPr>
        <xdr:cNvSpPr/>
      </xdr:nvSpPr>
      <xdr:spPr>
        <a:xfrm>
          <a:off x="4464050" y="1370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86</xdr:row>
      <xdr:rowOff>60970</xdr:rowOff>
    </xdr:from>
    <xdr:to>
      <xdr:col>19</xdr:col>
      <xdr:colOff>133350</xdr:colOff>
      <xdr:row>87</xdr:row>
      <xdr:rowOff>12215</xdr:rowOff>
    </xdr:to>
    <xdr:cxnSp macro="">
      <xdr:nvCxnSpPr>
        <xdr:cNvPr id="200" name="直線コネクタ 199">
          <a:extLst>
            <a:ext uri="{FF2B5EF4-FFF2-40B4-BE49-F238E27FC236}">
              <a16:creationId xmlns:a16="http://schemas.microsoft.com/office/drawing/2014/main" id="{8A049156-E043-4170-B7AF-C087520BD4B5}"/>
            </a:ext>
          </a:extLst>
        </xdr:cNvPr>
        <xdr:cNvCxnSpPr/>
      </xdr:nvCxnSpPr>
      <xdr:spPr>
        <a:xfrm>
          <a:off x="2940050" y="14259570"/>
          <a:ext cx="812800" cy="1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123526</xdr:rowOff>
    </xdr:from>
    <xdr:to>
      <xdr:col>19</xdr:col>
      <xdr:colOff>184150</xdr:colOff>
      <xdr:row>83</xdr:row>
      <xdr:rowOff>53676</xdr:rowOff>
    </xdr:to>
    <xdr:sp macro="" textlink="">
      <xdr:nvSpPr>
        <xdr:cNvPr id="201" name="フローチャート: 判断 200">
          <a:extLst>
            <a:ext uri="{FF2B5EF4-FFF2-40B4-BE49-F238E27FC236}">
              <a16:creationId xmlns:a16="http://schemas.microsoft.com/office/drawing/2014/main" id="{4B73E0AA-6964-4519-8FA5-DBE198D407A1}"/>
            </a:ext>
          </a:extLst>
        </xdr:cNvPr>
        <xdr:cNvSpPr/>
      </xdr:nvSpPr>
      <xdr:spPr>
        <a:xfrm>
          <a:off x="3702050" y="136617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63853</xdr:rowOff>
    </xdr:from>
    <xdr:ext cx="736600" cy="259045"/>
    <xdr:sp macro="" textlink="">
      <xdr:nvSpPr>
        <xdr:cNvPr id="202" name="テキスト ボックス 201">
          <a:extLst>
            <a:ext uri="{FF2B5EF4-FFF2-40B4-BE49-F238E27FC236}">
              <a16:creationId xmlns:a16="http://schemas.microsoft.com/office/drawing/2014/main" id="{FC538497-6E4F-4C8F-B055-D3DBD50A19F7}"/>
            </a:ext>
          </a:extLst>
        </xdr:cNvPr>
        <xdr:cNvSpPr txBox="1"/>
      </xdr:nvSpPr>
      <xdr:spPr>
        <a:xfrm>
          <a:off x="3409950" y="13436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26246</xdr:rowOff>
    </xdr:from>
    <xdr:to>
      <xdr:col>15</xdr:col>
      <xdr:colOff>82550</xdr:colOff>
      <xdr:row>86</xdr:row>
      <xdr:rowOff>60970</xdr:rowOff>
    </xdr:to>
    <xdr:cxnSp macro="">
      <xdr:nvCxnSpPr>
        <xdr:cNvPr id="203" name="直線コネクタ 202">
          <a:extLst>
            <a:ext uri="{FF2B5EF4-FFF2-40B4-BE49-F238E27FC236}">
              <a16:creationId xmlns:a16="http://schemas.microsoft.com/office/drawing/2014/main" id="{DA8F11AA-7E94-40BD-A981-56A27FE0DA36}"/>
            </a:ext>
          </a:extLst>
        </xdr:cNvPr>
        <xdr:cNvCxnSpPr/>
      </xdr:nvCxnSpPr>
      <xdr:spPr>
        <a:xfrm>
          <a:off x="2127250" y="14059746"/>
          <a:ext cx="812800" cy="199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30580</xdr:rowOff>
    </xdr:from>
    <xdr:to>
      <xdr:col>15</xdr:col>
      <xdr:colOff>133350</xdr:colOff>
      <xdr:row>82</xdr:row>
      <xdr:rowOff>132180</xdr:rowOff>
    </xdr:to>
    <xdr:sp macro="" textlink="">
      <xdr:nvSpPr>
        <xdr:cNvPr id="204" name="フローチャート: 判断 203">
          <a:extLst>
            <a:ext uri="{FF2B5EF4-FFF2-40B4-BE49-F238E27FC236}">
              <a16:creationId xmlns:a16="http://schemas.microsoft.com/office/drawing/2014/main" id="{67FF4D50-038B-43C6-8740-6468F5AC6F30}"/>
            </a:ext>
          </a:extLst>
        </xdr:cNvPr>
        <xdr:cNvSpPr/>
      </xdr:nvSpPr>
      <xdr:spPr>
        <a:xfrm>
          <a:off x="2889250" y="1356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142357</xdr:rowOff>
    </xdr:from>
    <xdr:ext cx="762000" cy="259045"/>
    <xdr:sp macro="" textlink="">
      <xdr:nvSpPr>
        <xdr:cNvPr id="205" name="テキスト ボックス 204">
          <a:extLst>
            <a:ext uri="{FF2B5EF4-FFF2-40B4-BE49-F238E27FC236}">
              <a16:creationId xmlns:a16="http://schemas.microsoft.com/office/drawing/2014/main" id="{94C9B459-A0A7-4884-A604-EA1D8A6A5888}"/>
            </a:ext>
          </a:extLst>
        </xdr:cNvPr>
        <xdr:cNvSpPr txBox="1"/>
      </xdr:nvSpPr>
      <xdr:spPr>
        <a:xfrm>
          <a:off x="2597150" y="1335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150585</xdr:rowOff>
    </xdr:from>
    <xdr:to>
      <xdr:col>11</xdr:col>
      <xdr:colOff>31750</xdr:colOff>
      <xdr:row>85</xdr:row>
      <xdr:rowOff>26246</xdr:rowOff>
    </xdr:to>
    <xdr:cxnSp macro="">
      <xdr:nvCxnSpPr>
        <xdr:cNvPr id="206" name="直線コネクタ 205">
          <a:extLst>
            <a:ext uri="{FF2B5EF4-FFF2-40B4-BE49-F238E27FC236}">
              <a16:creationId xmlns:a16="http://schemas.microsoft.com/office/drawing/2014/main" id="{2CE3137A-01AF-4293-AD95-97326FE8B7C1}"/>
            </a:ext>
          </a:extLst>
        </xdr:cNvPr>
        <xdr:cNvCxnSpPr/>
      </xdr:nvCxnSpPr>
      <xdr:spPr>
        <a:xfrm>
          <a:off x="1333500" y="14018985"/>
          <a:ext cx="793750" cy="40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71462</xdr:rowOff>
    </xdr:from>
    <xdr:to>
      <xdr:col>11</xdr:col>
      <xdr:colOff>82550</xdr:colOff>
      <xdr:row>82</xdr:row>
      <xdr:rowOff>1612</xdr:rowOff>
    </xdr:to>
    <xdr:sp macro="" textlink="">
      <xdr:nvSpPr>
        <xdr:cNvPr id="207" name="フローチャート: 判断 206">
          <a:extLst>
            <a:ext uri="{FF2B5EF4-FFF2-40B4-BE49-F238E27FC236}">
              <a16:creationId xmlns:a16="http://schemas.microsoft.com/office/drawing/2014/main" id="{A469CD8C-6836-4916-937A-E4CC004235FA}"/>
            </a:ext>
          </a:extLst>
        </xdr:cNvPr>
        <xdr:cNvSpPr/>
      </xdr:nvSpPr>
      <xdr:spPr>
        <a:xfrm>
          <a:off x="2095500" y="1344456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11789</xdr:rowOff>
    </xdr:from>
    <xdr:ext cx="762000" cy="259045"/>
    <xdr:sp macro="" textlink="">
      <xdr:nvSpPr>
        <xdr:cNvPr id="208" name="テキスト ボックス 207">
          <a:extLst>
            <a:ext uri="{FF2B5EF4-FFF2-40B4-BE49-F238E27FC236}">
              <a16:creationId xmlns:a16="http://schemas.microsoft.com/office/drawing/2014/main" id="{79DAC535-0256-4C3A-A74A-C442FBFB15CF}"/>
            </a:ext>
          </a:extLst>
        </xdr:cNvPr>
        <xdr:cNvSpPr txBox="1"/>
      </xdr:nvSpPr>
      <xdr:spPr>
        <a:xfrm>
          <a:off x="1784350" y="132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28178</xdr:rowOff>
    </xdr:from>
    <xdr:to>
      <xdr:col>7</xdr:col>
      <xdr:colOff>31750</xdr:colOff>
      <xdr:row>81</xdr:row>
      <xdr:rowOff>129778</xdr:rowOff>
    </xdr:to>
    <xdr:sp macro="" textlink="">
      <xdr:nvSpPr>
        <xdr:cNvPr id="209" name="フローチャート: 判断 208">
          <a:extLst>
            <a:ext uri="{FF2B5EF4-FFF2-40B4-BE49-F238E27FC236}">
              <a16:creationId xmlns:a16="http://schemas.microsoft.com/office/drawing/2014/main" id="{78A7E4FF-09AB-4E48-995E-6654414D3275}"/>
            </a:ext>
          </a:extLst>
        </xdr:cNvPr>
        <xdr:cNvSpPr/>
      </xdr:nvSpPr>
      <xdr:spPr>
        <a:xfrm>
          <a:off x="1282700" y="134012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139955</xdr:rowOff>
    </xdr:from>
    <xdr:ext cx="762000" cy="259045"/>
    <xdr:sp macro="" textlink="">
      <xdr:nvSpPr>
        <xdr:cNvPr id="210" name="テキスト ボックス 209">
          <a:extLst>
            <a:ext uri="{FF2B5EF4-FFF2-40B4-BE49-F238E27FC236}">
              <a16:creationId xmlns:a16="http://schemas.microsoft.com/office/drawing/2014/main" id="{A730FB7D-9559-4A43-9EC1-08F1BBD12B21}"/>
            </a:ext>
          </a:extLst>
        </xdr:cNvPr>
        <xdr:cNvSpPr txBox="1"/>
      </xdr:nvSpPr>
      <xdr:spPr>
        <a:xfrm>
          <a:off x="971550" y="13182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431EE0FE-FCCF-46CD-BB93-D21A307F291D}"/>
            </a:ext>
          </a:extLst>
        </xdr:cNvPr>
        <xdr:cNvSpPr txBox="1"/>
      </xdr:nvSpPr>
      <xdr:spPr>
        <a:xfrm>
          <a:off x="4318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B3414241-8E84-4ADE-8AD5-C10131F866A0}"/>
            </a:ext>
          </a:extLst>
        </xdr:cNvPr>
        <xdr:cNvSpPr txBox="1"/>
      </xdr:nvSpPr>
      <xdr:spPr>
        <a:xfrm>
          <a:off x="355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6BFD1B46-469E-42FC-A953-5C3A50B797CD}"/>
            </a:ext>
          </a:extLst>
        </xdr:cNvPr>
        <xdr:cNvSpPr txBox="1"/>
      </xdr:nvSpPr>
      <xdr:spPr>
        <a:xfrm>
          <a:off x="27432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CB077DFD-6D95-44A4-BA10-5B76CDC4A3AC}"/>
            </a:ext>
          </a:extLst>
        </xdr:cNvPr>
        <xdr:cNvSpPr txBox="1"/>
      </xdr:nvSpPr>
      <xdr:spPr>
        <a:xfrm>
          <a:off x="19304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6039F25F-40CA-4A01-BFFE-1D56B78D164B}"/>
            </a:ext>
          </a:extLst>
        </xdr:cNvPr>
        <xdr:cNvSpPr txBox="1"/>
      </xdr:nvSpPr>
      <xdr:spPr>
        <a:xfrm>
          <a:off x="11366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162189</xdr:rowOff>
    </xdr:from>
    <xdr:to>
      <xdr:col>23</xdr:col>
      <xdr:colOff>184150</xdr:colOff>
      <xdr:row>88</xdr:row>
      <xdr:rowOff>92339</xdr:rowOff>
    </xdr:to>
    <xdr:sp macro="" textlink="">
      <xdr:nvSpPr>
        <xdr:cNvPr id="216" name="楕円 215">
          <a:extLst>
            <a:ext uri="{FF2B5EF4-FFF2-40B4-BE49-F238E27FC236}">
              <a16:creationId xmlns:a16="http://schemas.microsoft.com/office/drawing/2014/main" id="{BE58F56C-8C33-4D4E-BA55-2DCFA37081B4}"/>
            </a:ext>
          </a:extLst>
        </xdr:cNvPr>
        <xdr:cNvSpPr/>
      </xdr:nvSpPr>
      <xdr:spPr>
        <a:xfrm>
          <a:off x="4464050" y="145258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134266</xdr:rowOff>
    </xdr:from>
    <xdr:ext cx="762000" cy="259045"/>
    <xdr:sp macro="" textlink="">
      <xdr:nvSpPr>
        <xdr:cNvPr id="217" name="人件費・物件費等の状況該当値テキスト">
          <a:extLst>
            <a:ext uri="{FF2B5EF4-FFF2-40B4-BE49-F238E27FC236}">
              <a16:creationId xmlns:a16="http://schemas.microsoft.com/office/drawing/2014/main" id="{FCE7C30B-020C-4A1D-87CB-054D3E3CB4C6}"/>
            </a:ext>
          </a:extLst>
        </xdr:cNvPr>
        <xdr:cNvSpPr txBox="1"/>
      </xdr:nvSpPr>
      <xdr:spPr>
        <a:xfrm>
          <a:off x="4584700" y="14497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132865</xdr:rowOff>
    </xdr:from>
    <xdr:to>
      <xdr:col>19</xdr:col>
      <xdr:colOff>184150</xdr:colOff>
      <xdr:row>87</xdr:row>
      <xdr:rowOff>63015</xdr:rowOff>
    </xdr:to>
    <xdr:sp macro="" textlink="">
      <xdr:nvSpPr>
        <xdr:cNvPr id="218" name="楕円 217">
          <a:extLst>
            <a:ext uri="{FF2B5EF4-FFF2-40B4-BE49-F238E27FC236}">
              <a16:creationId xmlns:a16="http://schemas.microsoft.com/office/drawing/2014/main" id="{25CBB8F5-9612-4DFF-8961-D0D36D7A23E8}"/>
            </a:ext>
          </a:extLst>
        </xdr:cNvPr>
        <xdr:cNvSpPr/>
      </xdr:nvSpPr>
      <xdr:spPr>
        <a:xfrm>
          <a:off x="3702050" y="143314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47792</xdr:rowOff>
    </xdr:from>
    <xdr:ext cx="736600" cy="259045"/>
    <xdr:sp macro="" textlink="">
      <xdr:nvSpPr>
        <xdr:cNvPr id="219" name="テキスト ボックス 218">
          <a:extLst>
            <a:ext uri="{FF2B5EF4-FFF2-40B4-BE49-F238E27FC236}">
              <a16:creationId xmlns:a16="http://schemas.microsoft.com/office/drawing/2014/main" id="{ED12DAEC-8726-426A-B697-2D623ABFEC65}"/>
            </a:ext>
          </a:extLst>
        </xdr:cNvPr>
        <xdr:cNvSpPr txBox="1"/>
      </xdr:nvSpPr>
      <xdr:spPr>
        <a:xfrm>
          <a:off x="3409950" y="14411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10170</xdr:rowOff>
    </xdr:from>
    <xdr:to>
      <xdr:col>15</xdr:col>
      <xdr:colOff>133350</xdr:colOff>
      <xdr:row>86</xdr:row>
      <xdr:rowOff>111770</xdr:rowOff>
    </xdr:to>
    <xdr:sp macro="" textlink="">
      <xdr:nvSpPr>
        <xdr:cNvPr id="220" name="楕円 219">
          <a:extLst>
            <a:ext uri="{FF2B5EF4-FFF2-40B4-BE49-F238E27FC236}">
              <a16:creationId xmlns:a16="http://schemas.microsoft.com/office/drawing/2014/main" id="{EE7BB34A-4D5A-4CA9-9C64-42EE79CC459C}"/>
            </a:ext>
          </a:extLst>
        </xdr:cNvPr>
        <xdr:cNvSpPr/>
      </xdr:nvSpPr>
      <xdr:spPr>
        <a:xfrm>
          <a:off x="2889250" y="1420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96547</xdr:rowOff>
    </xdr:from>
    <xdr:ext cx="762000" cy="259045"/>
    <xdr:sp macro="" textlink="">
      <xdr:nvSpPr>
        <xdr:cNvPr id="221" name="テキスト ボックス 220">
          <a:extLst>
            <a:ext uri="{FF2B5EF4-FFF2-40B4-BE49-F238E27FC236}">
              <a16:creationId xmlns:a16="http://schemas.microsoft.com/office/drawing/2014/main" id="{9C0ADC73-9AA0-4297-8965-796460F593B6}"/>
            </a:ext>
          </a:extLst>
        </xdr:cNvPr>
        <xdr:cNvSpPr txBox="1"/>
      </xdr:nvSpPr>
      <xdr:spPr>
        <a:xfrm>
          <a:off x="2597150" y="1429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146896</xdr:rowOff>
    </xdr:from>
    <xdr:to>
      <xdr:col>11</xdr:col>
      <xdr:colOff>82550</xdr:colOff>
      <xdr:row>85</xdr:row>
      <xdr:rowOff>77046</xdr:rowOff>
    </xdr:to>
    <xdr:sp macro="" textlink="">
      <xdr:nvSpPr>
        <xdr:cNvPr id="222" name="楕円 221">
          <a:extLst>
            <a:ext uri="{FF2B5EF4-FFF2-40B4-BE49-F238E27FC236}">
              <a16:creationId xmlns:a16="http://schemas.microsoft.com/office/drawing/2014/main" id="{3147FB24-D66F-4709-B6B0-75EDDC040BA4}"/>
            </a:ext>
          </a:extLst>
        </xdr:cNvPr>
        <xdr:cNvSpPr/>
      </xdr:nvSpPr>
      <xdr:spPr>
        <a:xfrm>
          <a:off x="2095500" y="1401529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61823</xdr:rowOff>
    </xdr:from>
    <xdr:ext cx="762000" cy="259045"/>
    <xdr:sp macro="" textlink="">
      <xdr:nvSpPr>
        <xdr:cNvPr id="223" name="テキスト ボックス 222">
          <a:extLst>
            <a:ext uri="{FF2B5EF4-FFF2-40B4-BE49-F238E27FC236}">
              <a16:creationId xmlns:a16="http://schemas.microsoft.com/office/drawing/2014/main" id="{EB53138C-60F2-4BD1-8D3F-D954440673F7}"/>
            </a:ext>
          </a:extLst>
        </xdr:cNvPr>
        <xdr:cNvSpPr txBox="1"/>
      </xdr:nvSpPr>
      <xdr:spPr>
        <a:xfrm>
          <a:off x="1784350" y="1409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99785</xdr:rowOff>
    </xdr:from>
    <xdr:to>
      <xdr:col>7</xdr:col>
      <xdr:colOff>31750</xdr:colOff>
      <xdr:row>85</xdr:row>
      <xdr:rowOff>29935</xdr:rowOff>
    </xdr:to>
    <xdr:sp macro="" textlink="">
      <xdr:nvSpPr>
        <xdr:cNvPr id="224" name="楕円 223">
          <a:extLst>
            <a:ext uri="{FF2B5EF4-FFF2-40B4-BE49-F238E27FC236}">
              <a16:creationId xmlns:a16="http://schemas.microsoft.com/office/drawing/2014/main" id="{A8FC735F-B1A7-4C51-BFC3-6C299CB9443F}"/>
            </a:ext>
          </a:extLst>
        </xdr:cNvPr>
        <xdr:cNvSpPr/>
      </xdr:nvSpPr>
      <xdr:spPr>
        <a:xfrm>
          <a:off x="1282700" y="139681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14712</xdr:rowOff>
    </xdr:from>
    <xdr:ext cx="762000" cy="259045"/>
    <xdr:sp macro="" textlink="">
      <xdr:nvSpPr>
        <xdr:cNvPr id="225" name="テキスト ボックス 224">
          <a:extLst>
            <a:ext uri="{FF2B5EF4-FFF2-40B4-BE49-F238E27FC236}">
              <a16:creationId xmlns:a16="http://schemas.microsoft.com/office/drawing/2014/main" id="{A4C48A73-19D2-4F26-8E95-E8BCCFA6198D}"/>
            </a:ext>
          </a:extLst>
        </xdr:cNvPr>
        <xdr:cNvSpPr txBox="1"/>
      </xdr:nvSpPr>
      <xdr:spPr>
        <a:xfrm>
          <a:off x="971550" y="14048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7A7F2FD9-74C9-4BDC-ACB0-4AAF9FA6FA95}"/>
            </a:ext>
          </a:extLst>
        </xdr:cNvPr>
        <xdr:cNvSpPr/>
      </xdr:nvSpPr>
      <xdr:spPr>
        <a:xfrm>
          <a:off x="11664950" y="121729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56675134-9FF8-45CD-BDE1-E8304A96894D}"/>
            </a:ext>
          </a:extLst>
        </xdr:cNvPr>
        <xdr:cNvSpPr txBox="1"/>
      </xdr:nvSpPr>
      <xdr:spPr>
        <a:xfrm>
          <a:off x="12412847" y="125222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5829F89C-A426-45BD-B822-B37547404104}"/>
            </a:ext>
          </a:extLst>
        </xdr:cNvPr>
        <xdr:cNvSpPr txBox="1"/>
      </xdr:nvSpPr>
      <xdr:spPr>
        <a:xfrm>
          <a:off x="14041255" y="124968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9F84C2C1-815B-4E85-A49E-104B9F821C97}"/>
            </a:ext>
          </a:extLst>
        </xdr:cNvPr>
        <xdr:cNvSpPr/>
      </xdr:nvSpPr>
      <xdr:spPr>
        <a:xfrm>
          <a:off x="16351250" y="124142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3B06857D-756A-43AF-A6FB-9FD0CC9EEC83}"/>
            </a:ext>
          </a:extLst>
        </xdr:cNvPr>
        <xdr:cNvSpPr/>
      </xdr:nvSpPr>
      <xdr:spPr>
        <a:xfrm>
          <a:off x="16351250" y="125984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1885E96E-2BC3-406B-BA14-FBE474C4951A}"/>
            </a:ext>
          </a:extLst>
        </xdr:cNvPr>
        <xdr:cNvSpPr/>
      </xdr:nvSpPr>
      <xdr:spPr>
        <a:xfrm>
          <a:off x="1784985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136299F1-0C01-4C44-9E11-B18C98CDD7C7}"/>
            </a:ext>
          </a:extLst>
        </xdr:cNvPr>
        <xdr:cNvSpPr/>
      </xdr:nvSpPr>
      <xdr:spPr>
        <a:xfrm>
          <a:off x="1784985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F6145EAE-E675-4787-8136-6FF8B9B18304}"/>
            </a:ext>
          </a:extLst>
        </xdr:cNvPr>
        <xdr:cNvSpPr/>
      </xdr:nvSpPr>
      <xdr:spPr>
        <a:xfrm>
          <a:off x="19177000" y="1241425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1104BF69-5913-4C5F-94ED-D3EE2A53B029}"/>
            </a:ext>
          </a:extLst>
        </xdr:cNvPr>
        <xdr:cNvSpPr/>
      </xdr:nvSpPr>
      <xdr:spPr>
        <a:xfrm>
          <a:off x="19177000" y="125984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6995405C-4B3B-409F-B422-34BD1A57F518}"/>
            </a:ext>
          </a:extLst>
        </xdr:cNvPr>
        <xdr:cNvSpPr/>
      </xdr:nvSpPr>
      <xdr:spPr>
        <a:xfrm>
          <a:off x="11664950" y="1290320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609EF196-5C95-4529-A563-D91BE67F872B}"/>
            </a:ext>
          </a:extLst>
        </xdr:cNvPr>
        <xdr:cNvSpPr/>
      </xdr:nvSpPr>
      <xdr:spPr>
        <a:xfrm>
          <a:off x="16459200" y="1290320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2231B4D9-543B-48AD-B701-0DEEE9224CEA}"/>
            </a:ext>
          </a:extLst>
        </xdr:cNvPr>
        <xdr:cNvSpPr/>
      </xdr:nvSpPr>
      <xdr:spPr>
        <a:xfrm>
          <a:off x="16459200" y="1290320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AC73D8AE-BA2F-4F12-A610-74B267A1E53C}"/>
            </a:ext>
          </a:extLst>
        </xdr:cNvPr>
        <xdr:cNvSpPr txBox="1"/>
      </xdr:nvSpPr>
      <xdr:spPr>
        <a:xfrm>
          <a:off x="16573500" y="13208000"/>
          <a:ext cx="5257800" cy="196215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令和４年度は</a:t>
          </a:r>
          <a:r>
            <a:rPr kumimoji="1" lang="en-US" altLang="ja-JP" sz="1200">
              <a:latin typeface="ＭＳ Ｐゴシック" panose="020B0600070205080204" pitchFamily="50" charset="-128"/>
              <a:ea typeface="ＭＳ Ｐゴシック" panose="020B0600070205080204" pitchFamily="50" charset="-128"/>
            </a:rPr>
            <a:t>95.8</a:t>
          </a:r>
          <a:r>
            <a:rPr kumimoji="1" lang="ja-JP" altLang="en-US" sz="1200">
              <a:latin typeface="ＭＳ Ｐゴシック" panose="020B0600070205080204" pitchFamily="50" charset="-128"/>
              <a:ea typeface="ＭＳ Ｐゴシック" panose="020B0600070205080204" pitchFamily="50" charset="-128"/>
            </a:rPr>
            <a:t>であり、類似団体平均に比べ</a:t>
          </a:r>
          <a:r>
            <a:rPr kumimoji="1" lang="en-US" altLang="ja-JP" sz="1200">
              <a:latin typeface="ＭＳ Ｐゴシック" panose="020B0600070205080204" pitchFamily="50" charset="-128"/>
              <a:ea typeface="ＭＳ Ｐゴシック" panose="020B0600070205080204" pitchFamily="50" charset="-128"/>
            </a:rPr>
            <a:t>2.5</a:t>
          </a:r>
          <a:r>
            <a:rPr kumimoji="1" lang="ja-JP" altLang="en-US" sz="1200">
              <a:latin typeface="ＭＳ Ｐゴシック" panose="020B0600070205080204" pitchFamily="50" charset="-128"/>
              <a:ea typeface="ＭＳ Ｐゴシック" panose="020B0600070205080204" pitchFamily="50" charset="-128"/>
            </a:rPr>
            <a:t>ポイント下回っている状況である。</a:t>
          </a:r>
        </a:p>
        <a:p>
          <a:r>
            <a:rPr kumimoji="1" lang="ja-JP" altLang="en-US" sz="1200">
              <a:latin typeface="ＭＳ Ｐゴシック" panose="020B0600070205080204" pitchFamily="50" charset="-128"/>
              <a:ea typeface="ＭＳ Ｐゴシック" panose="020B0600070205080204" pitchFamily="50" charset="-128"/>
            </a:rPr>
            <a:t>　昇任速度や年齢構成の違いが要因と考えられるが、今後も職員の年齢及び経験年数階層を考慮しながら、給与の適正化に努める。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590846F6-4540-42B9-955F-E907223ED4FD}"/>
            </a:ext>
          </a:extLst>
        </xdr:cNvPr>
        <xdr:cNvCxnSpPr/>
      </xdr:nvCxnSpPr>
      <xdr:spPr>
        <a:xfrm>
          <a:off x="11664950" y="15227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D6C1CB66-3B37-4A64-9430-834708E0E6A1}"/>
            </a:ext>
          </a:extLst>
        </xdr:cNvPr>
        <xdr:cNvSpPr txBox="1"/>
      </xdr:nvSpPr>
      <xdr:spPr>
        <a:xfrm>
          <a:off x="10979150" y="1509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972CFF45-B834-4D8B-A05F-B46F895451A8}"/>
            </a:ext>
          </a:extLst>
        </xdr:cNvPr>
        <xdr:cNvCxnSpPr/>
      </xdr:nvCxnSpPr>
      <xdr:spPr>
        <a:xfrm>
          <a:off x="11664950" y="14895286"/>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FEBD3D01-0804-4A88-8B5D-8637B8C83556}"/>
            </a:ext>
          </a:extLst>
        </xdr:cNvPr>
        <xdr:cNvSpPr txBox="1"/>
      </xdr:nvSpPr>
      <xdr:spPr>
        <a:xfrm>
          <a:off x="10979150" y="14759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FE9601F9-7D73-40A7-83DB-A61BB726570C}"/>
            </a:ext>
          </a:extLst>
        </xdr:cNvPr>
        <xdr:cNvCxnSpPr/>
      </xdr:nvCxnSpPr>
      <xdr:spPr>
        <a:xfrm>
          <a:off x="11664950" y="14563271"/>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41CCA456-8B46-4CF7-8C45-137A94CE8574}"/>
            </a:ext>
          </a:extLst>
        </xdr:cNvPr>
        <xdr:cNvSpPr txBox="1"/>
      </xdr:nvSpPr>
      <xdr:spPr>
        <a:xfrm>
          <a:off x="10979150" y="1442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DD8EBAB1-4F30-4321-A2D8-C3621730993A}"/>
            </a:ext>
          </a:extLst>
        </xdr:cNvPr>
        <xdr:cNvCxnSpPr/>
      </xdr:nvCxnSpPr>
      <xdr:spPr>
        <a:xfrm>
          <a:off x="11664950" y="1423125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63FE5E2E-6364-475A-BAF5-D717834797B8}"/>
            </a:ext>
          </a:extLst>
        </xdr:cNvPr>
        <xdr:cNvSpPr txBox="1"/>
      </xdr:nvSpPr>
      <xdr:spPr>
        <a:xfrm>
          <a:off x="10979150" y="1409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C11EC3FE-CB76-42A1-A799-7C50EF6DD0F0}"/>
            </a:ext>
          </a:extLst>
        </xdr:cNvPr>
        <xdr:cNvCxnSpPr/>
      </xdr:nvCxnSpPr>
      <xdr:spPr>
        <a:xfrm>
          <a:off x="11664950" y="1389924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111EB536-16E3-47D6-829B-6686F4A0D489}"/>
            </a:ext>
          </a:extLst>
        </xdr:cNvPr>
        <xdr:cNvSpPr txBox="1"/>
      </xdr:nvSpPr>
      <xdr:spPr>
        <a:xfrm>
          <a:off x="10979150" y="13763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D499D3C8-4F1A-4D9A-9C43-777674EC1C21}"/>
            </a:ext>
          </a:extLst>
        </xdr:cNvPr>
        <xdr:cNvCxnSpPr/>
      </xdr:nvCxnSpPr>
      <xdr:spPr>
        <a:xfrm>
          <a:off x="11664950" y="13567229"/>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5A061D05-50ED-4429-993F-BE2A91FFD2F6}"/>
            </a:ext>
          </a:extLst>
        </xdr:cNvPr>
        <xdr:cNvSpPr txBox="1"/>
      </xdr:nvSpPr>
      <xdr:spPr>
        <a:xfrm>
          <a:off x="10979150" y="13431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A216C82E-1852-433D-B25E-8C9F22F71824}"/>
            </a:ext>
          </a:extLst>
        </xdr:cNvPr>
        <xdr:cNvCxnSpPr/>
      </xdr:nvCxnSpPr>
      <xdr:spPr>
        <a:xfrm>
          <a:off x="11664950" y="13235214"/>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B9FCED0B-829C-421E-B8C9-EA00AC194210}"/>
            </a:ext>
          </a:extLst>
        </xdr:cNvPr>
        <xdr:cNvSpPr txBox="1"/>
      </xdr:nvSpPr>
      <xdr:spPr>
        <a:xfrm>
          <a:off x="10979150" y="1309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9E23ADAA-A5E7-4F22-A0D2-E13053981B0E}"/>
            </a:ext>
          </a:extLst>
        </xdr:cNvPr>
        <xdr:cNvCxnSpPr/>
      </xdr:nvCxnSpPr>
      <xdr:spPr>
        <a:xfrm>
          <a:off x="11664950" y="129032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3392EC90-4716-43CB-8FC5-4A5F5991BBBE}"/>
            </a:ext>
          </a:extLst>
        </xdr:cNvPr>
        <xdr:cNvSpPr txBox="1"/>
      </xdr:nvSpPr>
      <xdr:spPr>
        <a:xfrm>
          <a:off x="10979150" y="1276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56ADB75B-5311-470A-92DE-56C6978126D2}"/>
            </a:ext>
          </a:extLst>
        </xdr:cNvPr>
        <xdr:cNvSpPr/>
      </xdr:nvSpPr>
      <xdr:spPr>
        <a:xfrm>
          <a:off x="11664950" y="1290320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121557</xdr:rowOff>
    </xdr:to>
    <xdr:cxnSp macro="">
      <xdr:nvCxnSpPr>
        <xdr:cNvPr id="256" name="直線コネクタ 255">
          <a:extLst>
            <a:ext uri="{FF2B5EF4-FFF2-40B4-BE49-F238E27FC236}">
              <a16:creationId xmlns:a16="http://schemas.microsoft.com/office/drawing/2014/main" id="{BC38FB9C-6A01-431E-BEE9-6471FB4E11D7}"/>
            </a:ext>
          </a:extLst>
        </xdr:cNvPr>
        <xdr:cNvCxnSpPr/>
      </xdr:nvCxnSpPr>
      <xdr:spPr>
        <a:xfrm flipV="1">
          <a:off x="15474950" y="13401221"/>
          <a:ext cx="0" cy="14142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93634</xdr:rowOff>
    </xdr:from>
    <xdr:ext cx="762000" cy="259045"/>
    <xdr:sp macro="" textlink="">
      <xdr:nvSpPr>
        <xdr:cNvPr id="257" name="給与水準   （国との比較）最小値テキスト">
          <a:extLst>
            <a:ext uri="{FF2B5EF4-FFF2-40B4-BE49-F238E27FC236}">
              <a16:creationId xmlns:a16="http://schemas.microsoft.com/office/drawing/2014/main" id="{E84A59F7-D15F-4FC3-BB37-C5667975B6BC}"/>
            </a:ext>
          </a:extLst>
        </xdr:cNvPr>
        <xdr:cNvSpPr txBox="1"/>
      </xdr:nvSpPr>
      <xdr:spPr>
        <a:xfrm>
          <a:off x="15563850" y="1478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121557</xdr:rowOff>
    </xdr:from>
    <xdr:to>
      <xdr:col>81</xdr:col>
      <xdr:colOff>133350</xdr:colOff>
      <xdr:row>89</xdr:row>
      <xdr:rowOff>121557</xdr:rowOff>
    </xdr:to>
    <xdr:cxnSp macro="">
      <xdr:nvCxnSpPr>
        <xdr:cNvPr id="258" name="直線コネクタ 257">
          <a:extLst>
            <a:ext uri="{FF2B5EF4-FFF2-40B4-BE49-F238E27FC236}">
              <a16:creationId xmlns:a16="http://schemas.microsoft.com/office/drawing/2014/main" id="{7D8C24DF-2897-4D96-B45B-86DA3FF31F06}"/>
            </a:ext>
          </a:extLst>
        </xdr:cNvPr>
        <xdr:cNvCxnSpPr/>
      </xdr:nvCxnSpPr>
      <xdr:spPr>
        <a:xfrm>
          <a:off x="15405100" y="1481545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9" name="給与水準   （国との比較）最大値テキスト">
          <a:extLst>
            <a:ext uri="{FF2B5EF4-FFF2-40B4-BE49-F238E27FC236}">
              <a16:creationId xmlns:a16="http://schemas.microsoft.com/office/drawing/2014/main" id="{4D2C0445-FEB4-4F81-AA39-FFDCE12B895D}"/>
            </a:ext>
          </a:extLst>
        </xdr:cNvPr>
        <xdr:cNvSpPr txBox="1"/>
      </xdr:nvSpPr>
      <xdr:spPr>
        <a:xfrm>
          <a:off x="15563850" y="13157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60" name="直線コネクタ 259">
          <a:extLst>
            <a:ext uri="{FF2B5EF4-FFF2-40B4-BE49-F238E27FC236}">
              <a16:creationId xmlns:a16="http://schemas.microsoft.com/office/drawing/2014/main" id="{19821443-B5D8-420E-9890-FB0F30A8D14C}"/>
            </a:ext>
          </a:extLst>
        </xdr:cNvPr>
        <xdr:cNvCxnSpPr/>
      </xdr:nvCxnSpPr>
      <xdr:spPr>
        <a:xfrm>
          <a:off x="15405100" y="134012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167821</xdr:rowOff>
    </xdr:from>
    <xdr:to>
      <xdr:col>81</xdr:col>
      <xdr:colOff>44450</xdr:colOff>
      <xdr:row>83</xdr:row>
      <xdr:rowOff>167821</xdr:rowOff>
    </xdr:to>
    <xdr:cxnSp macro="">
      <xdr:nvCxnSpPr>
        <xdr:cNvPr id="261" name="直線コネクタ 260">
          <a:extLst>
            <a:ext uri="{FF2B5EF4-FFF2-40B4-BE49-F238E27FC236}">
              <a16:creationId xmlns:a16="http://schemas.microsoft.com/office/drawing/2014/main" id="{FF966DF2-E30D-4B5D-A7BE-1759BAACE123}"/>
            </a:ext>
          </a:extLst>
        </xdr:cNvPr>
        <xdr:cNvCxnSpPr/>
      </xdr:nvCxnSpPr>
      <xdr:spPr>
        <a:xfrm>
          <a:off x="14712950" y="13871121"/>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5641</xdr:rowOff>
    </xdr:from>
    <xdr:ext cx="762000" cy="259045"/>
    <xdr:sp macro="" textlink="">
      <xdr:nvSpPr>
        <xdr:cNvPr id="262" name="給与水準   （国との比較）平均値テキスト">
          <a:extLst>
            <a:ext uri="{FF2B5EF4-FFF2-40B4-BE49-F238E27FC236}">
              <a16:creationId xmlns:a16="http://schemas.microsoft.com/office/drawing/2014/main" id="{0F030152-A72F-4471-A3C1-BBAB57A5C1A7}"/>
            </a:ext>
          </a:extLst>
        </xdr:cNvPr>
        <xdr:cNvSpPr txBox="1"/>
      </xdr:nvSpPr>
      <xdr:spPr>
        <a:xfrm>
          <a:off x="15563850" y="142042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33564</xdr:rowOff>
    </xdr:from>
    <xdr:to>
      <xdr:col>81</xdr:col>
      <xdr:colOff>95250</xdr:colOff>
      <xdr:row>86</xdr:row>
      <xdr:rowOff>135164</xdr:rowOff>
    </xdr:to>
    <xdr:sp macro="" textlink="">
      <xdr:nvSpPr>
        <xdr:cNvPr id="263" name="フローチャート: 判断 262">
          <a:extLst>
            <a:ext uri="{FF2B5EF4-FFF2-40B4-BE49-F238E27FC236}">
              <a16:creationId xmlns:a16="http://schemas.microsoft.com/office/drawing/2014/main" id="{7A742E72-1458-467E-BA0A-7E3BDF7070F2}"/>
            </a:ext>
          </a:extLst>
        </xdr:cNvPr>
        <xdr:cNvSpPr/>
      </xdr:nvSpPr>
      <xdr:spPr>
        <a:xfrm>
          <a:off x="15430500" y="1423216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116114</xdr:rowOff>
    </xdr:from>
    <xdr:to>
      <xdr:col>77</xdr:col>
      <xdr:colOff>44450</xdr:colOff>
      <xdr:row>83</xdr:row>
      <xdr:rowOff>167821</xdr:rowOff>
    </xdr:to>
    <xdr:cxnSp macro="">
      <xdr:nvCxnSpPr>
        <xdr:cNvPr id="264" name="直線コネクタ 263">
          <a:extLst>
            <a:ext uri="{FF2B5EF4-FFF2-40B4-BE49-F238E27FC236}">
              <a16:creationId xmlns:a16="http://schemas.microsoft.com/office/drawing/2014/main" id="{A0F944DC-0439-4B8A-AD38-A77DA73FE697}"/>
            </a:ext>
          </a:extLst>
        </xdr:cNvPr>
        <xdr:cNvCxnSpPr/>
      </xdr:nvCxnSpPr>
      <xdr:spPr>
        <a:xfrm>
          <a:off x="13906500" y="13819414"/>
          <a:ext cx="80645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a:extLst>
            <a:ext uri="{FF2B5EF4-FFF2-40B4-BE49-F238E27FC236}">
              <a16:creationId xmlns:a16="http://schemas.microsoft.com/office/drawing/2014/main" id="{C01B9032-6C43-4259-9A03-06CCA2133B2B}"/>
            </a:ext>
          </a:extLst>
        </xdr:cNvPr>
        <xdr:cNvSpPr/>
      </xdr:nvSpPr>
      <xdr:spPr>
        <a:xfrm>
          <a:off x="14668500" y="1424940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a:extLst>
            <a:ext uri="{FF2B5EF4-FFF2-40B4-BE49-F238E27FC236}">
              <a16:creationId xmlns:a16="http://schemas.microsoft.com/office/drawing/2014/main" id="{BF4D1D52-F893-4A9B-B458-080B05B55FD5}"/>
            </a:ext>
          </a:extLst>
        </xdr:cNvPr>
        <xdr:cNvSpPr txBox="1"/>
      </xdr:nvSpPr>
      <xdr:spPr>
        <a:xfrm>
          <a:off x="14370050" y="1433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81643</xdr:rowOff>
    </xdr:from>
    <xdr:to>
      <xdr:col>72</xdr:col>
      <xdr:colOff>203200</xdr:colOff>
      <xdr:row>83</xdr:row>
      <xdr:rowOff>116114</xdr:rowOff>
    </xdr:to>
    <xdr:cxnSp macro="">
      <xdr:nvCxnSpPr>
        <xdr:cNvPr id="267" name="直線コネクタ 266">
          <a:extLst>
            <a:ext uri="{FF2B5EF4-FFF2-40B4-BE49-F238E27FC236}">
              <a16:creationId xmlns:a16="http://schemas.microsoft.com/office/drawing/2014/main" id="{5C1F2C61-DEB0-4986-A192-0BCDE3F2A8A5}"/>
            </a:ext>
          </a:extLst>
        </xdr:cNvPr>
        <xdr:cNvCxnSpPr/>
      </xdr:nvCxnSpPr>
      <xdr:spPr>
        <a:xfrm>
          <a:off x="13106400" y="13784943"/>
          <a:ext cx="8001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8" name="フローチャート: 判断 267">
          <a:extLst>
            <a:ext uri="{FF2B5EF4-FFF2-40B4-BE49-F238E27FC236}">
              <a16:creationId xmlns:a16="http://schemas.microsoft.com/office/drawing/2014/main" id="{C38C4CA5-6220-4284-A2C4-A2EE539234BE}"/>
            </a:ext>
          </a:extLst>
        </xdr:cNvPr>
        <xdr:cNvSpPr/>
      </xdr:nvSpPr>
      <xdr:spPr>
        <a:xfrm>
          <a:off x="13868400" y="142494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9" name="テキスト ボックス 268">
          <a:extLst>
            <a:ext uri="{FF2B5EF4-FFF2-40B4-BE49-F238E27FC236}">
              <a16:creationId xmlns:a16="http://schemas.microsoft.com/office/drawing/2014/main" id="{EDA5F60A-43A7-4368-8A4F-D0E76A6C9D56}"/>
            </a:ext>
          </a:extLst>
        </xdr:cNvPr>
        <xdr:cNvSpPr txBox="1"/>
      </xdr:nvSpPr>
      <xdr:spPr>
        <a:xfrm>
          <a:off x="13557250" y="1433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81643</xdr:rowOff>
    </xdr:from>
    <xdr:to>
      <xdr:col>68</xdr:col>
      <xdr:colOff>152400</xdr:colOff>
      <xdr:row>83</xdr:row>
      <xdr:rowOff>116114</xdr:rowOff>
    </xdr:to>
    <xdr:cxnSp macro="">
      <xdr:nvCxnSpPr>
        <xdr:cNvPr id="270" name="直線コネクタ 269">
          <a:extLst>
            <a:ext uri="{FF2B5EF4-FFF2-40B4-BE49-F238E27FC236}">
              <a16:creationId xmlns:a16="http://schemas.microsoft.com/office/drawing/2014/main" id="{DBDBF933-8993-4F85-B773-EFD303B90D10}"/>
            </a:ext>
          </a:extLst>
        </xdr:cNvPr>
        <xdr:cNvCxnSpPr/>
      </xdr:nvCxnSpPr>
      <xdr:spPr>
        <a:xfrm flipV="1">
          <a:off x="12293600" y="13784943"/>
          <a:ext cx="8128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1" name="フローチャート: 判断 270">
          <a:extLst>
            <a:ext uri="{FF2B5EF4-FFF2-40B4-BE49-F238E27FC236}">
              <a16:creationId xmlns:a16="http://schemas.microsoft.com/office/drawing/2014/main" id="{A36F2F94-C195-4753-A36E-25340A64D524}"/>
            </a:ext>
          </a:extLst>
        </xdr:cNvPr>
        <xdr:cNvSpPr/>
      </xdr:nvSpPr>
      <xdr:spPr>
        <a:xfrm>
          <a:off x="13055600" y="14266636"/>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154413</xdr:rowOff>
    </xdr:from>
    <xdr:ext cx="762000" cy="259045"/>
    <xdr:sp macro="" textlink="">
      <xdr:nvSpPr>
        <xdr:cNvPr id="272" name="テキスト ボックス 271">
          <a:extLst>
            <a:ext uri="{FF2B5EF4-FFF2-40B4-BE49-F238E27FC236}">
              <a16:creationId xmlns:a16="http://schemas.microsoft.com/office/drawing/2014/main" id="{6A1F7AAC-EB3E-461E-8223-E89E0F49D2D2}"/>
            </a:ext>
          </a:extLst>
        </xdr:cNvPr>
        <xdr:cNvSpPr txBox="1"/>
      </xdr:nvSpPr>
      <xdr:spPr>
        <a:xfrm>
          <a:off x="12763500" y="1435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a:extLst>
            <a:ext uri="{FF2B5EF4-FFF2-40B4-BE49-F238E27FC236}">
              <a16:creationId xmlns:a16="http://schemas.microsoft.com/office/drawing/2014/main" id="{E64F5694-9577-41D1-BC73-02527EF834AF}"/>
            </a:ext>
          </a:extLst>
        </xdr:cNvPr>
        <xdr:cNvSpPr/>
      </xdr:nvSpPr>
      <xdr:spPr>
        <a:xfrm>
          <a:off x="12242800" y="1430110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4" name="テキスト ボックス 273">
          <a:extLst>
            <a:ext uri="{FF2B5EF4-FFF2-40B4-BE49-F238E27FC236}">
              <a16:creationId xmlns:a16="http://schemas.microsoft.com/office/drawing/2014/main" id="{B9C79AA2-823E-4AB3-99C5-A556FECD4FAA}"/>
            </a:ext>
          </a:extLst>
        </xdr:cNvPr>
        <xdr:cNvSpPr txBox="1"/>
      </xdr:nvSpPr>
      <xdr:spPr>
        <a:xfrm>
          <a:off x="11950700" y="1438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A61B4290-604A-4C3D-A4B8-E5A46365728A}"/>
            </a:ext>
          </a:extLst>
        </xdr:cNvPr>
        <xdr:cNvSpPr txBox="1"/>
      </xdr:nvSpPr>
      <xdr:spPr>
        <a:xfrm>
          <a:off x="15278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E42265F2-770B-4D0F-8420-6460A7982302}"/>
            </a:ext>
          </a:extLst>
        </xdr:cNvPr>
        <xdr:cNvSpPr txBox="1"/>
      </xdr:nvSpPr>
      <xdr:spPr>
        <a:xfrm>
          <a:off x="145161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2B416680-2B20-4BEA-BC62-3301999D1429}"/>
            </a:ext>
          </a:extLst>
        </xdr:cNvPr>
        <xdr:cNvSpPr txBox="1"/>
      </xdr:nvSpPr>
      <xdr:spPr>
        <a:xfrm>
          <a:off x="1371600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F0ECC000-8BD4-46F2-B0C5-7F8584A1F988}"/>
            </a:ext>
          </a:extLst>
        </xdr:cNvPr>
        <xdr:cNvSpPr txBox="1"/>
      </xdr:nvSpPr>
      <xdr:spPr>
        <a:xfrm>
          <a:off x="129095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788A6E86-FC18-41C1-B3DE-16C2F033901F}"/>
            </a:ext>
          </a:extLst>
        </xdr:cNvPr>
        <xdr:cNvSpPr txBox="1"/>
      </xdr:nvSpPr>
      <xdr:spPr>
        <a:xfrm>
          <a:off x="12096750" y="1522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80" name="楕円 279">
          <a:extLst>
            <a:ext uri="{FF2B5EF4-FFF2-40B4-BE49-F238E27FC236}">
              <a16:creationId xmlns:a16="http://schemas.microsoft.com/office/drawing/2014/main" id="{2ADBA3A2-8B8F-44FF-9FCD-E9FB79A255DA}"/>
            </a:ext>
          </a:extLst>
        </xdr:cNvPr>
        <xdr:cNvSpPr/>
      </xdr:nvSpPr>
      <xdr:spPr>
        <a:xfrm>
          <a:off x="15430500" y="1382032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133548</xdr:rowOff>
    </xdr:from>
    <xdr:ext cx="762000" cy="259045"/>
    <xdr:sp macro="" textlink="">
      <xdr:nvSpPr>
        <xdr:cNvPr id="281" name="給与水準   （国との比較）該当値テキスト">
          <a:extLst>
            <a:ext uri="{FF2B5EF4-FFF2-40B4-BE49-F238E27FC236}">
              <a16:creationId xmlns:a16="http://schemas.microsoft.com/office/drawing/2014/main" id="{79D8F7D5-ACCD-45D5-949C-538BD8848F3A}"/>
            </a:ext>
          </a:extLst>
        </xdr:cNvPr>
        <xdr:cNvSpPr txBox="1"/>
      </xdr:nvSpPr>
      <xdr:spPr>
        <a:xfrm>
          <a:off x="15563850" y="13671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117021</xdr:rowOff>
    </xdr:from>
    <xdr:to>
      <xdr:col>77</xdr:col>
      <xdr:colOff>95250</xdr:colOff>
      <xdr:row>84</xdr:row>
      <xdr:rowOff>47171</xdr:rowOff>
    </xdr:to>
    <xdr:sp macro="" textlink="">
      <xdr:nvSpPr>
        <xdr:cNvPr id="282" name="楕円 281">
          <a:extLst>
            <a:ext uri="{FF2B5EF4-FFF2-40B4-BE49-F238E27FC236}">
              <a16:creationId xmlns:a16="http://schemas.microsoft.com/office/drawing/2014/main" id="{77D7E6A4-1CB2-43EE-92DE-050D058CEC80}"/>
            </a:ext>
          </a:extLst>
        </xdr:cNvPr>
        <xdr:cNvSpPr/>
      </xdr:nvSpPr>
      <xdr:spPr>
        <a:xfrm>
          <a:off x="14668500" y="1382032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57348</xdr:rowOff>
    </xdr:from>
    <xdr:ext cx="736600" cy="259045"/>
    <xdr:sp macro="" textlink="">
      <xdr:nvSpPr>
        <xdr:cNvPr id="283" name="テキスト ボックス 282">
          <a:extLst>
            <a:ext uri="{FF2B5EF4-FFF2-40B4-BE49-F238E27FC236}">
              <a16:creationId xmlns:a16="http://schemas.microsoft.com/office/drawing/2014/main" id="{6FC4F9BA-80D5-4238-BECC-BEB847C34A2E}"/>
            </a:ext>
          </a:extLst>
        </xdr:cNvPr>
        <xdr:cNvSpPr txBox="1"/>
      </xdr:nvSpPr>
      <xdr:spPr>
        <a:xfrm>
          <a:off x="14370050" y="13595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65314</xdr:rowOff>
    </xdr:from>
    <xdr:to>
      <xdr:col>73</xdr:col>
      <xdr:colOff>44450</xdr:colOff>
      <xdr:row>83</xdr:row>
      <xdr:rowOff>166914</xdr:rowOff>
    </xdr:to>
    <xdr:sp macro="" textlink="">
      <xdr:nvSpPr>
        <xdr:cNvPr id="284" name="楕円 283">
          <a:extLst>
            <a:ext uri="{FF2B5EF4-FFF2-40B4-BE49-F238E27FC236}">
              <a16:creationId xmlns:a16="http://schemas.microsoft.com/office/drawing/2014/main" id="{82746C95-AACF-493D-BCC5-14129F65B493}"/>
            </a:ext>
          </a:extLst>
        </xdr:cNvPr>
        <xdr:cNvSpPr/>
      </xdr:nvSpPr>
      <xdr:spPr>
        <a:xfrm>
          <a:off x="13868400" y="137686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5641</xdr:rowOff>
    </xdr:from>
    <xdr:ext cx="762000" cy="259045"/>
    <xdr:sp macro="" textlink="">
      <xdr:nvSpPr>
        <xdr:cNvPr id="285" name="テキスト ボックス 284">
          <a:extLst>
            <a:ext uri="{FF2B5EF4-FFF2-40B4-BE49-F238E27FC236}">
              <a16:creationId xmlns:a16="http://schemas.microsoft.com/office/drawing/2014/main" id="{A1D57F8C-E367-4FC3-989B-D891B8C61354}"/>
            </a:ext>
          </a:extLst>
        </xdr:cNvPr>
        <xdr:cNvSpPr txBox="1"/>
      </xdr:nvSpPr>
      <xdr:spPr>
        <a:xfrm>
          <a:off x="13557250" y="1354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30843</xdr:rowOff>
    </xdr:from>
    <xdr:to>
      <xdr:col>68</xdr:col>
      <xdr:colOff>203200</xdr:colOff>
      <xdr:row>83</xdr:row>
      <xdr:rowOff>132443</xdr:rowOff>
    </xdr:to>
    <xdr:sp macro="" textlink="">
      <xdr:nvSpPr>
        <xdr:cNvPr id="286" name="楕円 285">
          <a:extLst>
            <a:ext uri="{FF2B5EF4-FFF2-40B4-BE49-F238E27FC236}">
              <a16:creationId xmlns:a16="http://schemas.microsoft.com/office/drawing/2014/main" id="{F5C27136-7F1D-41D7-B8BD-752C1FB906BF}"/>
            </a:ext>
          </a:extLst>
        </xdr:cNvPr>
        <xdr:cNvSpPr/>
      </xdr:nvSpPr>
      <xdr:spPr>
        <a:xfrm>
          <a:off x="13055600" y="13734143"/>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142620</xdr:rowOff>
    </xdr:from>
    <xdr:ext cx="762000" cy="259045"/>
    <xdr:sp macro="" textlink="">
      <xdr:nvSpPr>
        <xdr:cNvPr id="287" name="テキスト ボックス 286">
          <a:extLst>
            <a:ext uri="{FF2B5EF4-FFF2-40B4-BE49-F238E27FC236}">
              <a16:creationId xmlns:a16="http://schemas.microsoft.com/office/drawing/2014/main" id="{871ED8FE-562D-49D6-9D89-3F6BE1DA004C}"/>
            </a:ext>
          </a:extLst>
        </xdr:cNvPr>
        <xdr:cNvSpPr txBox="1"/>
      </xdr:nvSpPr>
      <xdr:spPr>
        <a:xfrm>
          <a:off x="12763500" y="13515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88" name="楕円 287">
          <a:extLst>
            <a:ext uri="{FF2B5EF4-FFF2-40B4-BE49-F238E27FC236}">
              <a16:creationId xmlns:a16="http://schemas.microsoft.com/office/drawing/2014/main" id="{93455B19-CD5C-4E00-AA23-36434088361D}"/>
            </a:ext>
          </a:extLst>
        </xdr:cNvPr>
        <xdr:cNvSpPr/>
      </xdr:nvSpPr>
      <xdr:spPr>
        <a:xfrm>
          <a:off x="12242800" y="1376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5641</xdr:rowOff>
    </xdr:from>
    <xdr:ext cx="762000" cy="259045"/>
    <xdr:sp macro="" textlink="">
      <xdr:nvSpPr>
        <xdr:cNvPr id="289" name="テキスト ボックス 288">
          <a:extLst>
            <a:ext uri="{FF2B5EF4-FFF2-40B4-BE49-F238E27FC236}">
              <a16:creationId xmlns:a16="http://schemas.microsoft.com/office/drawing/2014/main" id="{75A334D1-12A8-4328-AF3A-1F3242A5B3DA}"/>
            </a:ext>
          </a:extLst>
        </xdr:cNvPr>
        <xdr:cNvSpPr txBox="1"/>
      </xdr:nvSpPr>
      <xdr:spPr>
        <a:xfrm>
          <a:off x="11950700" y="1354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D4B35863-1EF0-4E00-B988-21A7AF384EB8}"/>
            </a:ext>
          </a:extLst>
        </xdr:cNvPr>
        <xdr:cNvSpPr/>
      </xdr:nvSpPr>
      <xdr:spPr>
        <a:xfrm>
          <a:off x="11664950" y="85026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ECD454D-9502-49AD-913A-9EBBEDA3C899}"/>
            </a:ext>
          </a:extLst>
        </xdr:cNvPr>
        <xdr:cNvSpPr txBox="1"/>
      </xdr:nvSpPr>
      <xdr:spPr>
        <a:xfrm>
          <a:off x="12146152" y="885190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E6977C72-77B0-47E0-8789-90D4B2BB5E35}"/>
            </a:ext>
          </a:extLst>
        </xdr:cNvPr>
        <xdr:cNvSpPr txBox="1"/>
      </xdr:nvSpPr>
      <xdr:spPr>
        <a:xfrm>
          <a:off x="14307949" y="88265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92CBBAA9-3EC6-434A-83DC-ABFF061D77A0}"/>
            </a:ext>
          </a:extLst>
        </xdr:cNvPr>
        <xdr:cNvSpPr/>
      </xdr:nvSpPr>
      <xdr:spPr>
        <a:xfrm>
          <a:off x="16351250" y="87503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2C1B0E85-5CA3-4ED2-A014-C57987B0A777}"/>
            </a:ext>
          </a:extLst>
        </xdr:cNvPr>
        <xdr:cNvSpPr/>
      </xdr:nvSpPr>
      <xdr:spPr>
        <a:xfrm>
          <a:off x="16351250" y="89281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2A0D8F15-E2DD-4A2E-99C8-244F78346683}"/>
            </a:ext>
          </a:extLst>
        </xdr:cNvPr>
        <xdr:cNvSpPr/>
      </xdr:nvSpPr>
      <xdr:spPr>
        <a:xfrm>
          <a:off x="1784985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ACDE6257-D5CC-4BDC-81D5-9A079EE06BAB}"/>
            </a:ext>
          </a:extLst>
        </xdr:cNvPr>
        <xdr:cNvSpPr/>
      </xdr:nvSpPr>
      <xdr:spPr>
        <a:xfrm>
          <a:off x="1784985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9B284A29-07EE-4B9E-AE90-9BA1DEDDAF28}"/>
            </a:ext>
          </a:extLst>
        </xdr:cNvPr>
        <xdr:cNvSpPr/>
      </xdr:nvSpPr>
      <xdr:spPr>
        <a:xfrm>
          <a:off x="19177000" y="87503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F0AF6085-077A-490F-BCB0-60C05633084D}"/>
            </a:ext>
          </a:extLst>
        </xdr:cNvPr>
        <xdr:cNvSpPr/>
      </xdr:nvSpPr>
      <xdr:spPr>
        <a:xfrm>
          <a:off x="19177000" y="8928100"/>
          <a:ext cx="11557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74ABE7F4-D13C-4AEE-B8FB-7827B40D101A}"/>
            </a:ext>
          </a:extLst>
        </xdr:cNvPr>
        <xdr:cNvSpPr/>
      </xdr:nvSpPr>
      <xdr:spPr>
        <a:xfrm>
          <a:off x="11664950" y="9239250"/>
          <a:ext cx="4622800" cy="23177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C02865EF-0D4B-47CF-89B1-EC97A14B26C0}"/>
            </a:ext>
          </a:extLst>
        </xdr:cNvPr>
        <xdr:cNvSpPr/>
      </xdr:nvSpPr>
      <xdr:spPr>
        <a:xfrm>
          <a:off x="16459200" y="9239250"/>
          <a:ext cx="5480050" cy="23177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F48C056A-D4A7-4201-8DFC-90E0F0998BC9}"/>
            </a:ext>
          </a:extLst>
        </xdr:cNvPr>
        <xdr:cNvSpPr/>
      </xdr:nvSpPr>
      <xdr:spPr>
        <a:xfrm>
          <a:off x="16459200" y="92392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27579754-8438-4F93-A13F-FCB222AE75CB}"/>
            </a:ext>
          </a:extLst>
        </xdr:cNvPr>
        <xdr:cNvSpPr txBox="1"/>
      </xdr:nvSpPr>
      <xdr:spPr>
        <a:xfrm>
          <a:off x="16573500" y="95440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年度は</a:t>
          </a:r>
          <a:r>
            <a:rPr kumimoji="1" lang="en-US" altLang="ja-JP" sz="1200">
              <a:latin typeface="ＭＳ Ｐゴシック" panose="020B0600070205080204" pitchFamily="50" charset="-128"/>
              <a:ea typeface="ＭＳ Ｐゴシック" panose="020B0600070205080204" pitchFamily="50" charset="-128"/>
            </a:rPr>
            <a:t>10.28</a:t>
          </a:r>
          <a:r>
            <a:rPr kumimoji="1" lang="ja-JP" altLang="en-US" sz="1200">
              <a:latin typeface="ＭＳ Ｐゴシック" panose="020B0600070205080204" pitchFamily="50" charset="-128"/>
              <a:ea typeface="ＭＳ Ｐゴシック" panose="020B0600070205080204" pitchFamily="50" charset="-128"/>
            </a:rPr>
            <a:t>人となり、前年度から</a:t>
          </a:r>
          <a:r>
            <a:rPr kumimoji="1" lang="en-US" altLang="ja-JP" sz="1200">
              <a:latin typeface="ＭＳ Ｐゴシック" panose="020B0600070205080204" pitchFamily="50" charset="-128"/>
              <a:ea typeface="ＭＳ Ｐゴシック" panose="020B0600070205080204" pitchFamily="50" charset="-128"/>
            </a:rPr>
            <a:t>0.10</a:t>
          </a:r>
          <a:r>
            <a:rPr kumimoji="1" lang="ja-JP" altLang="en-US" sz="1200">
              <a:latin typeface="ＭＳ Ｐゴシック" panose="020B0600070205080204" pitchFamily="50" charset="-128"/>
              <a:ea typeface="ＭＳ Ｐゴシック" panose="020B0600070205080204" pitchFamily="50" charset="-128"/>
            </a:rPr>
            <a:t>人増加し、類似団体平均と比べて</a:t>
          </a:r>
          <a:r>
            <a:rPr kumimoji="1" lang="en-US" altLang="ja-JP" sz="1200">
              <a:latin typeface="ＭＳ Ｐゴシック" panose="020B0600070205080204" pitchFamily="50" charset="-128"/>
              <a:ea typeface="ＭＳ Ｐゴシック" panose="020B0600070205080204" pitchFamily="50" charset="-128"/>
            </a:rPr>
            <a:t>3.74</a:t>
          </a:r>
          <a:r>
            <a:rPr kumimoji="1" lang="ja-JP" altLang="en-US" sz="1200">
              <a:latin typeface="ＭＳ Ｐゴシック" panose="020B0600070205080204" pitchFamily="50" charset="-128"/>
              <a:ea typeface="ＭＳ Ｐゴシック" panose="020B0600070205080204" pitchFamily="50" charset="-128"/>
            </a:rPr>
            <a:t>人多い。これは県内最大の市域面積を有し、防災・救急消防体制確保や市民サービス提供のため振興局や消防分署等の機能を維持する必要があり、平成</a:t>
          </a:r>
          <a:r>
            <a:rPr kumimoji="1" lang="en-US" altLang="ja-JP" sz="1200">
              <a:latin typeface="ＭＳ Ｐゴシック" panose="020B0600070205080204" pitchFamily="50" charset="-128"/>
              <a:ea typeface="ＭＳ Ｐゴシック" panose="020B0600070205080204" pitchFamily="50" charset="-128"/>
            </a:rPr>
            <a:t>26</a:t>
          </a:r>
          <a:r>
            <a:rPr kumimoji="1" lang="ja-JP" altLang="en-US" sz="1200">
              <a:latin typeface="ＭＳ Ｐゴシック" panose="020B0600070205080204" pitchFamily="50" charset="-128"/>
              <a:ea typeface="ＭＳ Ｐゴシック" panose="020B0600070205080204" pitchFamily="50" charset="-128"/>
            </a:rPr>
            <a:t>年</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月</a:t>
          </a:r>
          <a:r>
            <a:rPr kumimoji="1" lang="en-US" altLang="ja-JP" sz="1200">
              <a:latin typeface="ＭＳ Ｐゴシック" panose="020B0600070205080204" pitchFamily="50" charset="-128"/>
              <a:ea typeface="ＭＳ Ｐゴシック" panose="020B0600070205080204" pitchFamily="50" charset="-128"/>
            </a:rPr>
            <a:t>1</a:t>
          </a:r>
          <a:r>
            <a:rPr kumimoji="1" lang="ja-JP" altLang="en-US" sz="1200">
              <a:latin typeface="ＭＳ Ｐゴシック" panose="020B0600070205080204" pitchFamily="50" charset="-128"/>
              <a:ea typeface="ＭＳ Ｐゴシック" panose="020B0600070205080204" pitchFamily="50" charset="-128"/>
            </a:rPr>
            <a:t>日時点の職員数を維持してきたことや、年齢構成の偏りを是正するため計画的な新規採用を行ってきていること、人口の減少が主な要因である。</a:t>
          </a:r>
        </a:p>
        <a:p>
          <a:r>
            <a:rPr kumimoji="1" lang="ja-JP" altLang="en-US" sz="1200">
              <a:latin typeface="ＭＳ Ｐゴシック" panose="020B0600070205080204" pitchFamily="50" charset="-128"/>
              <a:ea typeface="ＭＳ Ｐゴシック" panose="020B0600070205080204" pitchFamily="50" charset="-128"/>
            </a:rPr>
            <a:t>　今後は、人口、地域の労働供給、税収等の減少に対応するため、第５次行財政改革に基づき、定年退職者の不補充により５年間で</a:t>
          </a:r>
          <a:r>
            <a:rPr kumimoji="1" lang="en-US" altLang="ja-JP" sz="1200">
              <a:latin typeface="ＭＳ Ｐゴシック" panose="020B0600070205080204" pitchFamily="50" charset="-128"/>
              <a:ea typeface="ＭＳ Ｐゴシック" panose="020B0600070205080204" pitchFamily="50" charset="-128"/>
            </a:rPr>
            <a:t>24</a:t>
          </a:r>
          <a:r>
            <a:rPr kumimoji="1" lang="ja-JP" altLang="en-US" sz="1200">
              <a:latin typeface="ＭＳ Ｐゴシック" panose="020B0600070205080204" pitchFamily="50" charset="-128"/>
              <a:ea typeface="ＭＳ Ｐゴシック" panose="020B0600070205080204" pitchFamily="50" charset="-128"/>
            </a:rPr>
            <a:t>人の削減を目指す等、定員の適正管理に努める。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C2D72AF0-DB9A-44C3-BEA3-6A3244D97E76}"/>
            </a:ext>
          </a:extLst>
        </xdr:cNvPr>
        <xdr:cNvSpPr txBox="1"/>
      </xdr:nvSpPr>
      <xdr:spPr>
        <a:xfrm>
          <a:off x="11626850" y="90551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639D148F-2871-4A9B-83EB-E8D5F0E7DF14}"/>
            </a:ext>
          </a:extLst>
        </xdr:cNvPr>
        <xdr:cNvCxnSpPr/>
      </xdr:nvCxnSpPr>
      <xdr:spPr>
        <a:xfrm>
          <a:off x="11664950" y="11557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9630B936-EFDE-4BBC-8F97-CD1AD56543D3}"/>
            </a:ext>
          </a:extLst>
        </xdr:cNvPr>
        <xdr:cNvSpPr txBox="1"/>
      </xdr:nvSpPr>
      <xdr:spPr>
        <a:xfrm>
          <a:off x="10979150" y="1142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2FDCE141-1B81-4D84-B8B3-E807B029B79A}"/>
            </a:ext>
          </a:extLst>
        </xdr:cNvPr>
        <xdr:cNvCxnSpPr/>
      </xdr:nvCxnSpPr>
      <xdr:spPr>
        <a:xfrm>
          <a:off x="11664950" y="111738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CF12109-532F-4005-A06C-AE721DB65D3B}"/>
            </a:ext>
          </a:extLst>
        </xdr:cNvPr>
        <xdr:cNvSpPr txBox="1"/>
      </xdr:nvSpPr>
      <xdr:spPr>
        <a:xfrm>
          <a:off x="10979150" y="1103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20398068-F1D9-4311-B191-E4DE25395126}"/>
            </a:ext>
          </a:extLst>
        </xdr:cNvPr>
        <xdr:cNvCxnSpPr/>
      </xdr:nvCxnSpPr>
      <xdr:spPr>
        <a:xfrm>
          <a:off x="11664950" y="107844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2E15A973-C539-42F2-B221-94747EC886E3}"/>
            </a:ext>
          </a:extLst>
        </xdr:cNvPr>
        <xdr:cNvSpPr txBox="1"/>
      </xdr:nvSpPr>
      <xdr:spPr>
        <a:xfrm>
          <a:off x="10979150" y="1064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7175A931-E26A-48C0-B6E4-E9E3BE777C4E}"/>
            </a:ext>
          </a:extLst>
        </xdr:cNvPr>
        <xdr:cNvCxnSpPr/>
      </xdr:nvCxnSpPr>
      <xdr:spPr>
        <a:xfrm>
          <a:off x="11664950" y="104013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AEFE568E-AE3C-4EF3-B9A7-3F3365612651}"/>
            </a:ext>
          </a:extLst>
        </xdr:cNvPr>
        <xdr:cNvSpPr txBox="1"/>
      </xdr:nvSpPr>
      <xdr:spPr>
        <a:xfrm>
          <a:off x="1097915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A1776927-5000-466E-B6D1-49A451C859D1}"/>
            </a:ext>
          </a:extLst>
        </xdr:cNvPr>
        <xdr:cNvCxnSpPr/>
      </xdr:nvCxnSpPr>
      <xdr:spPr>
        <a:xfrm>
          <a:off x="11664950" y="100118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81195157-2F59-4B0A-A494-A3CE78E17124}"/>
            </a:ext>
          </a:extLst>
        </xdr:cNvPr>
        <xdr:cNvSpPr txBox="1"/>
      </xdr:nvSpPr>
      <xdr:spPr>
        <a:xfrm>
          <a:off x="10979150" y="9875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CB1F810B-2FF9-4CF0-BB56-3F264FAA7AF8}"/>
            </a:ext>
          </a:extLst>
        </xdr:cNvPr>
        <xdr:cNvCxnSpPr/>
      </xdr:nvCxnSpPr>
      <xdr:spPr>
        <a:xfrm>
          <a:off x="11664950" y="96223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A3B1CF0F-CC12-4C47-B5C4-FECCBD708D3F}"/>
            </a:ext>
          </a:extLst>
        </xdr:cNvPr>
        <xdr:cNvSpPr txBox="1"/>
      </xdr:nvSpPr>
      <xdr:spPr>
        <a:xfrm>
          <a:off x="10979150" y="948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67A1965-7B3C-4103-8514-0DDFED14C678}"/>
            </a:ext>
          </a:extLst>
        </xdr:cNvPr>
        <xdr:cNvCxnSpPr/>
      </xdr:nvCxnSpPr>
      <xdr:spPr>
        <a:xfrm>
          <a:off x="11664950" y="92392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DB984A8E-CA0C-45AD-988C-31A12390B7CB}"/>
            </a:ext>
          </a:extLst>
        </xdr:cNvPr>
        <xdr:cNvSpPr txBox="1"/>
      </xdr:nvSpPr>
      <xdr:spPr>
        <a:xfrm>
          <a:off x="10979150" y="9097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63AF0E32-4E10-4D20-8778-756C264A76A5}"/>
            </a:ext>
          </a:extLst>
        </xdr:cNvPr>
        <xdr:cNvSpPr/>
      </xdr:nvSpPr>
      <xdr:spPr>
        <a:xfrm>
          <a:off x="11664950" y="9239250"/>
          <a:ext cx="4622800" cy="23177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28469</xdr:rowOff>
    </xdr:from>
    <xdr:to>
      <xdr:col>81</xdr:col>
      <xdr:colOff>44450</xdr:colOff>
      <xdr:row>67</xdr:row>
      <xdr:rowOff>37782</xdr:rowOff>
    </xdr:to>
    <xdr:cxnSp macro="">
      <xdr:nvCxnSpPr>
        <xdr:cNvPr id="319" name="直線コネクタ 318">
          <a:extLst>
            <a:ext uri="{FF2B5EF4-FFF2-40B4-BE49-F238E27FC236}">
              <a16:creationId xmlns:a16="http://schemas.microsoft.com/office/drawing/2014/main" id="{DDF115CB-78D2-4CC8-9391-9164701C8125}"/>
            </a:ext>
          </a:extLst>
        </xdr:cNvPr>
        <xdr:cNvCxnSpPr/>
      </xdr:nvCxnSpPr>
      <xdr:spPr>
        <a:xfrm flipV="1">
          <a:off x="15474950" y="9604269"/>
          <a:ext cx="0" cy="14952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9859</xdr:rowOff>
    </xdr:from>
    <xdr:ext cx="762000" cy="259045"/>
    <xdr:sp macro="" textlink="">
      <xdr:nvSpPr>
        <xdr:cNvPr id="320" name="定員管理の状況最小値テキスト">
          <a:extLst>
            <a:ext uri="{FF2B5EF4-FFF2-40B4-BE49-F238E27FC236}">
              <a16:creationId xmlns:a16="http://schemas.microsoft.com/office/drawing/2014/main" id="{5D413D4D-6AEB-4FEE-82EB-C3C93A180352}"/>
            </a:ext>
          </a:extLst>
        </xdr:cNvPr>
        <xdr:cNvSpPr txBox="1"/>
      </xdr:nvSpPr>
      <xdr:spPr>
        <a:xfrm>
          <a:off x="15563850" y="1107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37782</xdr:rowOff>
    </xdr:from>
    <xdr:to>
      <xdr:col>81</xdr:col>
      <xdr:colOff>133350</xdr:colOff>
      <xdr:row>67</xdr:row>
      <xdr:rowOff>37782</xdr:rowOff>
    </xdr:to>
    <xdr:cxnSp macro="">
      <xdr:nvCxnSpPr>
        <xdr:cNvPr id="321" name="直線コネクタ 320">
          <a:extLst>
            <a:ext uri="{FF2B5EF4-FFF2-40B4-BE49-F238E27FC236}">
              <a16:creationId xmlns:a16="http://schemas.microsoft.com/office/drawing/2014/main" id="{EF201CD0-716F-4DFE-8263-D43FEB990EC5}"/>
            </a:ext>
          </a:extLst>
        </xdr:cNvPr>
        <xdr:cNvCxnSpPr/>
      </xdr:nvCxnSpPr>
      <xdr:spPr>
        <a:xfrm>
          <a:off x="15405100" y="110994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114846</xdr:rowOff>
    </xdr:from>
    <xdr:ext cx="762000" cy="259045"/>
    <xdr:sp macro="" textlink="">
      <xdr:nvSpPr>
        <xdr:cNvPr id="322" name="定員管理の状況最大値テキスト">
          <a:extLst>
            <a:ext uri="{FF2B5EF4-FFF2-40B4-BE49-F238E27FC236}">
              <a16:creationId xmlns:a16="http://schemas.microsoft.com/office/drawing/2014/main" id="{1896A8F2-8231-4C79-B8F0-68ECC03C3325}"/>
            </a:ext>
          </a:extLst>
        </xdr:cNvPr>
        <xdr:cNvSpPr txBox="1"/>
      </xdr:nvSpPr>
      <xdr:spPr>
        <a:xfrm>
          <a:off x="15563850" y="9360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28469</xdr:rowOff>
    </xdr:from>
    <xdr:to>
      <xdr:col>81</xdr:col>
      <xdr:colOff>133350</xdr:colOff>
      <xdr:row>58</xdr:row>
      <xdr:rowOff>28469</xdr:rowOff>
    </xdr:to>
    <xdr:cxnSp macro="">
      <xdr:nvCxnSpPr>
        <xdr:cNvPr id="323" name="直線コネクタ 322">
          <a:extLst>
            <a:ext uri="{FF2B5EF4-FFF2-40B4-BE49-F238E27FC236}">
              <a16:creationId xmlns:a16="http://schemas.microsoft.com/office/drawing/2014/main" id="{48457F8D-B412-4500-B985-D7124711314A}"/>
            </a:ext>
          </a:extLst>
        </xdr:cNvPr>
        <xdr:cNvCxnSpPr/>
      </xdr:nvCxnSpPr>
      <xdr:spPr>
        <a:xfrm>
          <a:off x="15405100" y="96042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89112</xdr:rowOff>
    </xdr:from>
    <xdr:to>
      <xdr:col>81</xdr:col>
      <xdr:colOff>44450</xdr:colOff>
      <xdr:row>65</xdr:row>
      <xdr:rowOff>109220</xdr:rowOff>
    </xdr:to>
    <xdr:cxnSp macro="">
      <xdr:nvCxnSpPr>
        <xdr:cNvPr id="324" name="直線コネクタ 323">
          <a:extLst>
            <a:ext uri="{FF2B5EF4-FFF2-40B4-BE49-F238E27FC236}">
              <a16:creationId xmlns:a16="http://schemas.microsoft.com/office/drawing/2014/main" id="{75187371-D8DF-4249-ABA8-66566D25CA36}"/>
            </a:ext>
          </a:extLst>
        </xdr:cNvPr>
        <xdr:cNvCxnSpPr/>
      </xdr:nvCxnSpPr>
      <xdr:spPr>
        <a:xfrm>
          <a:off x="14712950" y="10820612"/>
          <a:ext cx="762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8696</xdr:rowOff>
    </xdr:from>
    <xdr:ext cx="762000" cy="259045"/>
    <xdr:sp macro="" textlink="">
      <xdr:nvSpPr>
        <xdr:cNvPr id="325" name="定員管理の状況平均値テキスト">
          <a:extLst>
            <a:ext uri="{FF2B5EF4-FFF2-40B4-BE49-F238E27FC236}">
              <a16:creationId xmlns:a16="http://schemas.microsoft.com/office/drawing/2014/main" id="{785D44D5-5202-42A8-B2DD-DCEE8855BB1E}"/>
            </a:ext>
          </a:extLst>
        </xdr:cNvPr>
        <xdr:cNvSpPr txBox="1"/>
      </xdr:nvSpPr>
      <xdr:spPr>
        <a:xfrm>
          <a:off x="15563850" y="99146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163619</xdr:rowOff>
    </xdr:from>
    <xdr:to>
      <xdr:col>81</xdr:col>
      <xdr:colOff>95250</xdr:colOff>
      <xdr:row>61</xdr:row>
      <xdr:rowOff>93769</xdr:rowOff>
    </xdr:to>
    <xdr:sp macro="" textlink="">
      <xdr:nvSpPr>
        <xdr:cNvPr id="326" name="フローチャート: 判断 325">
          <a:extLst>
            <a:ext uri="{FF2B5EF4-FFF2-40B4-BE49-F238E27FC236}">
              <a16:creationId xmlns:a16="http://schemas.microsoft.com/office/drawing/2014/main" id="{B39A212F-3B45-4317-A916-6A26D82D877E}"/>
            </a:ext>
          </a:extLst>
        </xdr:cNvPr>
        <xdr:cNvSpPr/>
      </xdr:nvSpPr>
      <xdr:spPr>
        <a:xfrm>
          <a:off x="15430500" y="1006961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62971</xdr:rowOff>
    </xdr:from>
    <xdr:to>
      <xdr:col>77</xdr:col>
      <xdr:colOff>44450</xdr:colOff>
      <xdr:row>65</xdr:row>
      <xdr:rowOff>89112</xdr:rowOff>
    </xdr:to>
    <xdr:cxnSp macro="">
      <xdr:nvCxnSpPr>
        <xdr:cNvPr id="327" name="直線コネクタ 326">
          <a:extLst>
            <a:ext uri="{FF2B5EF4-FFF2-40B4-BE49-F238E27FC236}">
              <a16:creationId xmlns:a16="http://schemas.microsoft.com/office/drawing/2014/main" id="{65FC464A-934D-486B-AC5A-2FA6AAC1E3F0}"/>
            </a:ext>
          </a:extLst>
        </xdr:cNvPr>
        <xdr:cNvCxnSpPr/>
      </xdr:nvCxnSpPr>
      <xdr:spPr>
        <a:xfrm>
          <a:off x="13906500" y="10794471"/>
          <a:ext cx="80645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157586</xdr:rowOff>
    </xdr:from>
    <xdr:to>
      <xdr:col>77</xdr:col>
      <xdr:colOff>95250</xdr:colOff>
      <xdr:row>61</xdr:row>
      <xdr:rowOff>87736</xdr:rowOff>
    </xdr:to>
    <xdr:sp macro="" textlink="">
      <xdr:nvSpPr>
        <xdr:cNvPr id="328" name="フローチャート: 判断 327">
          <a:extLst>
            <a:ext uri="{FF2B5EF4-FFF2-40B4-BE49-F238E27FC236}">
              <a16:creationId xmlns:a16="http://schemas.microsoft.com/office/drawing/2014/main" id="{C54F82BE-828A-4C8A-9836-6F4FE5073C61}"/>
            </a:ext>
          </a:extLst>
        </xdr:cNvPr>
        <xdr:cNvSpPr/>
      </xdr:nvSpPr>
      <xdr:spPr>
        <a:xfrm>
          <a:off x="14668500" y="1006358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97913</xdr:rowOff>
    </xdr:from>
    <xdr:ext cx="736600" cy="259045"/>
    <xdr:sp macro="" textlink="">
      <xdr:nvSpPr>
        <xdr:cNvPr id="329" name="テキスト ボックス 328">
          <a:extLst>
            <a:ext uri="{FF2B5EF4-FFF2-40B4-BE49-F238E27FC236}">
              <a16:creationId xmlns:a16="http://schemas.microsoft.com/office/drawing/2014/main" id="{D1C15C8D-7862-42FB-B7E4-E185CF9EA7E3}"/>
            </a:ext>
          </a:extLst>
        </xdr:cNvPr>
        <xdr:cNvSpPr txBox="1"/>
      </xdr:nvSpPr>
      <xdr:spPr>
        <a:xfrm>
          <a:off x="14370050" y="9838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28787</xdr:rowOff>
    </xdr:from>
    <xdr:to>
      <xdr:col>72</xdr:col>
      <xdr:colOff>203200</xdr:colOff>
      <xdr:row>65</xdr:row>
      <xdr:rowOff>62971</xdr:rowOff>
    </xdr:to>
    <xdr:cxnSp macro="">
      <xdr:nvCxnSpPr>
        <xdr:cNvPr id="330" name="直線コネクタ 329">
          <a:extLst>
            <a:ext uri="{FF2B5EF4-FFF2-40B4-BE49-F238E27FC236}">
              <a16:creationId xmlns:a16="http://schemas.microsoft.com/office/drawing/2014/main" id="{FCBDE392-70DE-4C08-BC91-BEE25719C2F6}"/>
            </a:ext>
          </a:extLst>
        </xdr:cNvPr>
        <xdr:cNvCxnSpPr/>
      </xdr:nvCxnSpPr>
      <xdr:spPr>
        <a:xfrm>
          <a:off x="13106400" y="10760287"/>
          <a:ext cx="800100" cy="34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131445</xdr:rowOff>
    </xdr:from>
    <xdr:to>
      <xdr:col>73</xdr:col>
      <xdr:colOff>44450</xdr:colOff>
      <xdr:row>61</xdr:row>
      <xdr:rowOff>61595</xdr:rowOff>
    </xdr:to>
    <xdr:sp macro="" textlink="">
      <xdr:nvSpPr>
        <xdr:cNvPr id="331" name="フローチャート: 判断 330">
          <a:extLst>
            <a:ext uri="{FF2B5EF4-FFF2-40B4-BE49-F238E27FC236}">
              <a16:creationId xmlns:a16="http://schemas.microsoft.com/office/drawing/2014/main" id="{505A09FA-592F-4210-8FAD-168C2882D138}"/>
            </a:ext>
          </a:extLst>
        </xdr:cNvPr>
        <xdr:cNvSpPr/>
      </xdr:nvSpPr>
      <xdr:spPr>
        <a:xfrm>
          <a:off x="13868400" y="100374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71772</xdr:rowOff>
    </xdr:from>
    <xdr:ext cx="762000" cy="259045"/>
    <xdr:sp macro="" textlink="">
      <xdr:nvSpPr>
        <xdr:cNvPr id="332" name="テキスト ボックス 331">
          <a:extLst>
            <a:ext uri="{FF2B5EF4-FFF2-40B4-BE49-F238E27FC236}">
              <a16:creationId xmlns:a16="http://schemas.microsoft.com/office/drawing/2014/main" id="{8731DE17-0B41-4237-B660-C78032818008}"/>
            </a:ext>
          </a:extLst>
        </xdr:cNvPr>
        <xdr:cNvSpPr txBox="1"/>
      </xdr:nvSpPr>
      <xdr:spPr>
        <a:xfrm>
          <a:off x="13557250" y="981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160020</xdr:rowOff>
    </xdr:from>
    <xdr:to>
      <xdr:col>68</xdr:col>
      <xdr:colOff>152400</xdr:colOff>
      <xdr:row>65</xdr:row>
      <xdr:rowOff>28787</xdr:rowOff>
    </xdr:to>
    <xdr:cxnSp macro="">
      <xdr:nvCxnSpPr>
        <xdr:cNvPr id="333" name="直線コネクタ 332">
          <a:extLst>
            <a:ext uri="{FF2B5EF4-FFF2-40B4-BE49-F238E27FC236}">
              <a16:creationId xmlns:a16="http://schemas.microsoft.com/office/drawing/2014/main" id="{475F97CE-83DF-449B-9D49-0AC77070594E}"/>
            </a:ext>
          </a:extLst>
        </xdr:cNvPr>
        <xdr:cNvCxnSpPr/>
      </xdr:nvCxnSpPr>
      <xdr:spPr>
        <a:xfrm>
          <a:off x="12293600" y="10726420"/>
          <a:ext cx="812800" cy="33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117369</xdr:rowOff>
    </xdr:from>
    <xdr:to>
      <xdr:col>68</xdr:col>
      <xdr:colOff>203200</xdr:colOff>
      <xdr:row>61</xdr:row>
      <xdr:rowOff>47519</xdr:rowOff>
    </xdr:to>
    <xdr:sp macro="" textlink="">
      <xdr:nvSpPr>
        <xdr:cNvPr id="334" name="フローチャート: 判断 333">
          <a:extLst>
            <a:ext uri="{FF2B5EF4-FFF2-40B4-BE49-F238E27FC236}">
              <a16:creationId xmlns:a16="http://schemas.microsoft.com/office/drawing/2014/main" id="{6AD8E54E-A975-45DD-9284-E47E104A3C65}"/>
            </a:ext>
          </a:extLst>
        </xdr:cNvPr>
        <xdr:cNvSpPr/>
      </xdr:nvSpPr>
      <xdr:spPr>
        <a:xfrm>
          <a:off x="13055600" y="10023369"/>
          <a:ext cx="889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57696</xdr:rowOff>
    </xdr:from>
    <xdr:ext cx="762000" cy="259045"/>
    <xdr:sp macro="" textlink="">
      <xdr:nvSpPr>
        <xdr:cNvPr id="335" name="テキスト ボックス 334">
          <a:extLst>
            <a:ext uri="{FF2B5EF4-FFF2-40B4-BE49-F238E27FC236}">
              <a16:creationId xmlns:a16="http://schemas.microsoft.com/office/drawing/2014/main" id="{21172C3F-B18E-43F5-B900-FD6A4B88FA10}"/>
            </a:ext>
          </a:extLst>
        </xdr:cNvPr>
        <xdr:cNvSpPr txBox="1"/>
      </xdr:nvSpPr>
      <xdr:spPr>
        <a:xfrm>
          <a:off x="12763500" y="9798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101282</xdr:rowOff>
    </xdr:from>
    <xdr:to>
      <xdr:col>64</xdr:col>
      <xdr:colOff>152400</xdr:colOff>
      <xdr:row>61</xdr:row>
      <xdr:rowOff>31432</xdr:rowOff>
    </xdr:to>
    <xdr:sp macro="" textlink="">
      <xdr:nvSpPr>
        <xdr:cNvPr id="336" name="フローチャート: 判断 335">
          <a:extLst>
            <a:ext uri="{FF2B5EF4-FFF2-40B4-BE49-F238E27FC236}">
              <a16:creationId xmlns:a16="http://schemas.microsoft.com/office/drawing/2014/main" id="{B11249C5-B2AA-4628-A06C-FAC7CDF45F38}"/>
            </a:ext>
          </a:extLst>
        </xdr:cNvPr>
        <xdr:cNvSpPr/>
      </xdr:nvSpPr>
      <xdr:spPr>
        <a:xfrm>
          <a:off x="12242800" y="1000728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41609</xdr:rowOff>
    </xdr:from>
    <xdr:ext cx="762000" cy="259045"/>
    <xdr:sp macro="" textlink="">
      <xdr:nvSpPr>
        <xdr:cNvPr id="337" name="テキスト ボックス 336">
          <a:extLst>
            <a:ext uri="{FF2B5EF4-FFF2-40B4-BE49-F238E27FC236}">
              <a16:creationId xmlns:a16="http://schemas.microsoft.com/office/drawing/2014/main" id="{41ACD85C-5F3E-41F2-B3CA-842CC4702FA2}"/>
            </a:ext>
          </a:extLst>
        </xdr:cNvPr>
        <xdr:cNvSpPr txBox="1"/>
      </xdr:nvSpPr>
      <xdr:spPr>
        <a:xfrm>
          <a:off x="11950700" y="9782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8F0D6DEB-F9C4-456D-93B6-77F5BE243286}"/>
            </a:ext>
          </a:extLst>
        </xdr:cNvPr>
        <xdr:cNvSpPr txBox="1"/>
      </xdr:nvSpPr>
      <xdr:spPr>
        <a:xfrm>
          <a:off x="15278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E0A2BEA4-0257-450C-8F98-08B172224CA0}"/>
            </a:ext>
          </a:extLst>
        </xdr:cNvPr>
        <xdr:cNvSpPr txBox="1"/>
      </xdr:nvSpPr>
      <xdr:spPr>
        <a:xfrm>
          <a:off x="145161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70AD80AC-41D8-4D65-A53C-125E53A8B264}"/>
            </a:ext>
          </a:extLst>
        </xdr:cNvPr>
        <xdr:cNvSpPr txBox="1"/>
      </xdr:nvSpPr>
      <xdr:spPr>
        <a:xfrm>
          <a:off x="1371600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16D8D9C3-25FD-432B-881A-FD4C8CC09C14}"/>
            </a:ext>
          </a:extLst>
        </xdr:cNvPr>
        <xdr:cNvSpPr txBox="1"/>
      </xdr:nvSpPr>
      <xdr:spPr>
        <a:xfrm>
          <a:off x="129095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365A2E1B-F66C-4FE1-92A3-62B027D33330}"/>
            </a:ext>
          </a:extLst>
        </xdr:cNvPr>
        <xdr:cNvSpPr txBox="1"/>
      </xdr:nvSpPr>
      <xdr:spPr>
        <a:xfrm>
          <a:off x="12096750" y="1155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58420</xdr:rowOff>
    </xdr:from>
    <xdr:to>
      <xdr:col>81</xdr:col>
      <xdr:colOff>95250</xdr:colOff>
      <xdr:row>65</xdr:row>
      <xdr:rowOff>160020</xdr:rowOff>
    </xdr:to>
    <xdr:sp macro="" textlink="">
      <xdr:nvSpPr>
        <xdr:cNvPr id="343" name="楕円 342">
          <a:extLst>
            <a:ext uri="{FF2B5EF4-FFF2-40B4-BE49-F238E27FC236}">
              <a16:creationId xmlns:a16="http://schemas.microsoft.com/office/drawing/2014/main" id="{889C0959-4998-4C58-B846-007115ED0DDD}"/>
            </a:ext>
          </a:extLst>
        </xdr:cNvPr>
        <xdr:cNvSpPr/>
      </xdr:nvSpPr>
      <xdr:spPr>
        <a:xfrm>
          <a:off x="15430500" y="1078992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30497</xdr:rowOff>
    </xdr:from>
    <xdr:ext cx="762000" cy="259045"/>
    <xdr:sp macro="" textlink="">
      <xdr:nvSpPr>
        <xdr:cNvPr id="344" name="定員管理の状況該当値テキスト">
          <a:extLst>
            <a:ext uri="{FF2B5EF4-FFF2-40B4-BE49-F238E27FC236}">
              <a16:creationId xmlns:a16="http://schemas.microsoft.com/office/drawing/2014/main" id="{0BF2F1BA-9E9C-4F2A-9B30-C8E682A8E71A}"/>
            </a:ext>
          </a:extLst>
        </xdr:cNvPr>
        <xdr:cNvSpPr txBox="1"/>
      </xdr:nvSpPr>
      <xdr:spPr>
        <a:xfrm>
          <a:off x="15563850" y="1076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38312</xdr:rowOff>
    </xdr:from>
    <xdr:to>
      <xdr:col>77</xdr:col>
      <xdr:colOff>95250</xdr:colOff>
      <xdr:row>65</xdr:row>
      <xdr:rowOff>139912</xdr:rowOff>
    </xdr:to>
    <xdr:sp macro="" textlink="">
      <xdr:nvSpPr>
        <xdr:cNvPr id="345" name="楕円 344">
          <a:extLst>
            <a:ext uri="{FF2B5EF4-FFF2-40B4-BE49-F238E27FC236}">
              <a16:creationId xmlns:a16="http://schemas.microsoft.com/office/drawing/2014/main" id="{3AB06E1D-B08C-4920-A38A-5991D05A44A3}"/>
            </a:ext>
          </a:extLst>
        </xdr:cNvPr>
        <xdr:cNvSpPr/>
      </xdr:nvSpPr>
      <xdr:spPr>
        <a:xfrm>
          <a:off x="14668500" y="1076981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124689</xdr:rowOff>
    </xdr:from>
    <xdr:ext cx="736600" cy="259045"/>
    <xdr:sp macro="" textlink="">
      <xdr:nvSpPr>
        <xdr:cNvPr id="346" name="テキスト ボックス 345">
          <a:extLst>
            <a:ext uri="{FF2B5EF4-FFF2-40B4-BE49-F238E27FC236}">
              <a16:creationId xmlns:a16="http://schemas.microsoft.com/office/drawing/2014/main" id="{2CD7EDFE-D14E-4C20-A1A9-DCBAAC423D86}"/>
            </a:ext>
          </a:extLst>
        </xdr:cNvPr>
        <xdr:cNvSpPr txBox="1"/>
      </xdr:nvSpPr>
      <xdr:spPr>
        <a:xfrm>
          <a:off x="14370050" y="10856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12171</xdr:rowOff>
    </xdr:from>
    <xdr:to>
      <xdr:col>73</xdr:col>
      <xdr:colOff>44450</xdr:colOff>
      <xdr:row>65</xdr:row>
      <xdr:rowOff>113771</xdr:rowOff>
    </xdr:to>
    <xdr:sp macro="" textlink="">
      <xdr:nvSpPr>
        <xdr:cNvPr id="347" name="楕円 346">
          <a:extLst>
            <a:ext uri="{FF2B5EF4-FFF2-40B4-BE49-F238E27FC236}">
              <a16:creationId xmlns:a16="http://schemas.microsoft.com/office/drawing/2014/main" id="{DB43ABD5-0497-4D24-9CBE-1C40A2A8630B}"/>
            </a:ext>
          </a:extLst>
        </xdr:cNvPr>
        <xdr:cNvSpPr/>
      </xdr:nvSpPr>
      <xdr:spPr>
        <a:xfrm>
          <a:off x="13868400" y="107436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98548</xdr:rowOff>
    </xdr:from>
    <xdr:ext cx="762000" cy="259045"/>
    <xdr:sp macro="" textlink="">
      <xdr:nvSpPr>
        <xdr:cNvPr id="348" name="テキスト ボックス 347">
          <a:extLst>
            <a:ext uri="{FF2B5EF4-FFF2-40B4-BE49-F238E27FC236}">
              <a16:creationId xmlns:a16="http://schemas.microsoft.com/office/drawing/2014/main" id="{79D756A7-5236-4975-809E-4A5F53F432D3}"/>
            </a:ext>
          </a:extLst>
        </xdr:cNvPr>
        <xdr:cNvSpPr txBox="1"/>
      </xdr:nvSpPr>
      <xdr:spPr>
        <a:xfrm>
          <a:off x="13557250" y="10830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149437</xdr:rowOff>
    </xdr:from>
    <xdr:to>
      <xdr:col>68</xdr:col>
      <xdr:colOff>203200</xdr:colOff>
      <xdr:row>65</xdr:row>
      <xdr:rowOff>79587</xdr:rowOff>
    </xdr:to>
    <xdr:sp macro="" textlink="">
      <xdr:nvSpPr>
        <xdr:cNvPr id="349" name="楕円 348">
          <a:extLst>
            <a:ext uri="{FF2B5EF4-FFF2-40B4-BE49-F238E27FC236}">
              <a16:creationId xmlns:a16="http://schemas.microsoft.com/office/drawing/2014/main" id="{4F11C68A-25D8-47E0-92E5-51FA0B44B669}"/>
            </a:ext>
          </a:extLst>
        </xdr:cNvPr>
        <xdr:cNvSpPr/>
      </xdr:nvSpPr>
      <xdr:spPr>
        <a:xfrm>
          <a:off x="13055600" y="10715837"/>
          <a:ext cx="889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64364</xdr:rowOff>
    </xdr:from>
    <xdr:ext cx="762000" cy="259045"/>
    <xdr:sp macro="" textlink="">
      <xdr:nvSpPr>
        <xdr:cNvPr id="350" name="テキスト ボックス 349">
          <a:extLst>
            <a:ext uri="{FF2B5EF4-FFF2-40B4-BE49-F238E27FC236}">
              <a16:creationId xmlns:a16="http://schemas.microsoft.com/office/drawing/2014/main" id="{2BD25E99-1A89-4E48-AFDE-08919EA9F844}"/>
            </a:ext>
          </a:extLst>
        </xdr:cNvPr>
        <xdr:cNvSpPr txBox="1"/>
      </xdr:nvSpPr>
      <xdr:spPr>
        <a:xfrm>
          <a:off x="12763500" y="1079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109220</xdr:rowOff>
    </xdr:from>
    <xdr:to>
      <xdr:col>64</xdr:col>
      <xdr:colOff>152400</xdr:colOff>
      <xdr:row>65</xdr:row>
      <xdr:rowOff>39370</xdr:rowOff>
    </xdr:to>
    <xdr:sp macro="" textlink="">
      <xdr:nvSpPr>
        <xdr:cNvPr id="351" name="楕円 350">
          <a:extLst>
            <a:ext uri="{FF2B5EF4-FFF2-40B4-BE49-F238E27FC236}">
              <a16:creationId xmlns:a16="http://schemas.microsoft.com/office/drawing/2014/main" id="{DADFE4FC-3347-46EF-908B-29A70582295A}"/>
            </a:ext>
          </a:extLst>
        </xdr:cNvPr>
        <xdr:cNvSpPr/>
      </xdr:nvSpPr>
      <xdr:spPr>
        <a:xfrm>
          <a:off x="12242800" y="106756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24147</xdr:rowOff>
    </xdr:from>
    <xdr:ext cx="762000" cy="259045"/>
    <xdr:sp macro="" textlink="">
      <xdr:nvSpPr>
        <xdr:cNvPr id="352" name="テキスト ボックス 351">
          <a:extLst>
            <a:ext uri="{FF2B5EF4-FFF2-40B4-BE49-F238E27FC236}">
              <a16:creationId xmlns:a16="http://schemas.microsoft.com/office/drawing/2014/main" id="{43AD5E73-AD99-4F49-84B3-BB18410D6E0E}"/>
            </a:ext>
          </a:extLst>
        </xdr:cNvPr>
        <xdr:cNvSpPr txBox="1"/>
      </xdr:nvSpPr>
      <xdr:spPr>
        <a:xfrm>
          <a:off x="11950700" y="10755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40B106A5-1E13-48A9-951B-2D8D4E425E0B}"/>
            </a:ext>
          </a:extLst>
        </xdr:cNvPr>
        <xdr:cNvSpPr/>
      </xdr:nvSpPr>
      <xdr:spPr>
        <a:xfrm>
          <a:off x="11664950" y="4832350"/>
          <a:ext cx="4622800" cy="3048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C2E9FAA6-5D2D-48FE-BB17-E2AA3F22AE5A}"/>
            </a:ext>
          </a:extLst>
        </xdr:cNvPr>
        <xdr:cNvSpPr txBox="1"/>
      </xdr:nvSpPr>
      <xdr:spPr>
        <a:xfrm>
          <a:off x="12436924" y="518160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8AF84752-DA38-4D08-9D0A-383355B7C2FD}"/>
            </a:ext>
          </a:extLst>
        </xdr:cNvPr>
        <xdr:cNvSpPr txBox="1"/>
      </xdr:nvSpPr>
      <xdr:spPr>
        <a:xfrm>
          <a:off x="14017176" y="51562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5ECD60A-1EAC-451B-B7E2-34CA2D632ACF}"/>
            </a:ext>
          </a:extLst>
        </xdr:cNvPr>
        <xdr:cNvSpPr/>
      </xdr:nvSpPr>
      <xdr:spPr>
        <a:xfrm>
          <a:off x="16351250" y="50800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7C7784FC-63B8-4FF0-B644-DF8D00BB3633}"/>
            </a:ext>
          </a:extLst>
        </xdr:cNvPr>
        <xdr:cNvSpPr/>
      </xdr:nvSpPr>
      <xdr:spPr>
        <a:xfrm>
          <a:off x="16351250" y="52641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34D1B43-76FC-4036-B3BE-777F60749BB5}"/>
            </a:ext>
          </a:extLst>
        </xdr:cNvPr>
        <xdr:cNvSpPr/>
      </xdr:nvSpPr>
      <xdr:spPr>
        <a:xfrm>
          <a:off x="1784985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D66D5C52-F784-46F7-A373-B091EE8AC26C}"/>
            </a:ext>
          </a:extLst>
        </xdr:cNvPr>
        <xdr:cNvSpPr/>
      </xdr:nvSpPr>
      <xdr:spPr>
        <a:xfrm>
          <a:off x="1784985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AB353568-EEC7-4E97-8573-D09A00E8BEEE}"/>
            </a:ext>
          </a:extLst>
        </xdr:cNvPr>
        <xdr:cNvSpPr/>
      </xdr:nvSpPr>
      <xdr:spPr>
        <a:xfrm>
          <a:off x="19177000" y="50800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7D82B535-95E6-49F9-A978-83C33F3EE99E}"/>
            </a:ext>
          </a:extLst>
        </xdr:cNvPr>
        <xdr:cNvSpPr/>
      </xdr:nvSpPr>
      <xdr:spPr>
        <a:xfrm>
          <a:off x="19177000" y="52641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3E99A10C-F74B-4805-AFF9-2BDF2B597C7E}"/>
            </a:ext>
          </a:extLst>
        </xdr:cNvPr>
        <xdr:cNvSpPr/>
      </xdr:nvSpPr>
      <xdr:spPr>
        <a:xfrm>
          <a:off x="11664950" y="55689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72DCEBE1-8408-4464-B23D-105310D7E3AD}"/>
            </a:ext>
          </a:extLst>
        </xdr:cNvPr>
        <xdr:cNvSpPr/>
      </xdr:nvSpPr>
      <xdr:spPr>
        <a:xfrm>
          <a:off x="16459200" y="55689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CBF93657-7374-4E80-8701-D9930A221CE0}"/>
            </a:ext>
          </a:extLst>
        </xdr:cNvPr>
        <xdr:cNvSpPr/>
      </xdr:nvSpPr>
      <xdr:spPr>
        <a:xfrm>
          <a:off x="16459200" y="5568950"/>
          <a:ext cx="34671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B38FAB4E-ACE1-43EE-9CF0-099F705FD9BB}"/>
            </a:ext>
          </a:extLst>
        </xdr:cNvPr>
        <xdr:cNvSpPr txBox="1"/>
      </xdr:nvSpPr>
      <xdr:spPr>
        <a:xfrm>
          <a:off x="16573500" y="58737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積極的な繰上償還、計画的な地方債発行、交付税措置率の高い地方債等に努めた結果、平成</a:t>
          </a:r>
          <a:r>
            <a:rPr kumimoji="1" lang="en-US" altLang="ja-JP" sz="1200">
              <a:latin typeface="ＭＳ Ｐゴシック" panose="020B0600070205080204" pitchFamily="50" charset="-128"/>
              <a:ea typeface="ＭＳ Ｐゴシック" panose="020B0600070205080204" pitchFamily="50" charset="-128"/>
            </a:rPr>
            <a:t>28</a:t>
          </a:r>
          <a:r>
            <a:rPr kumimoji="1" lang="ja-JP" altLang="en-US" sz="1200">
              <a:latin typeface="ＭＳ Ｐゴシック" panose="020B0600070205080204" pitchFamily="50" charset="-128"/>
              <a:ea typeface="ＭＳ Ｐゴシック" panose="020B0600070205080204" pitchFamily="50" charset="-128"/>
            </a:rPr>
            <a:t>年度には</a:t>
          </a:r>
          <a:r>
            <a:rPr kumimoji="1" lang="en-US" altLang="ja-JP" sz="1200">
              <a:latin typeface="ＭＳ Ｐゴシック" panose="020B0600070205080204" pitchFamily="50" charset="-128"/>
              <a:ea typeface="ＭＳ Ｐゴシック" panose="020B0600070205080204" pitchFamily="50" charset="-128"/>
            </a:rPr>
            <a:t>11.8</a:t>
          </a:r>
          <a:r>
            <a:rPr kumimoji="1" lang="ja-JP" altLang="en-US" sz="1200">
              <a:latin typeface="ＭＳ Ｐゴシック" panose="020B0600070205080204" pitchFamily="50" charset="-128"/>
              <a:ea typeface="ＭＳ Ｐゴシック" panose="020B0600070205080204" pitchFamily="50" charset="-128"/>
            </a:rPr>
            <a:t>％まで低下したが、近年は再び増加傾向である。令和４年度は前年度からさらに</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増加（悪化）し、類似団体の中で最下位となっている。悪化の要因として、元利償還金の増加、交付税措置率の低い地方債割合の増加により算入公債費が減額になったことがあげられる。地方債発行の許可団体を判断する</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％は下回っていることから、今後も引き続き、地方債の計画的な発行・抑制に努めるなど、実質公債費比率の改善に努める。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B6D42B3C-F402-4E5C-B9EC-EBF3472E109F}"/>
            </a:ext>
          </a:extLst>
        </xdr:cNvPr>
        <xdr:cNvSpPr txBox="1"/>
      </xdr:nvSpPr>
      <xdr:spPr>
        <a:xfrm>
          <a:off x="11626850" y="53848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7D32AFA0-09A5-47EC-A51A-90C1C68C1E62}"/>
            </a:ext>
          </a:extLst>
        </xdr:cNvPr>
        <xdr:cNvCxnSpPr/>
      </xdr:nvCxnSpPr>
      <xdr:spPr>
        <a:xfrm>
          <a:off x="11664950" y="78930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4D090FD8-AAF3-49D9-BDD6-400387E4E8D7}"/>
            </a:ext>
          </a:extLst>
        </xdr:cNvPr>
        <xdr:cNvSpPr txBox="1"/>
      </xdr:nvSpPr>
      <xdr:spPr>
        <a:xfrm>
          <a:off x="10979150" y="775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id="{5B03AAAB-38D4-4452-AE71-6D632F8468A9}"/>
            </a:ext>
          </a:extLst>
        </xdr:cNvPr>
        <xdr:cNvCxnSpPr/>
      </xdr:nvCxnSpPr>
      <xdr:spPr>
        <a:xfrm>
          <a:off x="11664950" y="75035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id="{B5BBF62C-4A4F-4CCD-9D50-A267904FDB8F}"/>
            </a:ext>
          </a:extLst>
        </xdr:cNvPr>
        <xdr:cNvSpPr txBox="1"/>
      </xdr:nvSpPr>
      <xdr:spPr>
        <a:xfrm>
          <a:off x="10979150" y="7367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id="{7258E292-E1B6-4FA4-8A6F-ABB4C2170912}"/>
            </a:ext>
          </a:extLst>
        </xdr:cNvPr>
        <xdr:cNvCxnSpPr/>
      </xdr:nvCxnSpPr>
      <xdr:spPr>
        <a:xfrm>
          <a:off x="11664950" y="7114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id="{713B9E43-9F9E-4EA2-B679-45040BDE3610}"/>
            </a:ext>
          </a:extLst>
        </xdr:cNvPr>
        <xdr:cNvSpPr txBox="1"/>
      </xdr:nvSpPr>
      <xdr:spPr>
        <a:xfrm>
          <a:off x="10979150" y="6978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id="{9FC9D107-B989-48AB-A676-C03F6F8FDC9A}"/>
            </a:ext>
          </a:extLst>
        </xdr:cNvPr>
        <xdr:cNvCxnSpPr/>
      </xdr:nvCxnSpPr>
      <xdr:spPr>
        <a:xfrm>
          <a:off x="11664950" y="67310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id="{B884DA16-73EA-476C-8D91-C490F0DA5E6E}"/>
            </a:ext>
          </a:extLst>
        </xdr:cNvPr>
        <xdr:cNvSpPr txBox="1"/>
      </xdr:nvSpPr>
      <xdr:spPr>
        <a:xfrm>
          <a:off x="10979150" y="659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id="{37867D1F-04AD-42EF-8D1B-5BA07380C247}"/>
            </a:ext>
          </a:extLst>
        </xdr:cNvPr>
        <xdr:cNvCxnSpPr/>
      </xdr:nvCxnSpPr>
      <xdr:spPr>
        <a:xfrm>
          <a:off x="11664950" y="63415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id="{BB34CB2A-4E7B-49E4-8847-C13044CA906B}"/>
            </a:ext>
          </a:extLst>
        </xdr:cNvPr>
        <xdr:cNvSpPr txBox="1"/>
      </xdr:nvSpPr>
      <xdr:spPr>
        <a:xfrm>
          <a:off x="10979150" y="6205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id="{5B667784-08F2-45EC-A6C1-FFEEABD39CE5}"/>
            </a:ext>
          </a:extLst>
        </xdr:cNvPr>
        <xdr:cNvCxnSpPr/>
      </xdr:nvCxnSpPr>
      <xdr:spPr>
        <a:xfrm>
          <a:off x="11664950" y="59520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41C47634-6693-445F-AA60-D564EE1F5B3E}"/>
            </a:ext>
          </a:extLst>
        </xdr:cNvPr>
        <xdr:cNvCxnSpPr/>
      </xdr:nvCxnSpPr>
      <xdr:spPr>
        <a:xfrm>
          <a:off x="11664950" y="55689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7B7746CF-568B-4B25-8B28-6955753D8EE9}"/>
            </a:ext>
          </a:extLst>
        </xdr:cNvPr>
        <xdr:cNvSpPr/>
      </xdr:nvSpPr>
      <xdr:spPr>
        <a:xfrm>
          <a:off x="11664950" y="55689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17780</xdr:rowOff>
    </xdr:to>
    <xdr:cxnSp macro="">
      <xdr:nvCxnSpPr>
        <xdr:cNvPr id="380" name="直線コネクタ 379">
          <a:extLst>
            <a:ext uri="{FF2B5EF4-FFF2-40B4-BE49-F238E27FC236}">
              <a16:creationId xmlns:a16="http://schemas.microsoft.com/office/drawing/2014/main" id="{59FD58B1-40CC-420A-A0F4-1B2DC7FC4203}"/>
            </a:ext>
          </a:extLst>
        </xdr:cNvPr>
        <xdr:cNvCxnSpPr/>
      </xdr:nvCxnSpPr>
      <xdr:spPr>
        <a:xfrm flipV="1">
          <a:off x="15474950" y="6122670"/>
          <a:ext cx="0" cy="13246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161307</xdr:rowOff>
    </xdr:from>
    <xdr:ext cx="762000" cy="259045"/>
    <xdr:sp macro="" textlink="">
      <xdr:nvSpPr>
        <xdr:cNvPr id="381" name="公債費負担の状況最小値テキスト">
          <a:extLst>
            <a:ext uri="{FF2B5EF4-FFF2-40B4-BE49-F238E27FC236}">
              <a16:creationId xmlns:a16="http://schemas.microsoft.com/office/drawing/2014/main" id="{905177AA-73E2-4808-B2C1-65D81D82B7F6}"/>
            </a:ext>
          </a:extLst>
        </xdr:cNvPr>
        <xdr:cNvSpPr txBox="1"/>
      </xdr:nvSpPr>
      <xdr:spPr>
        <a:xfrm>
          <a:off x="15563850" y="7425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17780</xdr:rowOff>
    </xdr:from>
    <xdr:to>
      <xdr:col>81</xdr:col>
      <xdr:colOff>133350</xdr:colOff>
      <xdr:row>45</xdr:row>
      <xdr:rowOff>17780</xdr:rowOff>
    </xdr:to>
    <xdr:cxnSp macro="">
      <xdr:nvCxnSpPr>
        <xdr:cNvPr id="382" name="直線コネクタ 381">
          <a:extLst>
            <a:ext uri="{FF2B5EF4-FFF2-40B4-BE49-F238E27FC236}">
              <a16:creationId xmlns:a16="http://schemas.microsoft.com/office/drawing/2014/main" id="{47B75535-6FDD-4F14-A754-28FE2EB14AD1}"/>
            </a:ext>
          </a:extLst>
        </xdr:cNvPr>
        <xdr:cNvCxnSpPr/>
      </xdr:nvCxnSpPr>
      <xdr:spPr>
        <a:xfrm>
          <a:off x="15405100" y="74472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83" name="公債費負担の状況最大値テキスト">
          <a:extLst>
            <a:ext uri="{FF2B5EF4-FFF2-40B4-BE49-F238E27FC236}">
              <a16:creationId xmlns:a16="http://schemas.microsoft.com/office/drawing/2014/main" id="{AAE5EFB1-3495-4AE7-B120-CC49E4D6CD1F}"/>
            </a:ext>
          </a:extLst>
        </xdr:cNvPr>
        <xdr:cNvSpPr txBox="1"/>
      </xdr:nvSpPr>
      <xdr:spPr>
        <a:xfrm>
          <a:off x="15563850" y="5878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84" name="直線コネクタ 383">
          <a:extLst>
            <a:ext uri="{FF2B5EF4-FFF2-40B4-BE49-F238E27FC236}">
              <a16:creationId xmlns:a16="http://schemas.microsoft.com/office/drawing/2014/main" id="{437A3AE9-4C5D-4BF0-8069-A66984A012EA}"/>
            </a:ext>
          </a:extLst>
        </xdr:cNvPr>
        <xdr:cNvCxnSpPr/>
      </xdr:nvCxnSpPr>
      <xdr:spPr>
        <a:xfrm>
          <a:off x="15405100" y="6122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45</xdr:row>
      <xdr:rowOff>1694</xdr:rowOff>
    </xdr:from>
    <xdr:to>
      <xdr:col>81</xdr:col>
      <xdr:colOff>44450</xdr:colOff>
      <xdr:row>45</xdr:row>
      <xdr:rowOff>17780</xdr:rowOff>
    </xdr:to>
    <xdr:cxnSp macro="">
      <xdr:nvCxnSpPr>
        <xdr:cNvPr id="385" name="直線コネクタ 384">
          <a:extLst>
            <a:ext uri="{FF2B5EF4-FFF2-40B4-BE49-F238E27FC236}">
              <a16:creationId xmlns:a16="http://schemas.microsoft.com/office/drawing/2014/main" id="{D3381BF4-5A33-42C1-BBE4-BBBEA74A5856}"/>
            </a:ext>
          </a:extLst>
        </xdr:cNvPr>
        <xdr:cNvCxnSpPr/>
      </xdr:nvCxnSpPr>
      <xdr:spPr>
        <a:xfrm>
          <a:off x="14712950" y="7431194"/>
          <a:ext cx="762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157073</xdr:rowOff>
    </xdr:from>
    <xdr:ext cx="762000" cy="259045"/>
    <xdr:sp macro="" textlink="">
      <xdr:nvSpPr>
        <xdr:cNvPr id="386" name="公債費負担の状況平均値テキスト">
          <a:extLst>
            <a:ext uri="{FF2B5EF4-FFF2-40B4-BE49-F238E27FC236}">
              <a16:creationId xmlns:a16="http://schemas.microsoft.com/office/drawing/2014/main" id="{9F0AF96C-D1C4-4E7E-AC63-8157B3D2F8C7}"/>
            </a:ext>
          </a:extLst>
        </xdr:cNvPr>
        <xdr:cNvSpPr txBox="1"/>
      </xdr:nvSpPr>
      <xdr:spPr>
        <a:xfrm>
          <a:off x="15563850" y="6595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87" name="フローチャート: 判断 386">
          <a:extLst>
            <a:ext uri="{FF2B5EF4-FFF2-40B4-BE49-F238E27FC236}">
              <a16:creationId xmlns:a16="http://schemas.microsoft.com/office/drawing/2014/main" id="{6068E8AA-60CB-45F9-B628-0CA0A697CAC2}"/>
            </a:ext>
          </a:extLst>
        </xdr:cNvPr>
        <xdr:cNvSpPr/>
      </xdr:nvSpPr>
      <xdr:spPr>
        <a:xfrm>
          <a:off x="15430500" y="6744546"/>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44</xdr:row>
      <xdr:rowOff>149013</xdr:rowOff>
    </xdr:from>
    <xdr:to>
      <xdr:col>77</xdr:col>
      <xdr:colOff>44450</xdr:colOff>
      <xdr:row>45</xdr:row>
      <xdr:rowOff>1694</xdr:rowOff>
    </xdr:to>
    <xdr:cxnSp macro="">
      <xdr:nvCxnSpPr>
        <xdr:cNvPr id="388" name="直線コネクタ 387">
          <a:extLst>
            <a:ext uri="{FF2B5EF4-FFF2-40B4-BE49-F238E27FC236}">
              <a16:creationId xmlns:a16="http://schemas.microsoft.com/office/drawing/2014/main" id="{BAC1BA66-7997-4E52-9C25-4BF389A6FBC0}"/>
            </a:ext>
          </a:extLst>
        </xdr:cNvPr>
        <xdr:cNvCxnSpPr/>
      </xdr:nvCxnSpPr>
      <xdr:spPr>
        <a:xfrm>
          <a:off x="13906500" y="7413413"/>
          <a:ext cx="806450" cy="17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132504</xdr:rowOff>
    </xdr:from>
    <xdr:to>
      <xdr:col>77</xdr:col>
      <xdr:colOff>95250</xdr:colOff>
      <xdr:row>41</xdr:row>
      <xdr:rowOff>62654</xdr:rowOff>
    </xdr:to>
    <xdr:sp macro="" textlink="">
      <xdr:nvSpPr>
        <xdr:cNvPr id="389" name="フローチャート: 判断 388">
          <a:extLst>
            <a:ext uri="{FF2B5EF4-FFF2-40B4-BE49-F238E27FC236}">
              <a16:creationId xmlns:a16="http://schemas.microsoft.com/office/drawing/2014/main" id="{9E18D624-004E-4F39-B0C3-2CCB58E02C97}"/>
            </a:ext>
          </a:extLst>
        </xdr:cNvPr>
        <xdr:cNvSpPr/>
      </xdr:nvSpPr>
      <xdr:spPr>
        <a:xfrm>
          <a:off x="14668500" y="6736504"/>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72831</xdr:rowOff>
    </xdr:from>
    <xdr:ext cx="736600" cy="259045"/>
    <xdr:sp macro="" textlink="">
      <xdr:nvSpPr>
        <xdr:cNvPr id="390" name="テキスト ボックス 389">
          <a:extLst>
            <a:ext uri="{FF2B5EF4-FFF2-40B4-BE49-F238E27FC236}">
              <a16:creationId xmlns:a16="http://schemas.microsoft.com/office/drawing/2014/main" id="{05E96FB2-7009-4DBB-82E3-C693948DC587}"/>
            </a:ext>
          </a:extLst>
        </xdr:cNvPr>
        <xdr:cNvSpPr txBox="1"/>
      </xdr:nvSpPr>
      <xdr:spPr>
        <a:xfrm>
          <a:off x="14370050" y="65117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44</xdr:row>
      <xdr:rowOff>108796</xdr:rowOff>
    </xdr:from>
    <xdr:to>
      <xdr:col>72</xdr:col>
      <xdr:colOff>203200</xdr:colOff>
      <xdr:row>44</xdr:row>
      <xdr:rowOff>149013</xdr:rowOff>
    </xdr:to>
    <xdr:cxnSp macro="">
      <xdr:nvCxnSpPr>
        <xdr:cNvPr id="391" name="直線コネクタ 390">
          <a:extLst>
            <a:ext uri="{FF2B5EF4-FFF2-40B4-BE49-F238E27FC236}">
              <a16:creationId xmlns:a16="http://schemas.microsoft.com/office/drawing/2014/main" id="{8E2051BB-4128-4D4B-8DF1-FA4CCB81B6C2}"/>
            </a:ext>
          </a:extLst>
        </xdr:cNvPr>
        <xdr:cNvCxnSpPr/>
      </xdr:nvCxnSpPr>
      <xdr:spPr>
        <a:xfrm>
          <a:off x="13106400" y="7373196"/>
          <a:ext cx="8001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1270</xdr:rowOff>
    </xdr:from>
    <xdr:to>
      <xdr:col>73</xdr:col>
      <xdr:colOff>44450</xdr:colOff>
      <xdr:row>41</xdr:row>
      <xdr:rowOff>102870</xdr:rowOff>
    </xdr:to>
    <xdr:sp macro="" textlink="">
      <xdr:nvSpPr>
        <xdr:cNvPr id="392" name="フローチャート: 判断 391">
          <a:extLst>
            <a:ext uri="{FF2B5EF4-FFF2-40B4-BE49-F238E27FC236}">
              <a16:creationId xmlns:a16="http://schemas.microsoft.com/office/drawing/2014/main" id="{499EA88B-91F4-489E-BC94-8BD7E29FF5A9}"/>
            </a:ext>
          </a:extLst>
        </xdr:cNvPr>
        <xdr:cNvSpPr/>
      </xdr:nvSpPr>
      <xdr:spPr>
        <a:xfrm>
          <a:off x="13868400" y="67703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113047</xdr:rowOff>
    </xdr:from>
    <xdr:ext cx="762000" cy="259045"/>
    <xdr:sp macro="" textlink="">
      <xdr:nvSpPr>
        <xdr:cNvPr id="393" name="テキスト ボックス 392">
          <a:extLst>
            <a:ext uri="{FF2B5EF4-FFF2-40B4-BE49-F238E27FC236}">
              <a16:creationId xmlns:a16="http://schemas.microsoft.com/office/drawing/2014/main" id="{B69F3E93-ABE7-48F3-B57E-C7FE5A814BFF}"/>
            </a:ext>
          </a:extLst>
        </xdr:cNvPr>
        <xdr:cNvSpPr txBox="1"/>
      </xdr:nvSpPr>
      <xdr:spPr>
        <a:xfrm>
          <a:off x="13557250" y="655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28363</xdr:rowOff>
    </xdr:from>
    <xdr:to>
      <xdr:col>68</xdr:col>
      <xdr:colOff>152400</xdr:colOff>
      <xdr:row>44</xdr:row>
      <xdr:rowOff>108796</xdr:rowOff>
    </xdr:to>
    <xdr:cxnSp macro="">
      <xdr:nvCxnSpPr>
        <xdr:cNvPr id="394" name="直線コネクタ 393">
          <a:extLst>
            <a:ext uri="{FF2B5EF4-FFF2-40B4-BE49-F238E27FC236}">
              <a16:creationId xmlns:a16="http://schemas.microsoft.com/office/drawing/2014/main" id="{BB7BFD94-84D6-4AE6-AC60-7FDD7EC1A4E3}"/>
            </a:ext>
          </a:extLst>
        </xdr:cNvPr>
        <xdr:cNvCxnSpPr/>
      </xdr:nvCxnSpPr>
      <xdr:spPr>
        <a:xfrm>
          <a:off x="12293600" y="7292763"/>
          <a:ext cx="8128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9313</xdr:rowOff>
    </xdr:from>
    <xdr:to>
      <xdr:col>68</xdr:col>
      <xdr:colOff>203200</xdr:colOff>
      <xdr:row>41</xdr:row>
      <xdr:rowOff>110913</xdr:rowOff>
    </xdr:to>
    <xdr:sp macro="" textlink="">
      <xdr:nvSpPr>
        <xdr:cNvPr id="395" name="フローチャート: 判断 394">
          <a:extLst>
            <a:ext uri="{FF2B5EF4-FFF2-40B4-BE49-F238E27FC236}">
              <a16:creationId xmlns:a16="http://schemas.microsoft.com/office/drawing/2014/main" id="{90F563E0-2DCF-428B-9938-3B412C13C950}"/>
            </a:ext>
          </a:extLst>
        </xdr:cNvPr>
        <xdr:cNvSpPr/>
      </xdr:nvSpPr>
      <xdr:spPr>
        <a:xfrm>
          <a:off x="13055600" y="6778413"/>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121090</xdr:rowOff>
    </xdr:from>
    <xdr:ext cx="762000" cy="259045"/>
    <xdr:sp macro="" textlink="">
      <xdr:nvSpPr>
        <xdr:cNvPr id="396" name="テキスト ボックス 395">
          <a:extLst>
            <a:ext uri="{FF2B5EF4-FFF2-40B4-BE49-F238E27FC236}">
              <a16:creationId xmlns:a16="http://schemas.microsoft.com/office/drawing/2014/main" id="{D1BB1DC6-B6A6-4BCA-B222-CED85B75A461}"/>
            </a:ext>
          </a:extLst>
        </xdr:cNvPr>
        <xdr:cNvSpPr txBox="1"/>
      </xdr:nvSpPr>
      <xdr:spPr>
        <a:xfrm>
          <a:off x="12763500" y="655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17356</xdr:rowOff>
    </xdr:from>
    <xdr:to>
      <xdr:col>64</xdr:col>
      <xdr:colOff>152400</xdr:colOff>
      <xdr:row>41</xdr:row>
      <xdr:rowOff>118956</xdr:rowOff>
    </xdr:to>
    <xdr:sp macro="" textlink="">
      <xdr:nvSpPr>
        <xdr:cNvPr id="397" name="フローチャート: 判断 396">
          <a:extLst>
            <a:ext uri="{FF2B5EF4-FFF2-40B4-BE49-F238E27FC236}">
              <a16:creationId xmlns:a16="http://schemas.microsoft.com/office/drawing/2014/main" id="{44B88F73-7972-4A70-BF4C-5C902321D9F4}"/>
            </a:ext>
          </a:extLst>
        </xdr:cNvPr>
        <xdr:cNvSpPr/>
      </xdr:nvSpPr>
      <xdr:spPr>
        <a:xfrm>
          <a:off x="12242800" y="678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129133</xdr:rowOff>
    </xdr:from>
    <xdr:ext cx="762000" cy="259045"/>
    <xdr:sp macro="" textlink="">
      <xdr:nvSpPr>
        <xdr:cNvPr id="398" name="テキスト ボックス 397">
          <a:extLst>
            <a:ext uri="{FF2B5EF4-FFF2-40B4-BE49-F238E27FC236}">
              <a16:creationId xmlns:a16="http://schemas.microsoft.com/office/drawing/2014/main" id="{29B8E7DD-F889-481B-B8CC-E386BD785E1D}"/>
            </a:ext>
          </a:extLst>
        </xdr:cNvPr>
        <xdr:cNvSpPr txBox="1"/>
      </xdr:nvSpPr>
      <xdr:spPr>
        <a:xfrm>
          <a:off x="11950700" y="6568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78A72F4C-5E30-49EF-8C18-DF2D529A7856}"/>
            </a:ext>
          </a:extLst>
        </xdr:cNvPr>
        <xdr:cNvSpPr txBox="1"/>
      </xdr:nvSpPr>
      <xdr:spPr>
        <a:xfrm>
          <a:off x="15278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B68FDF8A-8D6F-4D3F-8A6A-62E6F402137B}"/>
            </a:ext>
          </a:extLst>
        </xdr:cNvPr>
        <xdr:cNvSpPr txBox="1"/>
      </xdr:nvSpPr>
      <xdr:spPr>
        <a:xfrm>
          <a:off x="145161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FD3BD967-380D-4F2B-B938-1A35CDA23F0B}"/>
            </a:ext>
          </a:extLst>
        </xdr:cNvPr>
        <xdr:cNvSpPr txBox="1"/>
      </xdr:nvSpPr>
      <xdr:spPr>
        <a:xfrm>
          <a:off x="1371600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7FFAFE77-EA96-457F-BC36-F200E9243E30}"/>
            </a:ext>
          </a:extLst>
        </xdr:cNvPr>
        <xdr:cNvSpPr txBox="1"/>
      </xdr:nvSpPr>
      <xdr:spPr>
        <a:xfrm>
          <a:off x="129095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1E282B5E-3F40-492C-9E96-C15F6A24943E}"/>
            </a:ext>
          </a:extLst>
        </xdr:cNvPr>
        <xdr:cNvSpPr txBox="1"/>
      </xdr:nvSpPr>
      <xdr:spPr>
        <a:xfrm>
          <a:off x="12096750" y="789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44</xdr:row>
      <xdr:rowOff>138430</xdr:rowOff>
    </xdr:from>
    <xdr:to>
      <xdr:col>81</xdr:col>
      <xdr:colOff>95250</xdr:colOff>
      <xdr:row>45</xdr:row>
      <xdr:rowOff>68580</xdr:rowOff>
    </xdr:to>
    <xdr:sp macro="" textlink="">
      <xdr:nvSpPr>
        <xdr:cNvPr id="404" name="楕円 403">
          <a:extLst>
            <a:ext uri="{FF2B5EF4-FFF2-40B4-BE49-F238E27FC236}">
              <a16:creationId xmlns:a16="http://schemas.microsoft.com/office/drawing/2014/main" id="{A643CA89-5C4A-4AF2-ADAC-058DEDE8A9BA}"/>
            </a:ext>
          </a:extLst>
        </xdr:cNvPr>
        <xdr:cNvSpPr/>
      </xdr:nvSpPr>
      <xdr:spPr>
        <a:xfrm>
          <a:off x="15430500" y="740283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44</xdr:row>
      <xdr:rowOff>34307</xdr:rowOff>
    </xdr:from>
    <xdr:ext cx="762000" cy="259045"/>
    <xdr:sp macro="" textlink="">
      <xdr:nvSpPr>
        <xdr:cNvPr id="405" name="公債費負担の状況該当値テキスト">
          <a:extLst>
            <a:ext uri="{FF2B5EF4-FFF2-40B4-BE49-F238E27FC236}">
              <a16:creationId xmlns:a16="http://schemas.microsoft.com/office/drawing/2014/main" id="{58B18380-390F-4301-9225-C2E3B4AAA3F5}"/>
            </a:ext>
          </a:extLst>
        </xdr:cNvPr>
        <xdr:cNvSpPr txBox="1"/>
      </xdr:nvSpPr>
      <xdr:spPr>
        <a:xfrm>
          <a:off x="15563850" y="729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44</xdr:row>
      <xdr:rowOff>122344</xdr:rowOff>
    </xdr:from>
    <xdr:to>
      <xdr:col>77</xdr:col>
      <xdr:colOff>95250</xdr:colOff>
      <xdr:row>45</xdr:row>
      <xdr:rowOff>52494</xdr:rowOff>
    </xdr:to>
    <xdr:sp macro="" textlink="">
      <xdr:nvSpPr>
        <xdr:cNvPr id="406" name="楕円 405">
          <a:extLst>
            <a:ext uri="{FF2B5EF4-FFF2-40B4-BE49-F238E27FC236}">
              <a16:creationId xmlns:a16="http://schemas.microsoft.com/office/drawing/2014/main" id="{F4595A5E-BC95-4CB1-9144-75531AB17557}"/>
            </a:ext>
          </a:extLst>
        </xdr:cNvPr>
        <xdr:cNvSpPr/>
      </xdr:nvSpPr>
      <xdr:spPr>
        <a:xfrm>
          <a:off x="14668500" y="7386744"/>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45</xdr:row>
      <xdr:rowOff>37271</xdr:rowOff>
    </xdr:from>
    <xdr:ext cx="736600" cy="259045"/>
    <xdr:sp macro="" textlink="">
      <xdr:nvSpPr>
        <xdr:cNvPr id="407" name="テキスト ボックス 406">
          <a:extLst>
            <a:ext uri="{FF2B5EF4-FFF2-40B4-BE49-F238E27FC236}">
              <a16:creationId xmlns:a16="http://schemas.microsoft.com/office/drawing/2014/main" id="{ED1296F5-22E6-4D85-B2FB-D52F49FE59FF}"/>
            </a:ext>
          </a:extLst>
        </xdr:cNvPr>
        <xdr:cNvSpPr txBox="1"/>
      </xdr:nvSpPr>
      <xdr:spPr>
        <a:xfrm>
          <a:off x="14370050" y="7466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44</xdr:row>
      <xdr:rowOff>98213</xdr:rowOff>
    </xdr:from>
    <xdr:to>
      <xdr:col>73</xdr:col>
      <xdr:colOff>44450</xdr:colOff>
      <xdr:row>45</xdr:row>
      <xdr:rowOff>28363</xdr:rowOff>
    </xdr:to>
    <xdr:sp macro="" textlink="">
      <xdr:nvSpPr>
        <xdr:cNvPr id="408" name="楕円 407">
          <a:extLst>
            <a:ext uri="{FF2B5EF4-FFF2-40B4-BE49-F238E27FC236}">
              <a16:creationId xmlns:a16="http://schemas.microsoft.com/office/drawing/2014/main" id="{C53935F8-5842-45B8-A369-ADFEF36D4ED1}"/>
            </a:ext>
          </a:extLst>
        </xdr:cNvPr>
        <xdr:cNvSpPr/>
      </xdr:nvSpPr>
      <xdr:spPr>
        <a:xfrm>
          <a:off x="13868400" y="73626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45</xdr:row>
      <xdr:rowOff>13140</xdr:rowOff>
    </xdr:from>
    <xdr:ext cx="762000" cy="259045"/>
    <xdr:sp macro="" textlink="">
      <xdr:nvSpPr>
        <xdr:cNvPr id="409" name="テキスト ボックス 408">
          <a:extLst>
            <a:ext uri="{FF2B5EF4-FFF2-40B4-BE49-F238E27FC236}">
              <a16:creationId xmlns:a16="http://schemas.microsoft.com/office/drawing/2014/main" id="{45A5B479-B42D-493A-924A-BD21D4948C47}"/>
            </a:ext>
          </a:extLst>
        </xdr:cNvPr>
        <xdr:cNvSpPr txBox="1"/>
      </xdr:nvSpPr>
      <xdr:spPr>
        <a:xfrm>
          <a:off x="13557250" y="744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44</xdr:row>
      <xdr:rowOff>57996</xdr:rowOff>
    </xdr:from>
    <xdr:to>
      <xdr:col>68</xdr:col>
      <xdr:colOff>203200</xdr:colOff>
      <xdr:row>44</xdr:row>
      <xdr:rowOff>159596</xdr:rowOff>
    </xdr:to>
    <xdr:sp macro="" textlink="">
      <xdr:nvSpPr>
        <xdr:cNvPr id="410" name="楕円 409">
          <a:extLst>
            <a:ext uri="{FF2B5EF4-FFF2-40B4-BE49-F238E27FC236}">
              <a16:creationId xmlns:a16="http://schemas.microsoft.com/office/drawing/2014/main" id="{B584527B-952A-4BCA-94CF-CB3DA846F8EC}"/>
            </a:ext>
          </a:extLst>
        </xdr:cNvPr>
        <xdr:cNvSpPr/>
      </xdr:nvSpPr>
      <xdr:spPr>
        <a:xfrm>
          <a:off x="13055600" y="7322396"/>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144373</xdr:rowOff>
    </xdr:from>
    <xdr:ext cx="762000" cy="259045"/>
    <xdr:sp macro="" textlink="">
      <xdr:nvSpPr>
        <xdr:cNvPr id="411" name="テキスト ボックス 410">
          <a:extLst>
            <a:ext uri="{FF2B5EF4-FFF2-40B4-BE49-F238E27FC236}">
              <a16:creationId xmlns:a16="http://schemas.microsoft.com/office/drawing/2014/main" id="{169F6840-58CC-47FE-AB68-774BB8E95B02}"/>
            </a:ext>
          </a:extLst>
        </xdr:cNvPr>
        <xdr:cNvSpPr txBox="1"/>
      </xdr:nvSpPr>
      <xdr:spPr>
        <a:xfrm>
          <a:off x="12763500" y="740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149013</xdr:rowOff>
    </xdr:from>
    <xdr:to>
      <xdr:col>64</xdr:col>
      <xdr:colOff>152400</xdr:colOff>
      <xdr:row>44</xdr:row>
      <xdr:rowOff>79163</xdr:rowOff>
    </xdr:to>
    <xdr:sp macro="" textlink="">
      <xdr:nvSpPr>
        <xdr:cNvPr id="412" name="楕円 411">
          <a:extLst>
            <a:ext uri="{FF2B5EF4-FFF2-40B4-BE49-F238E27FC236}">
              <a16:creationId xmlns:a16="http://schemas.microsoft.com/office/drawing/2014/main" id="{1C9D3299-C7EF-4100-91D6-E524931937DC}"/>
            </a:ext>
          </a:extLst>
        </xdr:cNvPr>
        <xdr:cNvSpPr/>
      </xdr:nvSpPr>
      <xdr:spPr>
        <a:xfrm>
          <a:off x="12242800" y="72483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63940</xdr:rowOff>
    </xdr:from>
    <xdr:ext cx="762000" cy="259045"/>
    <xdr:sp macro="" textlink="">
      <xdr:nvSpPr>
        <xdr:cNvPr id="413" name="テキスト ボックス 412">
          <a:extLst>
            <a:ext uri="{FF2B5EF4-FFF2-40B4-BE49-F238E27FC236}">
              <a16:creationId xmlns:a16="http://schemas.microsoft.com/office/drawing/2014/main" id="{D3B787B8-2C0F-416D-A325-C97ED1936568}"/>
            </a:ext>
          </a:extLst>
        </xdr:cNvPr>
        <xdr:cNvSpPr txBox="1"/>
      </xdr:nvSpPr>
      <xdr:spPr>
        <a:xfrm>
          <a:off x="11950700" y="732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FFA89DFA-33C2-41C9-81A3-7C4B5AA290CD}"/>
            </a:ext>
          </a:extLst>
        </xdr:cNvPr>
        <xdr:cNvSpPr/>
      </xdr:nvSpPr>
      <xdr:spPr>
        <a:xfrm>
          <a:off x="11664950" y="1162050"/>
          <a:ext cx="46228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60B4DB9B-1E2E-45E7-905F-373DD1C815DB}"/>
            </a:ext>
          </a:extLst>
        </xdr:cNvPr>
        <xdr:cNvSpPr txBox="1"/>
      </xdr:nvSpPr>
      <xdr:spPr>
        <a:xfrm>
          <a:off x="12520280" y="151130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A7015B24-E50C-475D-8A4F-8506E8780E15}"/>
            </a:ext>
          </a:extLst>
        </xdr:cNvPr>
        <xdr:cNvSpPr txBox="1"/>
      </xdr:nvSpPr>
      <xdr:spPr>
        <a:xfrm>
          <a:off x="13933820" y="14859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751F35D-ACC4-45C8-8309-010721D36C0C}"/>
            </a:ext>
          </a:extLst>
        </xdr:cNvPr>
        <xdr:cNvSpPr/>
      </xdr:nvSpPr>
      <xdr:spPr>
        <a:xfrm>
          <a:off x="16351250" y="14097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BDE9826-DE75-423D-986F-F15F23409C55}"/>
            </a:ext>
          </a:extLst>
        </xdr:cNvPr>
        <xdr:cNvSpPr/>
      </xdr:nvSpPr>
      <xdr:spPr>
        <a:xfrm>
          <a:off x="16351250" y="15938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F257F5A2-D237-4C03-9B69-0E21D11D8790}"/>
            </a:ext>
          </a:extLst>
        </xdr:cNvPr>
        <xdr:cNvSpPr/>
      </xdr:nvSpPr>
      <xdr:spPr>
        <a:xfrm>
          <a:off x="1784985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8E981EB0-EC13-4060-A74F-3CDFAF701402}"/>
            </a:ext>
          </a:extLst>
        </xdr:cNvPr>
        <xdr:cNvSpPr/>
      </xdr:nvSpPr>
      <xdr:spPr>
        <a:xfrm>
          <a:off x="1784985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7E50366F-3021-4E29-AC43-3BEC6258FD9D}"/>
            </a:ext>
          </a:extLst>
        </xdr:cNvPr>
        <xdr:cNvSpPr/>
      </xdr:nvSpPr>
      <xdr:spPr>
        <a:xfrm>
          <a:off x="19177000" y="140970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2FDF5B27-6143-4C21-B4E7-634FDFD803A1}"/>
            </a:ext>
          </a:extLst>
        </xdr:cNvPr>
        <xdr:cNvSpPr/>
      </xdr:nvSpPr>
      <xdr:spPr>
        <a:xfrm>
          <a:off x="19177000" y="1593850"/>
          <a:ext cx="11557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187FA101-FE85-4511-93E5-A9ED2FAE9A8C}"/>
            </a:ext>
          </a:extLst>
        </xdr:cNvPr>
        <xdr:cNvSpPr/>
      </xdr:nvSpPr>
      <xdr:spPr>
        <a:xfrm>
          <a:off x="11664950" y="1898650"/>
          <a:ext cx="4622800" cy="23241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96D32EC8-1AF8-4BCE-A48A-855462A6F524}"/>
            </a:ext>
          </a:extLst>
        </xdr:cNvPr>
        <xdr:cNvSpPr/>
      </xdr:nvSpPr>
      <xdr:spPr>
        <a:xfrm>
          <a:off x="16459200" y="1898650"/>
          <a:ext cx="5480050" cy="23241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4E0293EA-1380-41E7-A034-1B986D7B165A}"/>
            </a:ext>
          </a:extLst>
        </xdr:cNvPr>
        <xdr:cNvSpPr/>
      </xdr:nvSpPr>
      <xdr:spPr>
        <a:xfrm>
          <a:off x="16459200" y="1898650"/>
          <a:ext cx="34671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6D98683B-7E38-4730-BEE6-AD765766702E}"/>
            </a:ext>
          </a:extLst>
        </xdr:cNvPr>
        <xdr:cNvSpPr txBox="1"/>
      </xdr:nvSpPr>
      <xdr:spPr>
        <a:xfrm>
          <a:off x="16573500" y="2203450"/>
          <a:ext cx="5257800" cy="1955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新発債の発行抑制による地方債残高の減少、組合負担等見込額の減少などにより、将来負担比率は年々低下しており、令和４年度は前年度から</a:t>
          </a:r>
          <a:r>
            <a:rPr kumimoji="1" lang="en-US" altLang="ja-JP" sz="1200">
              <a:latin typeface="ＭＳ Ｐゴシック" panose="020B0600070205080204" pitchFamily="50" charset="-128"/>
              <a:ea typeface="ＭＳ Ｐゴシック" panose="020B0600070205080204" pitchFamily="50" charset="-128"/>
            </a:rPr>
            <a:t>11.5</a:t>
          </a:r>
          <a:r>
            <a:rPr kumimoji="1" lang="ja-JP" altLang="en-US" sz="1200">
              <a:latin typeface="ＭＳ Ｐゴシック" panose="020B0600070205080204" pitchFamily="50" charset="-128"/>
              <a:ea typeface="ＭＳ Ｐゴシック" panose="020B0600070205080204" pitchFamily="50" charset="-128"/>
            </a:rPr>
            <a:t>ポイント減少（改善）し、</a:t>
          </a:r>
          <a:r>
            <a:rPr kumimoji="1" lang="en-US" altLang="ja-JP" sz="1200">
              <a:latin typeface="ＭＳ Ｐゴシック" panose="020B0600070205080204" pitchFamily="50" charset="-128"/>
              <a:ea typeface="ＭＳ Ｐゴシック" panose="020B0600070205080204" pitchFamily="50" charset="-128"/>
            </a:rPr>
            <a:t>50</a:t>
          </a:r>
          <a:r>
            <a:rPr kumimoji="1" lang="ja-JP" altLang="en-US" sz="1200">
              <a:latin typeface="ＭＳ Ｐゴシック" panose="020B0600070205080204" pitchFamily="50" charset="-128"/>
              <a:ea typeface="ＭＳ Ｐゴシック" panose="020B0600070205080204" pitchFamily="50" charset="-128"/>
            </a:rPr>
            <a:t>％を切った。</a:t>
          </a:r>
        </a:p>
        <a:p>
          <a:r>
            <a:rPr kumimoji="1" lang="ja-JP" altLang="en-US" sz="1200">
              <a:latin typeface="ＭＳ Ｐゴシック" panose="020B0600070205080204" pitchFamily="50" charset="-128"/>
              <a:ea typeface="ＭＳ Ｐゴシック" panose="020B0600070205080204" pitchFamily="50" charset="-128"/>
            </a:rPr>
            <a:t>　しかし、類似団体平均と比較すると</a:t>
          </a:r>
          <a:r>
            <a:rPr kumimoji="1" lang="en-US" altLang="ja-JP" sz="1200">
              <a:latin typeface="ＭＳ Ｐゴシック" panose="020B0600070205080204" pitchFamily="50" charset="-128"/>
              <a:ea typeface="ＭＳ Ｐゴシック" panose="020B0600070205080204" pitchFamily="50" charset="-128"/>
            </a:rPr>
            <a:t>40.1</a:t>
          </a:r>
          <a:r>
            <a:rPr kumimoji="1" lang="ja-JP" altLang="en-US" sz="1200">
              <a:latin typeface="ＭＳ Ｐゴシック" panose="020B0600070205080204" pitchFamily="50" charset="-128"/>
              <a:ea typeface="ＭＳ Ｐゴシック" panose="020B0600070205080204" pitchFamily="50" charset="-128"/>
            </a:rPr>
            <a:t>ポイント上回っており、依然として高い水準で推移している。</a:t>
          </a:r>
        </a:p>
        <a:p>
          <a:r>
            <a:rPr kumimoji="1" lang="ja-JP" altLang="en-US" sz="1200">
              <a:latin typeface="ＭＳ Ｐゴシック" panose="020B0600070205080204" pitchFamily="50" charset="-128"/>
              <a:ea typeface="ＭＳ Ｐゴシック" panose="020B0600070205080204" pitchFamily="50" charset="-128"/>
            </a:rPr>
            <a:t>　今後も引き続き、地方債発行の抑制に努めるなど、将来負担の軽減に努める。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55922DEA-FEF7-4D7F-913A-9AB1E8A5925D}"/>
            </a:ext>
          </a:extLst>
        </xdr:cNvPr>
        <xdr:cNvSpPr txBox="1"/>
      </xdr:nvSpPr>
      <xdr:spPr>
        <a:xfrm>
          <a:off x="11626850" y="1714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CF7C007D-EE48-4D76-BF13-DF1135F89EBC}"/>
            </a:ext>
          </a:extLst>
        </xdr:cNvPr>
        <xdr:cNvCxnSpPr/>
      </xdr:nvCxnSpPr>
      <xdr:spPr>
        <a:xfrm>
          <a:off x="11664950" y="42227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A10C0362-0581-423E-B1FE-D777ADDD4C9A}"/>
            </a:ext>
          </a:extLst>
        </xdr:cNvPr>
        <xdr:cNvSpPr txBox="1"/>
      </xdr:nvSpPr>
      <xdr:spPr>
        <a:xfrm>
          <a:off x="10979150" y="408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1073C5D6-88AC-46A8-BB6E-979CA56DA2A7}"/>
            </a:ext>
          </a:extLst>
        </xdr:cNvPr>
        <xdr:cNvCxnSpPr/>
      </xdr:nvCxnSpPr>
      <xdr:spPr>
        <a:xfrm>
          <a:off x="11664950" y="383328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C852CA69-4A9F-4A1F-9C52-74B141DAA509}"/>
            </a:ext>
          </a:extLst>
        </xdr:cNvPr>
        <xdr:cNvSpPr txBox="1"/>
      </xdr:nvSpPr>
      <xdr:spPr>
        <a:xfrm>
          <a:off x="10979150" y="369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E90C275A-1035-4DD7-B08E-65A64266CD84}"/>
            </a:ext>
          </a:extLst>
        </xdr:cNvPr>
        <xdr:cNvCxnSpPr/>
      </xdr:nvCxnSpPr>
      <xdr:spPr>
        <a:xfrm>
          <a:off x="11664950" y="345016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91C29DCE-3D60-4392-83F2-D5A42D34BAC0}"/>
            </a:ext>
          </a:extLst>
        </xdr:cNvPr>
        <xdr:cNvSpPr txBox="1"/>
      </xdr:nvSpPr>
      <xdr:spPr>
        <a:xfrm>
          <a:off x="10979150" y="330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B6AC1581-2556-4568-AC55-95338B41CB63}"/>
            </a:ext>
          </a:extLst>
        </xdr:cNvPr>
        <xdr:cNvCxnSpPr/>
      </xdr:nvCxnSpPr>
      <xdr:spPr>
        <a:xfrm>
          <a:off x="11664950" y="306070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994F96C9-1064-4AAD-90C1-172333AB4128}"/>
            </a:ext>
          </a:extLst>
        </xdr:cNvPr>
        <xdr:cNvSpPr txBox="1"/>
      </xdr:nvSpPr>
      <xdr:spPr>
        <a:xfrm>
          <a:off x="10979150" y="292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D06DA955-E4FA-4C2D-B675-47251B8A058D}"/>
            </a:ext>
          </a:extLst>
        </xdr:cNvPr>
        <xdr:cNvCxnSpPr/>
      </xdr:nvCxnSpPr>
      <xdr:spPr>
        <a:xfrm>
          <a:off x="11664950" y="2671233"/>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B5C0363B-136D-4DF7-9002-C16EE3BD633E}"/>
            </a:ext>
          </a:extLst>
        </xdr:cNvPr>
        <xdr:cNvSpPr txBox="1"/>
      </xdr:nvSpPr>
      <xdr:spPr>
        <a:xfrm>
          <a:off x="10979150" y="2535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7795185A-FD8D-4EEA-96B0-933AA4DD5EEC}"/>
            </a:ext>
          </a:extLst>
        </xdr:cNvPr>
        <xdr:cNvCxnSpPr/>
      </xdr:nvCxnSpPr>
      <xdr:spPr>
        <a:xfrm>
          <a:off x="11664950" y="2288117"/>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6D89720B-41C8-47C2-A76E-DA54C0F415BD}"/>
            </a:ext>
          </a:extLst>
        </xdr:cNvPr>
        <xdr:cNvSpPr txBox="1"/>
      </xdr:nvSpPr>
      <xdr:spPr>
        <a:xfrm>
          <a:off x="10979150" y="2145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9C4E1D10-C5C3-47DE-BC53-75F926ECAC42}"/>
            </a:ext>
          </a:extLst>
        </xdr:cNvPr>
        <xdr:cNvCxnSpPr/>
      </xdr:nvCxnSpPr>
      <xdr:spPr>
        <a:xfrm>
          <a:off x="11664950" y="1898650"/>
          <a:ext cx="46228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D470AECA-BD1F-4B29-B4DF-5E2975AC7BD9}"/>
            </a:ext>
          </a:extLst>
        </xdr:cNvPr>
        <xdr:cNvSpPr/>
      </xdr:nvSpPr>
      <xdr:spPr>
        <a:xfrm>
          <a:off x="11664950" y="1898650"/>
          <a:ext cx="4622800" cy="23241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94968</xdr:rowOff>
    </xdr:to>
    <xdr:cxnSp macro="">
      <xdr:nvCxnSpPr>
        <xdr:cNvPr id="442" name="直線コネクタ 441">
          <a:extLst>
            <a:ext uri="{FF2B5EF4-FFF2-40B4-BE49-F238E27FC236}">
              <a16:creationId xmlns:a16="http://schemas.microsoft.com/office/drawing/2014/main" id="{A32E5558-C938-41C0-BD6A-E5785751B6C7}"/>
            </a:ext>
          </a:extLst>
        </xdr:cNvPr>
        <xdr:cNvCxnSpPr/>
      </xdr:nvCxnSpPr>
      <xdr:spPr>
        <a:xfrm flipV="1">
          <a:off x="15474950" y="2288117"/>
          <a:ext cx="0" cy="16041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67045</xdr:rowOff>
    </xdr:from>
    <xdr:ext cx="762000" cy="259045"/>
    <xdr:sp macro="" textlink="">
      <xdr:nvSpPr>
        <xdr:cNvPr id="443" name="将来負担の状況最小値テキスト">
          <a:extLst>
            <a:ext uri="{FF2B5EF4-FFF2-40B4-BE49-F238E27FC236}">
              <a16:creationId xmlns:a16="http://schemas.microsoft.com/office/drawing/2014/main" id="{CDD4EF47-35DA-42B3-9478-F4829A03FD81}"/>
            </a:ext>
          </a:extLst>
        </xdr:cNvPr>
        <xdr:cNvSpPr txBox="1"/>
      </xdr:nvSpPr>
      <xdr:spPr>
        <a:xfrm>
          <a:off x="15563850" y="386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94968</xdr:rowOff>
    </xdr:from>
    <xdr:to>
      <xdr:col>81</xdr:col>
      <xdr:colOff>133350</xdr:colOff>
      <xdr:row>23</xdr:row>
      <xdr:rowOff>94968</xdr:rowOff>
    </xdr:to>
    <xdr:cxnSp macro="">
      <xdr:nvCxnSpPr>
        <xdr:cNvPr id="444" name="直線コネクタ 443">
          <a:extLst>
            <a:ext uri="{FF2B5EF4-FFF2-40B4-BE49-F238E27FC236}">
              <a16:creationId xmlns:a16="http://schemas.microsoft.com/office/drawing/2014/main" id="{E3DFAEA2-D89C-4C3D-A717-ABB4D3678AB0}"/>
            </a:ext>
          </a:extLst>
        </xdr:cNvPr>
        <xdr:cNvCxnSpPr/>
      </xdr:nvCxnSpPr>
      <xdr:spPr>
        <a:xfrm>
          <a:off x="15405100" y="38922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2D66AE57-0FB6-401B-B271-BD16F1730950}"/>
            </a:ext>
          </a:extLst>
        </xdr:cNvPr>
        <xdr:cNvSpPr txBox="1"/>
      </xdr:nvSpPr>
      <xdr:spPr>
        <a:xfrm>
          <a:off x="15563850" y="203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9F097DA4-93AA-4236-A6B2-2815ABFE58BE}"/>
            </a:ext>
          </a:extLst>
        </xdr:cNvPr>
        <xdr:cNvCxnSpPr/>
      </xdr:nvCxnSpPr>
      <xdr:spPr>
        <a:xfrm>
          <a:off x="15405100" y="2288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55245</xdr:rowOff>
    </xdr:from>
    <xdr:to>
      <xdr:col>81</xdr:col>
      <xdr:colOff>44450</xdr:colOff>
      <xdr:row>18</xdr:row>
      <xdr:rowOff>37959</xdr:rowOff>
    </xdr:to>
    <xdr:cxnSp macro="">
      <xdr:nvCxnSpPr>
        <xdr:cNvPr id="447" name="直線コネクタ 446">
          <a:extLst>
            <a:ext uri="{FF2B5EF4-FFF2-40B4-BE49-F238E27FC236}">
              <a16:creationId xmlns:a16="http://schemas.microsoft.com/office/drawing/2014/main" id="{D060E409-DF74-41BE-AEB2-C83AE228DF3F}"/>
            </a:ext>
          </a:extLst>
        </xdr:cNvPr>
        <xdr:cNvCxnSpPr/>
      </xdr:nvCxnSpPr>
      <xdr:spPr>
        <a:xfrm flipV="1">
          <a:off x="14712950" y="2861945"/>
          <a:ext cx="762000" cy="14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a16="http://schemas.microsoft.com/office/drawing/2014/main" id="{9E068C29-60F3-4682-8AED-1D2A9130A105}"/>
            </a:ext>
          </a:extLst>
        </xdr:cNvPr>
        <xdr:cNvSpPr txBox="1"/>
      </xdr:nvSpPr>
      <xdr:spPr>
        <a:xfrm>
          <a:off x="15563850" y="21458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F3128D7-A9DF-42DA-A93B-23C15F1DF58A}"/>
            </a:ext>
          </a:extLst>
        </xdr:cNvPr>
        <xdr:cNvSpPr/>
      </xdr:nvSpPr>
      <xdr:spPr>
        <a:xfrm>
          <a:off x="15430500" y="229898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37959</xdr:rowOff>
    </xdr:from>
    <xdr:to>
      <xdr:col>77</xdr:col>
      <xdr:colOff>44450</xdr:colOff>
      <xdr:row>19</xdr:row>
      <xdr:rowOff>42122</xdr:rowOff>
    </xdr:to>
    <xdr:cxnSp macro="">
      <xdr:nvCxnSpPr>
        <xdr:cNvPr id="450" name="直線コネクタ 449">
          <a:extLst>
            <a:ext uri="{FF2B5EF4-FFF2-40B4-BE49-F238E27FC236}">
              <a16:creationId xmlns:a16="http://schemas.microsoft.com/office/drawing/2014/main" id="{E52484B5-173C-46DB-8544-D6759E83923F}"/>
            </a:ext>
          </a:extLst>
        </xdr:cNvPr>
        <xdr:cNvCxnSpPr/>
      </xdr:nvCxnSpPr>
      <xdr:spPr>
        <a:xfrm flipV="1">
          <a:off x="13906500" y="3009759"/>
          <a:ext cx="806450" cy="169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69709</xdr:rowOff>
    </xdr:from>
    <xdr:to>
      <xdr:col>77</xdr:col>
      <xdr:colOff>95250</xdr:colOff>
      <xdr:row>14</xdr:row>
      <xdr:rowOff>171309</xdr:rowOff>
    </xdr:to>
    <xdr:sp macro="" textlink="">
      <xdr:nvSpPr>
        <xdr:cNvPr id="451" name="フローチャート: 判断 450">
          <a:extLst>
            <a:ext uri="{FF2B5EF4-FFF2-40B4-BE49-F238E27FC236}">
              <a16:creationId xmlns:a16="http://schemas.microsoft.com/office/drawing/2014/main" id="{6EE66370-9F5C-4F1B-AB33-72A15472EA55}"/>
            </a:ext>
          </a:extLst>
        </xdr:cNvPr>
        <xdr:cNvSpPr/>
      </xdr:nvSpPr>
      <xdr:spPr>
        <a:xfrm>
          <a:off x="14668500" y="2381109"/>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10036</xdr:rowOff>
    </xdr:from>
    <xdr:ext cx="736600" cy="259045"/>
    <xdr:sp macro="" textlink="">
      <xdr:nvSpPr>
        <xdr:cNvPr id="452" name="テキスト ボックス 451">
          <a:extLst>
            <a:ext uri="{FF2B5EF4-FFF2-40B4-BE49-F238E27FC236}">
              <a16:creationId xmlns:a16="http://schemas.microsoft.com/office/drawing/2014/main" id="{2E7478C4-41CE-47AD-9673-DF897291AC60}"/>
            </a:ext>
          </a:extLst>
        </xdr:cNvPr>
        <xdr:cNvSpPr txBox="1"/>
      </xdr:nvSpPr>
      <xdr:spPr>
        <a:xfrm>
          <a:off x="14370050" y="2156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42122</xdr:rowOff>
    </xdr:from>
    <xdr:to>
      <xdr:col>72</xdr:col>
      <xdr:colOff>203200</xdr:colOff>
      <xdr:row>19</xdr:row>
      <xdr:rowOff>111830</xdr:rowOff>
    </xdr:to>
    <xdr:cxnSp macro="">
      <xdr:nvCxnSpPr>
        <xdr:cNvPr id="453" name="直線コネクタ 452">
          <a:extLst>
            <a:ext uri="{FF2B5EF4-FFF2-40B4-BE49-F238E27FC236}">
              <a16:creationId xmlns:a16="http://schemas.microsoft.com/office/drawing/2014/main" id="{C60C38E7-4847-4831-9569-2E734D93A0BA}"/>
            </a:ext>
          </a:extLst>
        </xdr:cNvPr>
        <xdr:cNvCxnSpPr/>
      </xdr:nvCxnSpPr>
      <xdr:spPr>
        <a:xfrm flipV="1">
          <a:off x="13106400" y="3179022"/>
          <a:ext cx="800100" cy="69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21590</xdr:rowOff>
    </xdr:from>
    <xdr:to>
      <xdr:col>73</xdr:col>
      <xdr:colOff>44450</xdr:colOff>
      <xdr:row>15</xdr:row>
      <xdr:rowOff>123190</xdr:rowOff>
    </xdr:to>
    <xdr:sp macro="" textlink="">
      <xdr:nvSpPr>
        <xdr:cNvPr id="454" name="フローチャート: 判断 453">
          <a:extLst>
            <a:ext uri="{FF2B5EF4-FFF2-40B4-BE49-F238E27FC236}">
              <a16:creationId xmlns:a16="http://schemas.microsoft.com/office/drawing/2014/main" id="{4D84CD57-C765-4AA1-9A01-65A590138135}"/>
            </a:ext>
          </a:extLst>
        </xdr:cNvPr>
        <xdr:cNvSpPr/>
      </xdr:nvSpPr>
      <xdr:spPr>
        <a:xfrm>
          <a:off x="13868400" y="24980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133367</xdr:rowOff>
    </xdr:from>
    <xdr:ext cx="762000" cy="259045"/>
    <xdr:sp macro="" textlink="">
      <xdr:nvSpPr>
        <xdr:cNvPr id="455" name="テキスト ボックス 454">
          <a:extLst>
            <a:ext uri="{FF2B5EF4-FFF2-40B4-BE49-F238E27FC236}">
              <a16:creationId xmlns:a16="http://schemas.microsoft.com/office/drawing/2014/main" id="{212CEFBC-B87C-4BC1-8881-E023C964605D}"/>
            </a:ext>
          </a:extLst>
        </xdr:cNvPr>
        <xdr:cNvSpPr txBox="1"/>
      </xdr:nvSpPr>
      <xdr:spPr>
        <a:xfrm>
          <a:off x="13557250" y="2279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111830</xdr:rowOff>
    </xdr:from>
    <xdr:to>
      <xdr:col>68</xdr:col>
      <xdr:colOff>152400</xdr:colOff>
      <xdr:row>19</xdr:row>
      <xdr:rowOff>115852</xdr:rowOff>
    </xdr:to>
    <xdr:cxnSp macro="">
      <xdr:nvCxnSpPr>
        <xdr:cNvPr id="456" name="直線コネクタ 455">
          <a:extLst>
            <a:ext uri="{FF2B5EF4-FFF2-40B4-BE49-F238E27FC236}">
              <a16:creationId xmlns:a16="http://schemas.microsoft.com/office/drawing/2014/main" id="{431460B1-7845-4265-B5E3-AA0309C28E87}"/>
            </a:ext>
          </a:extLst>
        </xdr:cNvPr>
        <xdr:cNvCxnSpPr/>
      </xdr:nvCxnSpPr>
      <xdr:spPr>
        <a:xfrm flipV="1">
          <a:off x="12293600" y="3248730"/>
          <a:ext cx="8128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44379</xdr:rowOff>
    </xdr:from>
    <xdr:to>
      <xdr:col>68</xdr:col>
      <xdr:colOff>203200</xdr:colOff>
      <xdr:row>15</xdr:row>
      <xdr:rowOff>145979</xdr:rowOff>
    </xdr:to>
    <xdr:sp macro="" textlink="">
      <xdr:nvSpPr>
        <xdr:cNvPr id="457" name="フローチャート: 判断 456">
          <a:extLst>
            <a:ext uri="{FF2B5EF4-FFF2-40B4-BE49-F238E27FC236}">
              <a16:creationId xmlns:a16="http://schemas.microsoft.com/office/drawing/2014/main" id="{F14DC4A6-161E-4CB8-8B99-A952B83DEE4F}"/>
            </a:ext>
          </a:extLst>
        </xdr:cNvPr>
        <xdr:cNvSpPr/>
      </xdr:nvSpPr>
      <xdr:spPr>
        <a:xfrm>
          <a:off x="13055600" y="2520879"/>
          <a:ext cx="889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156156</xdr:rowOff>
    </xdr:from>
    <xdr:ext cx="762000" cy="259045"/>
    <xdr:sp macro="" textlink="">
      <xdr:nvSpPr>
        <xdr:cNvPr id="458" name="テキスト ボックス 457">
          <a:extLst>
            <a:ext uri="{FF2B5EF4-FFF2-40B4-BE49-F238E27FC236}">
              <a16:creationId xmlns:a16="http://schemas.microsoft.com/office/drawing/2014/main" id="{FAA82599-E338-4891-B6E9-AF337A57EC5E}"/>
            </a:ext>
          </a:extLst>
        </xdr:cNvPr>
        <xdr:cNvSpPr txBox="1"/>
      </xdr:nvSpPr>
      <xdr:spPr>
        <a:xfrm>
          <a:off x="12763500" y="2302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72531</xdr:rowOff>
    </xdr:from>
    <xdr:to>
      <xdr:col>64</xdr:col>
      <xdr:colOff>152400</xdr:colOff>
      <xdr:row>16</xdr:row>
      <xdr:rowOff>2681</xdr:rowOff>
    </xdr:to>
    <xdr:sp macro="" textlink="">
      <xdr:nvSpPr>
        <xdr:cNvPr id="459" name="フローチャート: 判断 458">
          <a:extLst>
            <a:ext uri="{FF2B5EF4-FFF2-40B4-BE49-F238E27FC236}">
              <a16:creationId xmlns:a16="http://schemas.microsoft.com/office/drawing/2014/main" id="{7BE7458A-A4AB-4975-88B1-757FAD82553C}"/>
            </a:ext>
          </a:extLst>
        </xdr:cNvPr>
        <xdr:cNvSpPr/>
      </xdr:nvSpPr>
      <xdr:spPr>
        <a:xfrm>
          <a:off x="12242800" y="254903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12858</xdr:rowOff>
    </xdr:from>
    <xdr:ext cx="762000" cy="259045"/>
    <xdr:sp macro="" textlink="">
      <xdr:nvSpPr>
        <xdr:cNvPr id="460" name="テキスト ボックス 459">
          <a:extLst>
            <a:ext uri="{FF2B5EF4-FFF2-40B4-BE49-F238E27FC236}">
              <a16:creationId xmlns:a16="http://schemas.microsoft.com/office/drawing/2014/main" id="{9A66E870-408A-4D90-B55C-FE6D631F039A}"/>
            </a:ext>
          </a:extLst>
        </xdr:cNvPr>
        <xdr:cNvSpPr txBox="1"/>
      </xdr:nvSpPr>
      <xdr:spPr>
        <a:xfrm>
          <a:off x="11950700" y="2324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6C0EDD9D-11C3-4C6F-94ED-9E3F33660AE5}"/>
            </a:ext>
          </a:extLst>
        </xdr:cNvPr>
        <xdr:cNvSpPr txBox="1"/>
      </xdr:nvSpPr>
      <xdr:spPr>
        <a:xfrm>
          <a:off x="15278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99F2A64E-6B48-4E17-AEAF-C674B6B23B86}"/>
            </a:ext>
          </a:extLst>
        </xdr:cNvPr>
        <xdr:cNvSpPr txBox="1"/>
      </xdr:nvSpPr>
      <xdr:spPr>
        <a:xfrm>
          <a:off x="145161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601A816E-3ED7-4524-8E08-1896AD5F3EB1}"/>
            </a:ext>
          </a:extLst>
        </xdr:cNvPr>
        <xdr:cNvSpPr txBox="1"/>
      </xdr:nvSpPr>
      <xdr:spPr>
        <a:xfrm>
          <a:off x="1371600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5625AF7C-1298-4E2D-BAAA-3956E69DD65A}"/>
            </a:ext>
          </a:extLst>
        </xdr:cNvPr>
        <xdr:cNvSpPr txBox="1"/>
      </xdr:nvSpPr>
      <xdr:spPr>
        <a:xfrm>
          <a:off x="129095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AC0260F3-5935-42A3-8879-127AFA2F46FC}"/>
            </a:ext>
          </a:extLst>
        </xdr:cNvPr>
        <xdr:cNvSpPr txBox="1"/>
      </xdr:nvSpPr>
      <xdr:spPr>
        <a:xfrm>
          <a:off x="12096750" y="4220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4445</xdr:rowOff>
    </xdr:from>
    <xdr:to>
      <xdr:col>81</xdr:col>
      <xdr:colOff>95250</xdr:colOff>
      <xdr:row>17</xdr:row>
      <xdr:rowOff>106045</xdr:rowOff>
    </xdr:to>
    <xdr:sp macro="" textlink="">
      <xdr:nvSpPr>
        <xdr:cNvPr id="466" name="楕円 465">
          <a:extLst>
            <a:ext uri="{FF2B5EF4-FFF2-40B4-BE49-F238E27FC236}">
              <a16:creationId xmlns:a16="http://schemas.microsoft.com/office/drawing/2014/main" id="{57277F49-DAC4-4572-9FC7-4010BCB1A3A1}"/>
            </a:ext>
          </a:extLst>
        </xdr:cNvPr>
        <xdr:cNvSpPr/>
      </xdr:nvSpPr>
      <xdr:spPr>
        <a:xfrm>
          <a:off x="15430500" y="281114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147972</xdr:rowOff>
    </xdr:from>
    <xdr:ext cx="762000" cy="259045"/>
    <xdr:sp macro="" textlink="">
      <xdr:nvSpPr>
        <xdr:cNvPr id="467" name="将来負担の状況該当値テキスト">
          <a:extLst>
            <a:ext uri="{FF2B5EF4-FFF2-40B4-BE49-F238E27FC236}">
              <a16:creationId xmlns:a16="http://schemas.microsoft.com/office/drawing/2014/main" id="{E6A24630-5CF3-4399-A3B0-A69B03115EBA}"/>
            </a:ext>
          </a:extLst>
        </xdr:cNvPr>
        <xdr:cNvSpPr txBox="1"/>
      </xdr:nvSpPr>
      <xdr:spPr>
        <a:xfrm>
          <a:off x="15563850" y="278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158609</xdr:rowOff>
    </xdr:from>
    <xdr:to>
      <xdr:col>77</xdr:col>
      <xdr:colOff>95250</xdr:colOff>
      <xdr:row>18</xdr:row>
      <xdr:rowOff>88759</xdr:rowOff>
    </xdr:to>
    <xdr:sp macro="" textlink="">
      <xdr:nvSpPr>
        <xdr:cNvPr id="468" name="楕円 467">
          <a:extLst>
            <a:ext uri="{FF2B5EF4-FFF2-40B4-BE49-F238E27FC236}">
              <a16:creationId xmlns:a16="http://schemas.microsoft.com/office/drawing/2014/main" id="{919731FC-13C1-4573-908B-29254BD1E7C6}"/>
            </a:ext>
          </a:extLst>
        </xdr:cNvPr>
        <xdr:cNvSpPr/>
      </xdr:nvSpPr>
      <xdr:spPr>
        <a:xfrm>
          <a:off x="14668500" y="296530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73536</xdr:rowOff>
    </xdr:from>
    <xdr:ext cx="736600" cy="259045"/>
    <xdr:sp macro="" textlink="">
      <xdr:nvSpPr>
        <xdr:cNvPr id="469" name="テキスト ボックス 468">
          <a:extLst>
            <a:ext uri="{FF2B5EF4-FFF2-40B4-BE49-F238E27FC236}">
              <a16:creationId xmlns:a16="http://schemas.microsoft.com/office/drawing/2014/main" id="{2FF29340-5FF3-4CFD-9A81-B912926413E2}"/>
            </a:ext>
          </a:extLst>
        </xdr:cNvPr>
        <xdr:cNvSpPr txBox="1"/>
      </xdr:nvSpPr>
      <xdr:spPr>
        <a:xfrm>
          <a:off x="14370050" y="30453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162772</xdr:rowOff>
    </xdr:from>
    <xdr:to>
      <xdr:col>73</xdr:col>
      <xdr:colOff>44450</xdr:colOff>
      <xdr:row>19</xdr:row>
      <xdr:rowOff>92921</xdr:rowOff>
    </xdr:to>
    <xdr:sp macro="" textlink="">
      <xdr:nvSpPr>
        <xdr:cNvPr id="470" name="楕円 469">
          <a:extLst>
            <a:ext uri="{FF2B5EF4-FFF2-40B4-BE49-F238E27FC236}">
              <a16:creationId xmlns:a16="http://schemas.microsoft.com/office/drawing/2014/main" id="{3E00C635-6A8B-4D6B-B139-000326C8C8A2}"/>
            </a:ext>
          </a:extLst>
        </xdr:cNvPr>
        <xdr:cNvSpPr/>
      </xdr:nvSpPr>
      <xdr:spPr>
        <a:xfrm>
          <a:off x="13868400" y="3134572"/>
          <a:ext cx="82550" cy="9524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77699</xdr:rowOff>
    </xdr:from>
    <xdr:ext cx="762000" cy="259045"/>
    <xdr:sp macro="" textlink="">
      <xdr:nvSpPr>
        <xdr:cNvPr id="471" name="テキスト ボックス 470">
          <a:extLst>
            <a:ext uri="{FF2B5EF4-FFF2-40B4-BE49-F238E27FC236}">
              <a16:creationId xmlns:a16="http://schemas.microsoft.com/office/drawing/2014/main" id="{72DC262A-78FE-446B-8D77-3CD85D51F240}"/>
            </a:ext>
          </a:extLst>
        </xdr:cNvPr>
        <xdr:cNvSpPr txBox="1"/>
      </xdr:nvSpPr>
      <xdr:spPr>
        <a:xfrm>
          <a:off x="13557250" y="321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61030</xdr:rowOff>
    </xdr:from>
    <xdr:to>
      <xdr:col>68</xdr:col>
      <xdr:colOff>203200</xdr:colOff>
      <xdr:row>19</xdr:row>
      <xdr:rowOff>162630</xdr:rowOff>
    </xdr:to>
    <xdr:sp macro="" textlink="">
      <xdr:nvSpPr>
        <xdr:cNvPr id="472" name="楕円 471">
          <a:extLst>
            <a:ext uri="{FF2B5EF4-FFF2-40B4-BE49-F238E27FC236}">
              <a16:creationId xmlns:a16="http://schemas.microsoft.com/office/drawing/2014/main" id="{F210D10A-7238-43C8-ACA5-9396517C0C72}"/>
            </a:ext>
          </a:extLst>
        </xdr:cNvPr>
        <xdr:cNvSpPr/>
      </xdr:nvSpPr>
      <xdr:spPr>
        <a:xfrm>
          <a:off x="13055600" y="3197930"/>
          <a:ext cx="889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147407</xdr:rowOff>
    </xdr:from>
    <xdr:ext cx="762000" cy="259045"/>
    <xdr:sp macro="" textlink="">
      <xdr:nvSpPr>
        <xdr:cNvPr id="473" name="テキスト ボックス 472">
          <a:extLst>
            <a:ext uri="{FF2B5EF4-FFF2-40B4-BE49-F238E27FC236}">
              <a16:creationId xmlns:a16="http://schemas.microsoft.com/office/drawing/2014/main" id="{3F73308E-8CF9-48D2-A0EB-1D10E719D14D}"/>
            </a:ext>
          </a:extLst>
        </xdr:cNvPr>
        <xdr:cNvSpPr txBox="1"/>
      </xdr:nvSpPr>
      <xdr:spPr>
        <a:xfrm>
          <a:off x="12763500" y="3284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65052</xdr:rowOff>
    </xdr:from>
    <xdr:to>
      <xdr:col>64</xdr:col>
      <xdr:colOff>152400</xdr:colOff>
      <xdr:row>19</xdr:row>
      <xdr:rowOff>166652</xdr:rowOff>
    </xdr:to>
    <xdr:sp macro="" textlink="">
      <xdr:nvSpPr>
        <xdr:cNvPr id="474" name="楕円 473">
          <a:extLst>
            <a:ext uri="{FF2B5EF4-FFF2-40B4-BE49-F238E27FC236}">
              <a16:creationId xmlns:a16="http://schemas.microsoft.com/office/drawing/2014/main" id="{B17F7FAC-21DA-4E53-88AD-EE169107D2CE}"/>
            </a:ext>
          </a:extLst>
        </xdr:cNvPr>
        <xdr:cNvSpPr/>
      </xdr:nvSpPr>
      <xdr:spPr>
        <a:xfrm>
          <a:off x="12242800" y="320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19</xdr:row>
      <xdr:rowOff>151429</xdr:rowOff>
    </xdr:from>
    <xdr:ext cx="762000" cy="259045"/>
    <xdr:sp macro="" textlink="">
      <xdr:nvSpPr>
        <xdr:cNvPr id="475" name="テキスト ボックス 474">
          <a:extLst>
            <a:ext uri="{FF2B5EF4-FFF2-40B4-BE49-F238E27FC236}">
              <a16:creationId xmlns:a16="http://schemas.microsoft.com/office/drawing/2014/main" id="{3D3B2089-8DC0-4A19-A5DF-D6E1FE2D4278}"/>
            </a:ext>
          </a:extLst>
        </xdr:cNvPr>
        <xdr:cNvSpPr txBox="1"/>
      </xdr:nvSpPr>
      <xdr:spPr>
        <a:xfrm>
          <a:off x="11950700" y="3288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77,758
76,810
697.55
52,533,757
51,211,808
1,055,688
27,500,974
43,017,773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令和４年度は</a:t>
          </a:r>
          <a:r>
            <a:rPr kumimoji="1" lang="en-US" altLang="ja-JP" sz="1200">
              <a:latin typeface="ＭＳ Ｐゴシック" panose="020B0600070205080204" pitchFamily="50" charset="-128"/>
              <a:ea typeface="ＭＳ Ｐゴシック" panose="020B0600070205080204" pitchFamily="50" charset="-128"/>
            </a:rPr>
            <a:t>24.8</a:t>
          </a:r>
          <a:r>
            <a:rPr kumimoji="1" lang="ja-JP" altLang="en-US" sz="1200">
              <a:latin typeface="ＭＳ Ｐゴシック" panose="020B0600070205080204" pitchFamily="50" charset="-128"/>
              <a:ea typeface="ＭＳ Ｐゴシック" panose="020B0600070205080204" pitchFamily="50" charset="-128"/>
            </a:rPr>
            <a:t>％で、前年度と比較して</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ポイント増加している。</a:t>
          </a:r>
        </a:p>
        <a:p>
          <a:r>
            <a:rPr kumimoji="1" lang="ja-JP" altLang="en-US" sz="1200">
              <a:latin typeface="ＭＳ Ｐゴシック" panose="020B0600070205080204" pitchFamily="50" charset="-128"/>
              <a:ea typeface="ＭＳ Ｐゴシック" panose="020B0600070205080204" pitchFamily="50" charset="-128"/>
            </a:rPr>
            <a:t>　類似団体平均との比較では</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ポイント上回っているが、全国平均、兵庫県平均と比較すると若干下回っており、経常収支比率における人件費は、やや低い水準にあるといえる。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31750</xdr:rowOff>
    </xdr:from>
    <xdr:to>
      <xdr:col>24</xdr:col>
      <xdr:colOff>25400</xdr:colOff>
      <xdr:row>37</xdr:row>
      <xdr:rowOff>54610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3754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31750</xdr:rowOff>
    </xdr:from>
    <xdr:to>
      <xdr:col>19</xdr:col>
      <xdr:colOff>187325</xdr:colOff>
      <xdr:row>37</xdr:row>
      <xdr:rowOff>77470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754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16527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39370</xdr:rowOff>
    </xdr:from>
    <xdr:to>
      <xdr:col>15</xdr:col>
      <xdr:colOff>98425</xdr:colOff>
      <xdr:row>37</xdr:row>
      <xdr:rowOff>77470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3830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167640</xdr:rowOff>
    </xdr:from>
    <xdr:to>
      <xdr:col>15</xdr:col>
      <xdr:colOff>149225</xdr:colOff>
      <xdr:row>37</xdr:row>
      <xdr:rowOff>97790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107967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16510</xdr:rowOff>
    </xdr:from>
    <xdr:to>
      <xdr:col>11</xdr:col>
      <xdr:colOff>9525</xdr:colOff>
      <xdr:row>37</xdr:row>
      <xdr:rowOff>39370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360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76200</xdr:rowOff>
    </xdr:from>
    <xdr:to>
      <xdr:col>11</xdr:col>
      <xdr:colOff>60325</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16527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99060</xdr:rowOff>
    </xdr:from>
    <xdr:to>
      <xdr:col>6</xdr:col>
      <xdr:colOff>171450</xdr:colOff>
      <xdr:row>37</xdr:row>
      <xdr:rowOff>29210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39387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3810</xdr:rowOff>
    </xdr:from>
    <xdr:to>
      <xdr:col>24</xdr:col>
      <xdr:colOff>76200</xdr:colOff>
      <xdr:row>37</xdr:row>
      <xdr:rowOff>105410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147337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152400</xdr:rowOff>
    </xdr:from>
    <xdr:to>
      <xdr:col>20</xdr:col>
      <xdr:colOff>38100</xdr:colOff>
      <xdr:row>37</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67327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1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26670</xdr:rowOff>
    </xdr:from>
    <xdr:to>
      <xdr:col>15</xdr:col>
      <xdr:colOff>149225</xdr:colOff>
      <xdr:row>37</xdr:row>
      <xdr:rowOff>128270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113047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160020</xdr:rowOff>
    </xdr:from>
    <xdr:to>
      <xdr:col>11</xdr:col>
      <xdr:colOff>60325</xdr:colOff>
      <xdr:row>37</xdr:row>
      <xdr:rowOff>90170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137160</xdr:rowOff>
    </xdr:from>
    <xdr:to>
      <xdr:col>6</xdr:col>
      <xdr:colOff>171450</xdr:colOff>
      <xdr:row>37</xdr:row>
      <xdr:rowOff>67310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3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52087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9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令和４年度は</a:t>
          </a:r>
          <a:r>
            <a:rPr kumimoji="1" lang="en-US" altLang="ja-JP" sz="1200">
              <a:latin typeface="ＭＳ Ｐゴシック" panose="020B0600070205080204" pitchFamily="50" charset="-128"/>
              <a:ea typeface="ＭＳ Ｐゴシック" panose="020B0600070205080204" pitchFamily="50" charset="-128"/>
            </a:rPr>
            <a:t>12.2</a:t>
          </a:r>
          <a:r>
            <a:rPr kumimoji="1" lang="ja-JP" altLang="en-US" sz="1200">
              <a:latin typeface="ＭＳ Ｐゴシック" panose="020B0600070205080204" pitchFamily="50" charset="-128"/>
              <a:ea typeface="ＭＳ Ｐゴシック" panose="020B0600070205080204" pitchFamily="50" charset="-128"/>
            </a:rPr>
            <a:t>％で、前年度と比較して</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ポイント増加している。</a:t>
          </a:r>
        </a:p>
        <a:p>
          <a:r>
            <a:rPr kumimoji="1" lang="ja-JP" altLang="en-US" sz="1200">
              <a:latin typeface="ＭＳ Ｐゴシック" panose="020B0600070205080204" pitchFamily="50" charset="-128"/>
              <a:ea typeface="ＭＳ Ｐゴシック" panose="020B0600070205080204" pitchFamily="50" charset="-128"/>
            </a:rPr>
            <a:t>　類似団体平均から</a:t>
          </a:r>
          <a:r>
            <a:rPr kumimoji="1" lang="en-US" altLang="ja-JP" sz="1200">
              <a:latin typeface="ＭＳ Ｐゴシック" panose="020B0600070205080204" pitchFamily="50" charset="-128"/>
              <a:ea typeface="ＭＳ Ｐゴシック" panose="020B0600070205080204" pitchFamily="50" charset="-128"/>
            </a:rPr>
            <a:t>4.2</a:t>
          </a:r>
          <a:r>
            <a:rPr kumimoji="1" lang="ja-JP" altLang="en-US" sz="1200">
              <a:latin typeface="ＭＳ Ｐゴシック" panose="020B0600070205080204" pitchFamily="50" charset="-128"/>
              <a:ea typeface="ＭＳ Ｐゴシック" panose="020B0600070205080204" pitchFamily="50" charset="-128"/>
            </a:rPr>
            <a:t>ポイント下回っており、全国平均、兵庫県平均との比較でも下回っている状況である。</a:t>
          </a:r>
        </a:p>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　 しかし、人口１人当たりの決算額では、本市が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109,190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円に対して類似団体平均は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69,591</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39,599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円多い状況となっている。</a:t>
          </a:r>
        </a:p>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物価高騰対策関連事業等の実施による委託料増加なども影響しているものと考えられるが、今後も引き続き行財政改革の徹底などにより、経費の節減に努める。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69850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98116"/>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143002</xdr:rowOff>
    </xdr:from>
    <xdr:to>
      <xdr:col>82</xdr:col>
      <xdr:colOff>107950</xdr:colOff>
      <xdr:row>14</xdr:row>
      <xdr:rowOff>99568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371852"/>
          <a:ext cx="8382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61993</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0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133858</xdr:rowOff>
    </xdr:from>
    <xdr:to>
      <xdr:col>78</xdr:col>
      <xdr:colOff>69850</xdr:colOff>
      <xdr:row>13</xdr:row>
      <xdr:rowOff>143002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3627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151638</xdr:rowOff>
    </xdr:from>
    <xdr:to>
      <xdr:col>78</xdr:col>
      <xdr:colOff>120650</xdr:colOff>
      <xdr:row>16</xdr:row>
      <xdr:rowOff>81788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66565</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97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88138</xdr:rowOff>
    </xdr:from>
    <xdr:to>
      <xdr:col>73</xdr:col>
      <xdr:colOff>180975</xdr:colOff>
      <xdr:row>13</xdr:row>
      <xdr:rowOff>133858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3169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7620</xdr:rowOff>
    </xdr:from>
    <xdr:to>
      <xdr:col>74</xdr:col>
      <xdr:colOff>31750</xdr:colOff>
      <xdr:row>16</xdr:row>
      <xdr:rowOff>109220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88138</xdr:rowOff>
    </xdr:from>
    <xdr:to>
      <xdr:col>69</xdr:col>
      <xdr:colOff>92075</xdr:colOff>
      <xdr:row>13</xdr:row>
      <xdr:rowOff>97282</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3169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71628</xdr:rowOff>
    </xdr:from>
    <xdr:to>
      <xdr:col>69</xdr:col>
      <xdr:colOff>142875</xdr:colOff>
      <xdr:row>17</xdr:row>
      <xdr:rowOff>1778</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158005</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62484</xdr:rowOff>
    </xdr:from>
    <xdr:to>
      <xdr:col>65</xdr:col>
      <xdr:colOff>53975</xdr:colOff>
      <xdr:row>16</xdr:row>
      <xdr:rowOff>164084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148861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48768</xdr:rowOff>
    </xdr:from>
    <xdr:to>
      <xdr:col>82</xdr:col>
      <xdr:colOff>158750</xdr:colOff>
      <xdr:row>14</xdr:row>
      <xdr:rowOff>150368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65295</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29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92202</xdr:rowOff>
    </xdr:from>
    <xdr:to>
      <xdr:col>78</xdr:col>
      <xdr:colOff>120650</xdr:colOff>
      <xdr:row>14</xdr:row>
      <xdr:rowOff>22352</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32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32529</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089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83058</xdr:rowOff>
    </xdr:from>
    <xdr:to>
      <xdr:col>74</xdr:col>
      <xdr:colOff>31750</xdr:colOff>
      <xdr:row>14</xdr:row>
      <xdr:rowOff>13208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11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23385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080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37338</xdr:rowOff>
    </xdr:from>
    <xdr:to>
      <xdr:col>69</xdr:col>
      <xdr:colOff>142875</xdr:colOff>
      <xdr:row>13</xdr:row>
      <xdr:rowOff>138938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26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149115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035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46482</xdr:rowOff>
    </xdr:from>
    <xdr:to>
      <xdr:col>65</xdr:col>
      <xdr:colOff>53975</xdr:colOff>
      <xdr:row>13</xdr:row>
      <xdr:rowOff>148082</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275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158259</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044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令和４年度は</a:t>
          </a:r>
          <a:r>
            <a:rPr kumimoji="1" lang="en-US" altLang="ja-JP" sz="1200">
              <a:latin typeface="ＭＳ Ｐゴシック" panose="020B0600070205080204" pitchFamily="50" charset="-128"/>
              <a:ea typeface="ＭＳ Ｐゴシック" panose="020B0600070205080204" pitchFamily="50" charset="-128"/>
            </a:rPr>
            <a:t>7.6</a:t>
          </a:r>
          <a:r>
            <a:rPr kumimoji="1" lang="ja-JP" altLang="en-US" sz="1200">
              <a:latin typeface="ＭＳ Ｐゴシック" panose="020B0600070205080204" pitchFamily="50" charset="-128"/>
              <a:ea typeface="ＭＳ Ｐゴシック" panose="020B0600070205080204" pitchFamily="50" charset="-128"/>
            </a:rPr>
            <a:t>％で、前年度と比較して</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ポイント増加した。類似団体平均、全国平均、兵庫県平均のいずれも下回っている。</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主な要因は、金額の大きい児童福祉費の人口一人当たり決算額が、類似団体平均と比較してマイナス</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11.2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％となっていることと考えられる。また、生活保護費の人口一人当たり決算額は類似団体平均と比較し、マイナス</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43.3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％と低額である。一方、老人福祉費の人口一人当たりの決算額は、類似団体の約</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倍となっており、少子高齢化の影響が強く出ているものといえる。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a:extLst>
            <a:ext uri="{FF2B5EF4-FFF2-40B4-BE49-F238E27FC236}">
              <a16:creationId xmlns:a16="http://schemas.microsoft.com/office/drawing/2014/main"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35560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flipV="1">
          <a:off x="4826000" y="915670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7637</xdr:rowOff>
    </xdr:from>
    <xdr:ext cx="762000" cy="259045"/>
    <xdr:sp macro="" textlink="">
      <xdr:nvSpPr>
        <xdr:cNvPr id="182" name="扶助費最小値テキスト">
          <a:extLst>
            <a:ext uri="{FF2B5EF4-FFF2-40B4-BE49-F238E27FC236}">
              <a16:creationId xmlns:a16="http://schemas.microsoft.com/office/drawing/2014/main" id="{00000000-0008-0000-0400-0000B6000000}"/>
            </a:ext>
          </a:extLst>
        </xdr:cNvPr>
        <xdr:cNvSpPr txBox="1"/>
      </xdr:nvSpPr>
      <xdr:spPr>
        <a:xfrm>
          <a:off x="4914900" y="1029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35560</xdr:rowOff>
    </xdr:from>
    <xdr:to>
      <xdr:col>24</xdr:col>
      <xdr:colOff>114300</xdr:colOff>
      <xdr:row>60</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10322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4" name="扶助費最大値テキスト">
          <a:extLst>
            <a:ext uri="{FF2B5EF4-FFF2-40B4-BE49-F238E27FC236}">
              <a16:creationId xmlns:a16="http://schemas.microsoft.com/office/drawing/2014/main" id="{00000000-0008-0000-0400-0000B8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153670</xdr:rowOff>
    </xdr:from>
    <xdr:to>
      <xdr:col>24</xdr:col>
      <xdr:colOff>25400</xdr:colOff>
      <xdr:row>54</xdr:row>
      <xdr:rowOff>20320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987800" y="92405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135907</xdr:rowOff>
    </xdr:from>
    <xdr:ext cx="762000" cy="259045"/>
    <xdr:sp macro="" textlink="">
      <xdr:nvSpPr>
        <xdr:cNvPr id="187" name="扶助費平均値テキスト">
          <a:extLst>
            <a:ext uri="{FF2B5EF4-FFF2-40B4-BE49-F238E27FC236}">
              <a16:creationId xmlns:a16="http://schemas.microsoft.com/office/drawing/2014/main" id="{00000000-0008-0000-0400-0000BB000000}"/>
            </a:ext>
          </a:extLst>
        </xdr:cNvPr>
        <xdr:cNvSpPr txBox="1"/>
      </xdr:nvSpPr>
      <xdr:spPr>
        <a:xfrm>
          <a:off x="4914900" y="956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163830</xdr:rowOff>
    </xdr:from>
    <xdr:to>
      <xdr:col>24</xdr:col>
      <xdr:colOff>76200</xdr:colOff>
      <xdr:row>56</xdr:row>
      <xdr:rowOff>93980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4775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153670</xdr:rowOff>
    </xdr:from>
    <xdr:to>
      <xdr:col>19</xdr:col>
      <xdr:colOff>187325</xdr:colOff>
      <xdr:row>53</xdr:row>
      <xdr:rowOff>161290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flipV="1">
          <a:off x="3098800" y="9240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125730</xdr:rowOff>
    </xdr:from>
    <xdr:to>
      <xdr:col>20</xdr:col>
      <xdr:colOff>38100</xdr:colOff>
      <xdr:row>56</xdr:row>
      <xdr:rowOff>55880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937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40657</xdr:rowOff>
    </xdr:from>
    <xdr:ext cx="7366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3606800" y="964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161290</xdr:rowOff>
    </xdr:from>
    <xdr:to>
      <xdr:col>15</xdr:col>
      <xdr:colOff>98425</xdr:colOff>
      <xdr:row>54</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2209800" y="92481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156210</xdr:rowOff>
    </xdr:from>
    <xdr:to>
      <xdr:col>15</xdr:col>
      <xdr:colOff>149225</xdr:colOff>
      <xdr:row>56</xdr:row>
      <xdr:rowOff>86360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3048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71137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717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153670</xdr:rowOff>
    </xdr:from>
    <xdr:to>
      <xdr:col>11</xdr:col>
      <xdr:colOff>9525</xdr:colOff>
      <xdr:row>54</xdr:row>
      <xdr:rowOff>12700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1320800" y="9240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30480</xdr:rowOff>
    </xdr:from>
    <xdr:to>
      <xdr:col>11</xdr:col>
      <xdr:colOff>60325</xdr:colOff>
      <xdr:row>56</xdr:row>
      <xdr:rowOff>132080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2159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116857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828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163830</xdr:rowOff>
    </xdr:from>
    <xdr:to>
      <xdr:col>6</xdr:col>
      <xdr:colOff>171450</xdr:colOff>
      <xdr:row>56</xdr:row>
      <xdr:rowOff>93980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270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78757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9398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140970</xdr:rowOff>
    </xdr:from>
    <xdr:to>
      <xdr:col>24</xdr:col>
      <xdr:colOff>76200</xdr:colOff>
      <xdr:row>54</xdr:row>
      <xdr:rowOff>71120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4775200" y="922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49547</xdr:rowOff>
    </xdr:from>
    <xdr:ext cx="762000" cy="259045"/>
    <xdr:sp macro="" textlink="">
      <xdr:nvSpPr>
        <xdr:cNvPr id="206" name="扶助費該当値テキスト">
          <a:extLst>
            <a:ext uri="{FF2B5EF4-FFF2-40B4-BE49-F238E27FC236}">
              <a16:creationId xmlns:a16="http://schemas.microsoft.com/office/drawing/2014/main" id="{00000000-0008-0000-0400-0000CE000000}"/>
            </a:ext>
          </a:extLst>
        </xdr:cNvPr>
        <xdr:cNvSpPr txBox="1"/>
      </xdr:nvSpPr>
      <xdr:spPr>
        <a:xfrm>
          <a:off x="4914900" y="9136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102870</xdr:rowOff>
    </xdr:from>
    <xdr:to>
      <xdr:col>20</xdr:col>
      <xdr:colOff>38100</xdr:colOff>
      <xdr:row>54</xdr:row>
      <xdr:rowOff>33020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937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43197</xdr:rowOff>
    </xdr:from>
    <xdr:ext cx="7366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3606800" y="895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110490</xdr:rowOff>
    </xdr:from>
    <xdr:to>
      <xdr:col>15</xdr:col>
      <xdr:colOff>149225</xdr:colOff>
      <xdr:row>54</xdr:row>
      <xdr:rowOff>40640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048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50817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2717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133350</xdr:rowOff>
    </xdr:from>
    <xdr:to>
      <xdr:col>11</xdr:col>
      <xdr:colOff>60325</xdr:colOff>
      <xdr:row>54</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159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1828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102870</xdr:rowOff>
    </xdr:from>
    <xdr:to>
      <xdr:col>6</xdr:col>
      <xdr:colOff>171450</xdr:colOff>
      <xdr:row>54</xdr:row>
      <xdr:rowOff>33020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270000" y="918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43197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939800" y="895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「その他」は繰出金と維持補修費を合わせた</a:t>
          </a:r>
          <a:r>
            <a:rPr kumimoji="1" lang="en-US" altLang="ja-JP" sz="1200">
              <a:latin typeface="ＭＳ Ｐゴシック" panose="020B0600070205080204" pitchFamily="50" charset="-128"/>
              <a:ea typeface="ＭＳ Ｐゴシック" panose="020B0600070205080204" pitchFamily="50" charset="-128"/>
            </a:rPr>
            <a:t>10.2</a:t>
          </a:r>
          <a:r>
            <a:rPr kumimoji="1" lang="ja-JP" altLang="en-US" sz="1200">
              <a:latin typeface="ＭＳ Ｐゴシック" panose="020B0600070205080204" pitchFamily="50" charset="-128"/>
              <a:ea typeface="ＭＳ Ｐゴシック" panose="020B0600070205080204" pitchFamily="50" charset="-128"/>
            </a:rPr>
            <a:t>％で、前年度と同じである。　</a:t>
          </a:r>
        </a:p>
        <a:p>
          <a:r>
            <a:rPr kumimoji="1" lang="ja-JP" altLang="en-US" sz="1200">
              <a:latin typeface="ＭＳ Ｐゴシック" panose="020B0600070205080204" pitchFamily="50" charset="-128"/>
              <a:ea typeface="ＭＳ Ｐゴシック" panose="020B0600070205080204" pitchFamily="50" charset="-128"/>
            </a:rPr>
            <a:t>　類似団体平均、全国平均、兵庫県平均と比較しいずれも下回っている状況である。</a:t>
          </a:r>
        </a:p>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このうち繰出金は、国民健康保険事業特別会計（事業勘定）や後期高齢者医療広域連合などへの繰出金の増額が要因である。</a:t>
          </a:r>
        </a:p>
        <a:p>
          <a:r>
            <a:rPr kumimoji="1" lang="ja-JP" altLang="en-US" sz="1200">
              <a:latin typeface="ＭＳ Ｐゴシック" panose="020B0600070205080204" pitchFamily="50" charset="-128"/>
              <a:ea typeface="ＭＳ Ｐゴシック" panose="020B0600070205080204" pitchFamily="50" charset="-128"/>
            </a:rPr>
            <a:t>　特別会計等への繰出金は高齢化等の影響で増加傾向が続いており、事業の適正化により、一般会計の負担の軽減を図る。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6350</xdr:rowOff>
    </xdr:from>
    <xdr:to>
      <xdr:col>82</xdr:col>
      <xdr:colOff>107950</xdr:colOff>
      <xdr:row>62</xdr:row>
      <xdr:rowOff>63500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32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35577</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6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63500</xdr:rowOff>
    </xdr:from>
    <xdr:to>
      <xdr:col>82</xdr:col>
      <xdr:colOff>196850</xdr:colOff>
      <xdr:row>62</xdr:row>
      <xdr:rowOff>63500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9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92727</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6350</xdr:rowOff>
    </xdr:from>
    <xdr:to>
      <xdr:col>82</xdr:col>
      <xdr:colOff>196850</xdr:colOff>
      <xdr:row>53</xdr:row>
      <xdr:rowOff>6350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12700</xdr:rowOff>
    </xdr:from>
    <xdr:to>
      <xdr:col>82</xdr:col>
      <xdr:colOff>107950</xdr:colOff>
      <xdr:row>56</xdr:row>
      <xdr:rowOff>12700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5671800" y="9613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12700</xdr:rowOff>
    </xdr:from>
    <xdr:to>
      <xdr:col>78</xdr:col>
      <xdr:colOff>69850</xdr:colOff>
      <xdr:row>56</xdr:row>
      <xdr:rowOff>25400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613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6350</xdr:rowOff>
    </xdr:from>
    <xdr:to>
      <xdr:col>78</xdr:col>
      <xdr:colOff>120650</xdr:colOff>
      <xdr:row>57</xdr:row>
      <xdr:rowOff>107950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92727</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86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120650</xdr:rowOff>
    </xdr:from>
    <xdr:to>
      <xdr:col>73</xdr:col>
      <xdr:colOff>180975</xdr:colOff>
      <xdr:row>56</xdr:row>
      <xdr:rowOff>25400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550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120650</xdr:rowOff>
    </xdr:from>
    <xdr:to>
      <xdr:col>74</xdr:col>
      <xdr:colOff>31750</xdr:colOff>
      <xdr:row>58</xdr:row>
      <xdr:rowOff>50800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35577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82550</xdr:rowOff>
    </xdr:from>
    <xdr:to>
      <xdr:col>69</xdr:col>
      <xdr:colOff>92075</xdr:colOff>
      <xdr:row>55</xdr:row>
      <xdr:rowOff>120650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512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111777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1005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88900</xdr:rowOff>
    </xdr:from>
    <xdr:to>
      <xdr:col>65</xdr:col>
      <xdr:colOff>53975</xdr:colOff>
      <xdr:row>59</xdr:row>
      <xdr:rowOff>19050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3827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11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146050</xdr:rowOff>
    </xdr:from>
    <xdr:to>
      <xdr:col>74</xdr:col>
      <xdr:colOff>31750</xdr:colOff>
      <xdr:row>56</xdr:row>
      <xdr:rowOff>76200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5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86377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69850</xdr:rowOff>
    </xdr:from>
    <xdr:to>
      <xdr:col>69</xdr:col>
      <xdr:colOff>142875</xdr:colOff>
      <xdr:row>56</xdr:row>
      <xdr:rowOff>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31750</xdr:rowOff>
    </xdr:from>
    <xdr:to>
      <xdr:col>65</xdr:col>
      <xdr:colOff>53975</xdr:colOff>
      <xdr:row>55</xdr:row>
      <xdr:rowOff>133350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143527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令和４年度は</a:t>
          </a:r>
          <a:r>
            <a:rPr kumimoji="1" lang="en-US" altLang="ja-JP" sz="1200">
              <a:latin typeface="ＭＳ Ｐゴシック" panose="020B0600070205080204" pitchFamily="50" charset="-128"/>
              <a:ea typeface="ＭＳ Ｐゴシック" panose="020B0600070205080204" pitchFamily="50" charset="-128"/>
            </a:rPr>
            <a:t>16.4</a:t>
          </a:r>
          <a:r>
            <a:rPr kumimoji="1" lang="ja-JP" altLang="en-US" sz="1200">
              <a:latin typeface="ＭＳ Ｐゴシック" panose="020B0600070205080204" pitchFamily="50" charset="-128"/>
              <a:ea typeface="ＭＳ Ｐゴシック" panose="020B0600070205080204" pitchFamily="50" charset="-128"/>
            </a:rPr>
            <a:t>％で、前年度と比較して</a:t>
          </a:r>
          <a:r>
            <a:rPr kumimoji="1" lang="en-US" altLang="ja-JP" sz="1200">
              <a:latin typeface="ＭＳ Ｐゴシック" panose="020B0600070205080204" pitchFamily="50" charset="-128"/>
              <a:ea typeface="ＭＳ Ｐゴシック" panose="020B0600070205080204" pitchFamily="50" charset="-128"/>
            </a:rPr>
            <a:t>0.3</a:t>
          </a:r>
          <a:r>
            <a:rPr kumimoji="1" lang="ja-JP" altLang="en-US" sz="1200">
              <a:latin typeface="ＭＳ Ｐゴシック" panose="020B0600070205080204" pitchFamily="50" charset="-128"/>
              <a:ea typeface="ＭＳ Ｐゴシック" panose="020B0600070205080204" pitchFamily="50" charset="-128"/>
            </a:rPr>
            <a:t>ポイントと若干減少した。</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下水道事業会計負担金等の減額により充当一般財源は</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220</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百万円減少している。</a:t>
          </a:r>
        </a:p>
        <a:p>
          <a:r>
            <a:rPr kumimoji="1" lang="ja-JP" altLang="en-US" sz="1200">
              <a:latin typeface="ＭＳ Ｐゴシック" panose="020B0600070205080204" pitchFamily="50" charset="-128"/>
              <a:ea typeface="ＭＳ Ｐゴシック" panose="020B0600070205080204" pitchFamily="50" charset="-128"/>
            </a:rPr>
            <a:t>　類似団体平均を</a:t>
          </a:r>
          <a:r>
            <a:rPr kumimoji="1" lang="en-US" altLang="ja-JP" sz="1200">
              <a:latin typeface="ＭＳ Ｐゴシック" panose="020B0600070205080204" pitchFamily="50" charset="-128"/>
              <a:ea typeface="ＭＳ Ｐゴシック" panose="020B0600070205080204" pitchFamily="50" charset="-128"/>
            </a:rPr>
            <a:t>4.1</a:t>
          </a:r>
          <a:r>
            <a:rPr kumimoji="1" lang="ja-JP" altLang="en-US" sz="1200">
              <a:latin typeface="ＭＳ Ｐゴシック" panose="020B0600070205080204" pitchFamily="50" charset="-128"/>
              <a:ea typeface="ＭＳ Ｐゴシック" panose="020B0600070205080204" pitchFamily="50" charset="-128"/>
            </a:rPr>
            <a:t>ポイント上回っているが、本市は下水道事業が地方公営企業法を適用しており下水道事業会計への負担金が補助費等に計上されるが、公営企業を法適化していない団体は繰出金に計上されるため単純比較はでき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39</xdr:row>
      <xdr:rowOff>120142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7857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92219</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77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120142</xdr:rowOff>
    </xdr:from>
    <xdr:to>
      <xdr:col>82</xdr:col>
      <xdr:colOff>196850</xdr:colOff>
      <xdr:row>39</xdr:row>
      <xdr:rowOff>120142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06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133858</xdr:rowOff>
    </xdr:from>
    <xdr:to>
      <xdr:col>82</xdr:col>
      <xdr:colOff>107950</xdr:colOff>
      <xdr:row>37</xdr:row>
      <xdr:rowOff>147574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4775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83583</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0843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67056</xdr:rowOff>
    </xdr:from>
    <xdr:to>
      <xdr:col>82</xdr:col>
      <xdr:colOff>158750</xdr:colOff>
      <xdr:row>36</xdr:row>
      <xdr:rowOff>168656</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147574</xdr:rowOff>
    </xdr:from>
    <xdr:to>
      <xdr:col>78</xdr:col>
      <xdr:colOff>69850</xdr:colOff>
      <xdr:row>38</xdr:row>
      <xdr:rowOff>44704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4912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57912</xdr:rowOff>
    </xdr:from>
    <xdr:to>
      <xdr:col>78</xdr:col>
      <xdr:colOff>120650</xdr:colOff>
      <xdr:row>36</xdr:row>
      <xdr:rowOff>159512</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169689</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44704</xdr:rowOff>
    </xdr:from>
    <xdr:to>
      <xdr:col>73</xdr:col>
      <xdr:colOff>180975</xdr:colOff>
      <xdr:row>38</xdr:row>
      <xdr:rowOff>62992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55980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161290</xdr:rowOff>
    </xdr:from>
    <xdr:to>
      <xdr:col>69</xdr:col>
      <xdr:colOff>92075</xdr:colOff>
      <xdr:row>38</xdr:row>
      <xdr:rowOff>62992</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004800" y="6504940"/>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83058</xdr:rowOff>
    </xdr:from>
    <xdr:to>
      <xdr:col>82</xdr:col>
      <xdr:colOff>158750</xdr:colOff>
      <xdr:row>38</xdr:row>
      <xdr:rowOff>13208</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55135</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96774</xdr:rowOff>
    </xdr:from>
    <xdr:to>
      <xdr:col>78</xdr:col>
      <xdr:colOff>120650</xdr:colOff>
      <xdr:row>38</xdr:row>
      <xdr:rowOff>26924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11701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526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165354</xdr:rowOff>
    </xdr:from>
    <xdr:to>
      <xdr:col>74</xdr:col>
      <xdr:colOff>31750</xdr:colOff>
      <xdr:row>38</xdr:row>
      <xdr:rowOff>95504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80281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12192</xdr:rowOff>
    </xdr:from>
    <xdr:to>
      <xdr:col>69</xdr:col>
      <xdr:colOff>142875</xdr:colOff>
      <xdr:row>38</xdr:row>
      <xdr:rowOff>113792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98569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110490</xdr:rowOff>
    </xdr:from>
    <xdr:to>
      <xdr:col>65</xdr:col>
      <xdr:colOff>53975</xdr:colOff>
      <xdr:row>38</xdr:row>
      <xdr:rowOff>40640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25417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令和４年度は</a:t>
          </a:r>
          <a:r>
            <a:rPr kumimoji="1" lang="en-US" altLang="ja-JP" sz="1200">
              <a:latin typeface="ＭＳ Ｐゴシック" panose="020B0600070205080204" pitchFamily="50" charset="-128"/>
              <a:ea typeface="ＭＳ Ｐゴシック" panose="020B0600070205080204" pitchFamily="50" charset="-128"/>
            </a:rPr>
            <a:t>21.9</a:t>
          </a:r>
          <a:r>
            <a:rPr kumimoji="1" lang="ja-JP" altLang="en-US" sz="1200">
              <a:latin typeface="ＭＳ Ｐゴシック" panose="020B0600070205080204" pitchFamily="50" charset="-128"/>
              <a:ea typeface="ＭＳ Ｐゴシック" panose="020B0600070205080204" pitchFamily="50" charset="-128"/>
            </a:rPr>
            <a:t>％で、前年度と比較して</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ポイント減少している。類似団体平均との比較では</a:t>
          </a:r>
          <a:r>
            <a:rPr kumimoji="1" lang="en-US" altLang="ja-JP" sz="1200">
              <a:latin typeface="ＭＳ Ｐゴシック" panose="020B0600070205080204" pitchFamily="50" charset="-128"/>
              <a:ea typeface="ＭＳ Ｐゴシック" panose="020B0600070205080204" pitchFamily="50" charset="-128"/>
            </a:rPr>
            <a:t>7.6</a:t>
          </a:r>
          <a:r>
            <a:rPr kumimoji="1" lang="ja-JP" altLang="en-US" sz="1200">
              <a:latin typeface="ＭＳ Ｐゴシック" panose="020B0600070205080204" pitchFamily="50" charset="-128"/>
              <a:ea typeface="ＭＳ Ｐゴシック" panose="020B0600070205080204" pitchFamily="50" charset="-128"/>
            </a:rPr>
            <a:t>ポイント上回っており、全国平均、兵庫県平均との比較でも上回っている。</a:t>
          </a:r>
        </a:p>
        <a:p>
          <a:r>
            <a:rPr kumimoji="1" lang="ja-JP" altLang="en-US" sz="1200">
              <a:latin typeface="ＭＳ Ｐゴシック" panose="020B0600070205080204" pitchFamily="50" charset="-128"/>
              <a:ea typeface="ＭＳ Ｐゴシック" panose="020B0600070205080204" pitchFamily="50" charset="-128"/>
            </a:rPr>
            <a:t>　地方債残高は着実に減少しているものの、公債費は横ばい状態であることから、今後も引き続き地方債の計画的な発行、発行抑制及び償還期間の適正化に努めるなど、公債費負担の減少に努める。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80</xdr:row>
      <xdr:rowOff>26415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814300"/>
          <a:ext cx="0" cy="928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169942</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1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26415</xdr:rowOff>
    </xdr:from>
    <xdr:to>
      <xdr:col>24</xdr:col>
      <xdr:colOff>114300</xdr:colOff>
      <xdr:row>80</xdr:row>
      <xdr:rowOff>26415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4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42418</xdr:rowOff>
    </xdr:from>
    <xdr:to>
      <xdr:col>24</xdr:col>
      <xdr:colOff>25400</xdr:colOff>
      <xdr:row>79</xdr:row>
      <xdr:rowOff>78994</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3987800" y="135869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78994</xdr:rowOff>
    </xdr:from>
    <xdr:to>
      <xdr:col>19</xdr:col>
      <xdr:colOff>187325</xdr:colOff>
      <xdr:row>79</xdr:row>
      <xdr:rowOff>110998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6235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140208</xdr:rowOff>
    </xdr:from>
    <xdr:to>
      <xdr:col>20</xdr:col>
      <xdr:colOff>38100</xdr:colOff>
      <xdr:row>77</xdr:row>
      <xdr:rowOff>70358</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80535</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2939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83565</xdr:rowOff>
    </xdr:from>
    <xdr:to>
      <xdr:col>15</xdr:col>
      <xdr:colOff>98425</xdr:colOff>
      <xdr:row>79</xdr:row>
      <xdr:rowOff>110998</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628115"/>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65278</xdr:rowOff>
    </xdr:from>
    <xdr:to>
      <xdr:col>11</xdr:col>
      <xdr:colOff>9525</xdr:colOff>
      <xdr:row>79</xdr:row>
      <xdr:rowOff>83565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609828"/>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23622</xdr:rowOff>
    </xdr:from>
    <xdr:to>
      <xdr:col>11</xdr:col>
      <xdr:colOff>60325</xdr:colOff>
      <xdr:row>77</xdr:row>
      <xdr:rowOff>125222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135399</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32765</xdr:rowOff>
    </xdr:from>
    <xdr:to>
      <xdr:col>6</xdr:col>
      <xdr:colOff>171450</xdr:colOff>
      <xdr:row>77</xdr:row>
      <xdr:rowOff>134365</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144542</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163068</xdr:rowOff>
    </xdr:from>
    <xdr:to>
      <xdr:col>24</xdr:col>
      <xdr:colOff>76200</xdr:colOff>
      <xdr:row>79</xdr:row>
      <xdr:rowOff>93218</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135145</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3508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28194</xdr:rowOff>
    </xdr:from>
    <xdr:to>
      <xdr:col>20</xdr:col>
      <xdr:colOff>38100</xdr:colOff>
      <xdr:row>79</xdr:row>
      <xdr:rowOff>129794</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114571</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3659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60198</xdr:rowOff>
    </xdr:from>
    <xdr:to>
      <xdr:col>15</xdr:col>
      <xdr:colOff>149225</xdr:colOff>
      <xdr:row>79</xdr:row>
      <xdr:rowOff>161798</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146575</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691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32765</xdr:rowOff>
    </xdr:from>
    <xdr:to>
      <xdr:col>11</xdr:col>
      <xdr:colOff>60325</xdr:colOff>
      <xdr:row>79</xdr:row>
      <xdr:rowOff>134365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119142</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14478</xdr:rowOff>
    </xdr:from>
    <xdr:to>
      <xdr:col>6</xdr:col>
      <xdr:colOff>171450</xdr:colOff>
      <xdr:row>79</xdr:row>
      <xdr:rowOff>116078</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100855</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公債費を除く経常収支比率は</a:t>
          </a:r>
          <a:r>
            <a:rPr kumimoji="1" lang="en-US" altLang="ja-JP" sz="1200">
              <a:latin typeface="ＭＳ Ｐゴシック" panose="020B0600070205080204" pitchFamily="50" charset="-128"/>
              <a:ea typeface="ＭＳ Ｐゴシック" panose="020B0600070205080204" pitchFamily="50" charset="-128"/>
            </a:rPr>
            <a:t>71.2</a:t>
          </a:r>
          <a:r>
            <a:rPr kumimoji="1" lang="ja-JP" altLang="en-US" sz="1200">
              <a:latin typeface="ＭＳ Ｐゴシック" panose="020B0600070205080204" pitchFamily="50" charset="-128"/>
              <a:ea typeface="ＭＳ Ｐゴシック" panose="020B0600070205080204" pitchFamily="50" charset="-128"/>
            </a:rPr>
            <a:t>％で、前年度と比較して</a:t>
          </a:r>
          <a:r>
            <a:rPr kumimoji="1" lang="en-US" altLang="ja-JP" sz="1200">
              <a:latin typeface="ＭＳ Ｐゴシック" panose="020B0600070205080204" pitchFamily="50" charset="-128"/>
              <a:ea typeface="ＭＳ Ｐゴシック" panose="020B0600070205080204" pitchFamily="50" charset="-128"/>
            </a:rPr>
            <a:t>1.9</a:t>
          </a:r>
          <a:r>
            <a:rPr kumimoji="1" lang="ja-JP" altLang="en-US" sz="1200">
              <a:latin typeface="ＭＳ Ｐゴシック" panose="020B0600070205080204" pitchFamily="50" charset="-128"/>
              <a:ea typeface="ＭＳ Ｐゴシック" panose="020B0600070205080204" pitchFamily="50" charset="-128"/>
            </a:rPr>
            <a:t>ポイント増加している。　</a:t>
          </a:r>
        </a:p>
        <a:p>
          <a:r>
            <a:rPr kumimoji="1" lang="ja-JP" altLang="en-US" sz="1200">
              <a:latin typeface="ＭＳ Ｐゴシック" panose="020B0600070205080204" pitchFamily="50" charset="-128"/>
              <a:ea typeface="ＭＳ Ｐゴシック" panose="020B0600070205080204" pitchFamily="50" charset="-128"/>
            </a:rPr>
            <a:t>　類似団体平均、全国平均、兵庫県平均と比較しいずれも下回っている状況である。</a:t>
          </a:r>
        </a:p>
        <a:p>
          <a:r>
            <a:rPr kumimoji="1" lang="ja-JP" altLang="en-US" sz="1200">
              <a:latin typeface="ＭＳ Ｐゴシック" panose="020B0600070205080204" pitchFamily="50" charset="-128"/>
              <a:ea typeface="ＭＳ Ｐゴシック" panose="020B0600070205080204" pitchFamily="50" charset="-128"/>
            </a:rPr>
            <a:t>　これは、公債費の比率が類似団体の平均を上回っていることが要因であり、今後も公債費負担の減少に努めるとともに、経常経費の削減を図り、弾力性のある財政構造を目指す。</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a:extLst>
            <a:ext uri="{FF2B5EF4-FFF2-40B4-BE49-F238E27FC236}">
              <a16:creationId xmlns:a16="http://schemas.microsoft.com/office/drawing/2014/main" id="{00000000-0008-0000-0400-00009E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41275</xdr:rowOff>
    </xdr:from>
    <xdr:to>
      <xdr:col>82</xdr:col>
      <xdr:colOff>107950</xdr:colOff>
      <xdr:row>80</xdr:row>
      <xdr:rowOff>64136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flipV="1">
          <a:off x="16510000" y="12557125"/>
          <a:ext cx="0" cy="1223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36213</xdr:rowOff>
    </xdr:from>
    <xdr:ext cx="762000" cy="259045"/>
    <xdr:sp macro="" textlink="">
      <xdr:nvSpPr>
        <xdr:cNvPr id="416" name="公債費以外最小値テキスト">
          <a:extLst>
            <a:ext uri="{FF2B5EF4-FFF2-40B4-BE49-F238E27FC236}">
              <a16:creationId xmlns:a16="http://schemas.microsoft.com/office/drawing/2014/main" id="{00000000-0008-0000-0400-0000A0010000}"/>
            </a:ext>
          </a:extLst>
        </xdr:cNvPr>
        <xdr:cNvSpPr txBox="1"/>
      </xdr:nvSpPr>
      <xdr:spPr>
        <a:xfrm>
          <a:off x="16598900" y="1375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64136</xdr:rowOff>
    </xdr:from>
    <xdr:to>
      <xdr:col>82</xdr:col>
      <xdr:colOff>196850</xdr:colOff>
      <xdr:row>80</xdr:row>
      <xdr:rowOff>64136</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378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127652</xdr:rowOff>
    </xdr:from>
    <xdr:ext cx="762000" cy="259045"/>
    <xdr:sp macro="" textlink="">
      <xdr:nvSpPr>
        <xdr:cNvPr id="418" name="公債費以外最大値テキスト">
          <a:extLst>
            <a:ext uri="{FF2B5EF4-FFF2-40B4-BE49-F238E27FC236}">
              <a16:creationId xmlns:a16="http://schemas.microsoft.com/office/drawing/2014/main" id="{00000000-0008-0000-0400-0000A2010000}"/>
            </a:ext>
          </a:extLst>
        </xdr:cNvPr>
        <xdr:cNvSpPr txBox="1"/>
      </xdr:nvSpPr>
      <xdr:spPr>
        <a:xfrm>
          <a:off x="16598900" y="12300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41275</xdr:rowOff>
    </xdr:from>
    <xdr:to>
      <xdr:col>82</xdr:col>
      <xdr:colOff>196850</xdr:colOff>
      <xdr:row>73</xdr:row>
      <xdr:rowOff>41275</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255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144145</xdr:rowOff>
    </xdr:from>
    <xdr:to>
      <xdr:col>82</xdr:col>
      <xdr:colOff>107950</xdr:colOff>
      <xdr:row>74</xdr:row>
      <xdr:rowOff>81280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5671800" y="12659995"/>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36847</xdr:rowOff>
    </xdr:from>
    <xdr:ext cx="762000" cy="259045"/>
    <xdr:sp macro="" textlink="">
      <xdr:nvSpPr>
        <xdr:cNvPr id="421" name="公債費以外平均値テキスト">
          <a:extLst>
            <a:ext uri="{FF2B5EF4-FFF2-40B4-BE49-F238E27FC236}">
              <a16:creationId xmlns:a16="http://schemas.microsoft.com/office/drawing/2014/main" id="{00000000-0008-0000-0400-0000A5010000}"/>
            </a:ext>
          </a:extLst>
        </xdr:cNvPr>
        <xdr:cNvSpPr txBox="1"/>
      </xdr:nvSpPr>
      <xdr:spPr>
        <a:xfrm>
          <a:off x="16598900" y="130670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64770</xdr:rowOff>
    </xdr:from>
    <xdr:to>
      <xdr:col>82</xdr:col>
      <xdr:colOff>158750</xdr:colOff>
      <xdr:row>76</xdr:row>
      <xdr:rowOff>166370</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64592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144145</xdr:rowOff>
    </xdr:from>
    <xdr:to>
      <xdr:col>78</xdr:col>
      <xdr:colOff>69850</xdr:colOff>
      <xdr:row>74</xdr:row>
      <xdr:rowOff>98425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4782800" y="12659995"/>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53340</xdr:rowOff>
    </xdr:from>
    <xdr:to>
      <xdr:col>78</xdr:col>
      <xdr:colOff>120650</xdr:colOff>
      <xdr:row>75</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5621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139716</xdr:rowOff>
    </xdr:from>
    <xdr:ext cx="7366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5290800" y="12998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46990</xdr:rowOff>
    </xdr:from>
    <xdr:to>
      <xdr:col>73</xdr:col>
      <xdr:colOff>180975</xdr:colOff>
      <xdr:row>74</xdr:row>
      <xdr:rowOff>98425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893800" y="127342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99061</xdr:rowOff>
    </xdr:from>
    <xdr:to>
      <xdr:col>74</xdr:col>
      <xdr:colOff>31750</xdr:colOff>
      <xdr:row>77</xdr:row>
      <xdr:rowOff>29211</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4732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13988</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4401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75565</xdr:rowOff>
    </xdr:from>
    <xdr:to>
      <xdr:col>69</xdr:col>
      <xdr:colOff>92075</xdr:colOff>
      <xdr:row>74</xdr:row>
      <xdr:rowOff>46990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3004800" y="12591415"/>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121920</xdr:rowOff>
    </xdr:from>
    <xdr:to>
      <xdr:col>69</xdr:col>
      <xdr:colOff>142875</xdr:colOff>
      <xdr:row>77</xdr:row>
      <xdr:rowOff>52070</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36847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3512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99061</xdr:rowOff>
    </xdr:from>
    <xdr:to>
      <xdr:col>65</xdr:col>
      <xdr:colOff>53975</xdr:colOff>
      <xdr:row>77</xdr:row>
      <xdr:rowOff>29211</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2954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13988</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2623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30480</xdr:rowOff>
    </xdr:from>
    <xdr:to>
      <xdr:col>82</xdr:col>
      <xdr:colOff>158750</xdr:colOff>
      <xdr:row>74</xdr:row>
      <xdr:rowOff>132080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64592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47007</xdr:rowOff>
    </xdr:from>
    <xdr:ext cx="762000" cy="259045"/>
    <xdr:sp macro="" textlink="">
      <xdr:nvSpPr>
        <xdr:cNvPr id="440" name="公債費以外該当値テキスト">
          <a:extLst>
            <a:ext uri="{FF2B5EF4-FFF2-40B4-BE49-F238E27FC236}">
              <a16:creationId xmlns:a16="http://schemas.microsoft.com/office/drawing/2014/main" id="{00000000-0008-0000-0400-0000B8010000}"/>
            </a:ext>
          </a:extLst>
        </xdr:cNvPr>
        <xdr:cNvSpPr txBox="1"/>
      </xdr:nvSpPr>
      <xdr:spPr>
        <a:xfrm>
          <a:off x="165989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93345</xdr:rowOff>
    </xdr:from>
    <xdr:to>
      <xdr:col>78</xdr:col>
      <xdr:colOff>120650</xdr:colOff>
      <xdr:row>74</xdr:row>
      <xdr:rowOff>23495</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5621000" y="1260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33672</xdr:rowOff>
    </xdr:from>
    <xdr:ext cx="7366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290800" y="12378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47625</xdr:rowOff>
    </xdr:from>
    <xdr:to>
      <xdr:col>74</xdr:col>
      <xdr:colOff>31750</xdr:colOff>
      <xdr:row>74</xdr:row>
      <xdr:rowOff>149225</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4732000" y="1273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159402</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401800" y="1250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167640</xdr:rowOff>
    </xdr:from>
    <xdr:to>
      <xdr:col>69</xdr:col>
      <xdr:colOff>142875</xdr:colOff>
      <xdr:row>74</xdr:row>
      <xdr:rowOff>97790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3843000" y="1268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107967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512800" y="1245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24765</xdr:rowOff>
    </xdr:from>
    <xdr:to>
      <xdr:col>65</xdr:col>
      <xdr:colOff>53975</xdr:colOff>
      <xdr:row>73</xdr:row>
      <xdr:rowOff>126365</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2954000" y="12540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136542</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623800" y="12309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162481</xdr:rowOff>
    </xdr:from>
    <xdr:to>
      <xdr:col>29</xdr:col>
      <xdr:colOff>127000</xdr:colOff>
      <xdr:row>20</xdr:row>
      <xdr:rowOff>10319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96056"/>
          <a:ext cx="0" cy="13908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153846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5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10319</xdr:rowOff>
    </xdr:from>
    <xdr:to>
      <xdr:col>30</xdr:col>
      <xdr:colOff>25400</xdr:colOff>
      <xdr:row>20</xdr:row>
      <xdr:rowOff>10319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69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77408</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162481</xdr:rowOff>
    </xdr:from>
    <xdr:to>
      <xdr:col>30</xdr:col>
      <xdr:colOff>25400</xdr:colOff>
      <xdr:row>11</xdr:row>
      <xdr:rowOff>162481</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960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17662</xdr:rowOff>
    </xdr:from>
    <xdr:to>
      <xdr:col>29</xdr:col>
      <xdr:colOff>127000</xdr:colOff>
      <xdr:row>16</xdr:row>
      <xdr:rowOff>24521</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5003800" y="2808487"/>
          <a:ext cx="647700" cy="6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141765</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1040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169688</xdr:rowOff>
    </xdr:from>
    <xdr:to>
      <xdr:col>29</xdr:col>
      <xdr:colOff>177800</xdr:colOff>
      <xdr:row>18</xdr:row>
      <xdr:rowOff>99838</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1319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17662</xdr:rowOff>
    </xdr:from>
    <xdr:to>
      <xdr:col>26</xdr:col>
      <xdr:colOff>50800</xdr:colOff>
      <xdr:row>16</xdr:row>
      <xdr:rowOff>69512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808487"/>
          <a:ext cx="698500" cy="518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738</xdr:rowOff>
    </xdr:from>
    <xdr:to>
      <xdr:col>26</xdr:col>
      <xdr:colOff>101600</xdr:colOff>
      <xdr:row>18</xdr:row>
      <xdr:rowOff>102338</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34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87115</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208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69512</xdr:rowOff>
    </xdr:from>
    <xdr:to>
      <xdr:col>22</xdr:col>
      <xdr:colOff>114300</xdr:colOff>
      <xdr:row>16</xdr:row>
      <xdr:rowOff>80656</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860337"/>
          <a:ext cx="698500" cy="11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21698</xdr:rowOff>
    </xdr:from>
    <xdr:to>
      <xdr:col>22</xdr:col>
      <xdr:colOff>165100</xdr:colOff>
      <xdr:row>18</xdr:row>
      <xdr:rowOff>123298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554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108075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41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80656</xdr:rowOff>
    </xdr:from>
    <xdr:to>
      <xdr:col>18</xdr:col>
      <xdr:colOff>177800</xdr:colOff>
      <xdr:row>16</xdr:row>
      <xdr:rowOff>98144</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871481"/>
          <a:ext cx="698500" cy="174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46787</xdr:rowOff>
    </xdr:from>
    <xdr:to>
      <xdr:col>19</xdr:col>
      <xdr:colOff>38100</xdr:colOff>
      <xdr:row>18</xdr:row>
      <xdr:rowOff>148387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80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133164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66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60417</xdr:rowOff>
    </xdr:from>
    <xdr:to>
      <xdr:col>15</xdr:col>
      <xdr:colOff>101600</xdr:colOff>
      <xdr:row>18</xdr:row>
      <xdr:rowOff>162017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941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146794</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80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145171</xdr:rowOff>
    </xdr:from>
    <xdr:to>
      <xdr:col>29</xdr:col>
      <xdr:colOff>177800</xdr:colOff>
      <xdr:row>16</xdr:row>
      <xdr:rowOff>75321</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7645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161698</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609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138312</xdr:rowOff>
    </xdr:from>
    <xdr:to>
      <xdr:col>26</xdr:col>
      <xdr:colOff>101600</xdr:colOff>
      <xdr:row>16</xdr:row>
      <xdr:rowOff>68462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757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78639</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526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18712</xdr:rowOff>
    </xdr:from>
    <xdr:to>
      <xdr:col>22</xdr:col>
      <xdr:colOff>165100</xdr:colOff>
      <xdr:row>16</xdr:row>
      <xdr:rowOff>120312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809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130489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578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29856</xdr:rowOff>
    </xdr:from>
    <xdr:to>
      <xdr:col>19</xdr:col>
      <xdr:colOff>38100</xdr:colOff>
      <xdr:row>16</xdr:row>
      <xdr:rowOff>131456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820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141633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589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47344</xdr:rowOff>
    </xdr:from>
    <xdr:to>
      <xdr:col>15</xdr:col>
      <xdr:colOff>101600</xdr:colOff>
      <xdr:row>16</xdr:row>
      <xdr:rowOff>148944</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8381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159121</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607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1" name="人口1人当たり決算額の推移グラフ枠445">
          <a:extLst>
            <a:ext uri="{FF2B5EF4-FFF2-40B4-BE49-F238E27FC236}">
              <a16:creationId xmlns:a16="http://schemas.microsoft.com/office/drawing/2014/main" id="{00000000-0008-0000-0500-00006F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88007</xdr:rowOff>
    </xdr:from>
    <xdr:to>
      <xdr:col>29</xdr:col>
      <xdr:colOff>127000</xdr:colOff>
      <xdr:row>38</xdr:row>
      <xdr:rowOff>3164</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5651500" y="6012557"/>
          <a:ext cx="0" cy="14582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318141</xdr:rowOff>
    </xdr:from>
    <xdr:ext cx="762000" cy="259045"/>
    <xdr:sp macro="" textlink="">
      <xdr:nvSpPr>
        <xdr:cNvPr id="113" name="人口1人当たり決算額の推移最小値テキスト445">
          <a:extLst>
            <a:ext uri="{FF2B5EF4-FFF2-40B4-BE49-F238E27FC236}">
              <a16:creationId xmlns:a16="http://schemas.microsoft.com/office/drawing/2014/main" id="{00000000-0008-0000-0500-000071000000}"/>
            </a:ext>
          </a:extLst>
        </xdr:cNvPr>
        <xdr:cNvSpPr txBox="1"/>
      </xdr:nvSpPr>
      <xdr:spPr>
        <a:xfrm>
          <a:off x="5740400" y="744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3164</xdr:rowOff>
    </xdr:from>
    <xdr:to>
      <xdr:col>30</xdr:col>
      <xdr:colOff>25400</xdr:colOff>
      <xdr:row>38</xdr:row>
      <xdr:rowOff>3164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74707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2934</xdr:rowOff>
    </xdr:from>
    <xdr:ext cx="762000" cy="259045"/>
    <xdr:sp macro="" textlink="">
      <xdr:nvSpPr>
        <xdr:cNvPr id="115" name="人口1人当たり決算額の推移最大値テキスト445">
          <a:extLst>
            <a:ext uri="{FF2B5EF4-FFF2-40B4-BE49-F238E27FC236}">
              <a16:creationId xmlns:a16="http://schemas.microsoft.com/office/drawing/2014/main" id="{00000000-0008-0000-0500-000073000000}"/>
            </a:ext>
          </a:extLst>
        </xdr:cNvPr>
        <xdr:cNvSpPr txBox="1"/>
      </xdr:nvSpPr>
      <xdr:spPr>
        <a:xfrm>
          <a:off x="5740400" y="575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88007</xdr:rowOff>
    </xdr:from>
    <xdr:to>
      <xdr:col>30</xdr:col>
      <xdr:colOff>25400</xdr:colOff>
      <xdr:row>33</xdr:row>
      <xdr:rowOff>88007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5562600" y="60125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88007</xdr:rowOff>
    </xdr:from>
    <xdr:to>
      <xdr:col>29</xdr:col>
      <xdr:colOff>127000</xdr:colOff>
      <xdr:row>33</xdr:row>
      <xdr:rowOff>122983</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5003800" y="6012557"/>
          <a:ext cx="647700" cy="34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191936</xdr:rowOff>
    </xdr:from>
    <xdr:ext cx="762000" cy="259045"/>
    <xdr:sp macro="" textlink="">
      <xdr:nvSpPr>
        <xdr:cNvPr id="118" name="人口1人当たり決算額の推移平均値テキスト445">
          <a:extLst>
            <a:ext uri="{FF2B5EF4-FFF2-40B4-BE49-F238E27FC236}">
              <a16:creationId xmlns:a16="http://schemas.microsoft.com/office/drawing/2014/main" id="{00000000-0008-0000-0500-000076000000}"/>
            </a:ext>
          </a:extLst>
        </xdr:cNvPr>
        <xdr:cNvSpPr txBox="1"/>
      </xdr:nvSpPr>
      <xdr:spPr>
        <a:xfrm>
          <a:off x="5740400" y="6802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219859</xdr:rowOff>
    </xdr:from>
    <xdr:to>
      <xdr:col>29</xdr:col>
      <xdr:colOff>177800</xdr:colOff>
      <xdr:row>35</xdr:row>
      <xdr:rowOff>321459</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56007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122983</xdr:rowOff>
    </xdr:from>
    <xdr:to>
      <xdr:col>26</xdr:col>
      <xdr:colOff>50800</xdr:colOff>
      <xdr:row>33</xdr:row>
      <xdr:rowOff>138528</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4305300" y="6047533"/>
          <a:ext cx="698500" cy="15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234000</xdr:rowOff>
    </xdr:from>
    <xdr:to>
      <xdr:col>26</xdr:col>
      <xdr:colOff>101600</xdr:colOff>
      <xdr:row>35</xdr:row>
      <xdr:rowOff>335600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9530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320377</xdr:rowOff>
    </xdr:from>
    <xdr:ext cx="7366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622800" y="6930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138528</xdr:rowOff>
    </xdr:from>
    <xdr:to>
      <xdr:col>22</xdr:col>
      <xdr:colOff>114300</xdr:colOff>
      <xdr:row>33</xdr:row>
      <xdr:rowOff>217558</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3606800" y="6063078"/>
          <a:ext cx="698500" cy="790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238768</xdr:rowOff>
    </xdr:from>
    <xdr:to>
      <xdr:col>22</xdr:col>
      <xdr:colOff>165100</xdr:colOff>
      <xdr:row>35</xdr:row>
      <xdr:rowOff>340368</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42545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325145</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924300" y="693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217558</xdr:rowOff>
    </xdr:from>
    <xdr:to>
      <xdr:col>18</xdr:col>
      <xdr:colOff>177800</xdr:colOff>
      <xdr:row>33</xdr:row>
      <xdr:rowOff>284048</xdr:rowOff>
    </xdr:to>
    <xdr:cxnSp macro="">
      <xdr:nvCxnSpPr>
        <xdr:cNvPr id="126" name="直線コネクタ 125">
          <a:extLst>
            <a:ext uri="{FF2B5EF4-FFF2-40B4-BE49-F238E27FC236}">
              <a16:creationId xmlns:a16="http://schemas.microsoft.com/office/drawing/2014/main" id="{00000000-0008-0000-0500-00007E000000}"/>
            </a:ext>
          </a:extLst>
        </xdr:cNvPr>
        <xdr:cNvCxnSpPr/>
      </xdr:nvCxnSpPr>
      <xdr:spPr bwMode="auto">
        <a:xfrm flipV="1">
          <a:off x="2908300" y="6142108"/>
          <a:ext cx="698500" cy="664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247650</xdr:rowOff>
    </xdr:from>
    <xdr:to>
      <xdr:col>19</xdr:col>
      <xdr:colOff>38100</xdr:colOff>
      <xdr:row>36</xdr:row>
      <xdr:rowOff>6350</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35560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334027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225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253136</xdr:rowOff>
    </xdr:from>
    <xdr:to>
      <xdr:col>15</xdr:col>
      <xdr:colOff>101600</xdr:colOff>
      <xdr:row>36</xdr:row>
      <xdr:rowOff>11836</xdr:rowOff>
    </xdr:to>
    <xdr:sp macro="" textlink="">
      <xdr:nvSpPr>
        <xdr:cNvPr id="129" name="フローチャート: 判断 128">
          <a:extLst>
            <a:ext uri="{FF2B5EF4-FFF2-40B4-BE49-F238E27FC236}">
              <a16:creationId xmlns:a16="http://schemas.microsoft.com/office/drawing/2014/main" id="{00000000-0008-0000-0500-000081000000}"/>
            </a:ext>
          </a:extLst>
        </xdr:cNvPr>
        <xdr:cNvSpPr/>
      </xdr:nvSpPr>
      <xdr:spPr bwMode="auto">
        <a:xfrm>
          <a:off x="2857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339513</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5273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37207</xdr:rowOff>
    </xdr:from>
    <xdr:to>
      <xdr:col>29</xdr:col>
      <xdr:colOff>177800</xdr:colOff>
      <xdr:row>33</xdr:row>
      <xdr:rowOff>138807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5600700" y="5961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32</xdr:row>
      <xdr:rowOff>155334</xdr:rowOff>
    </xdr:from>
    <xdr:ext cx="762000" cy="259045"/>
    <xdr:sp macro="" textlink="">
      <xdr:nvSpPr>
        <xdr:cNvPr id="137" name="人口1人当たり決算額の推移該当値テキスト445">
          <a:extLst>
            <a:ext uri="{FF2B5EF4-FFF2-40B4-BE49-F238E27FC236}">
              <a16:creationId xmlns:a16="http://schemas.microsoft.com/office/drawing/2014/main" id="{00000000-0008-0000-0500-000089000000}"/>
            </a:ext>
          </a:extLst>
        </xdr:cNvPr>
        <xdr:cNvSpPr txBox="1"/>
      </xdr:nvSpPr>
      <xdr:spPr>
        <a:xfrm>
          <a:off x="5740400" y="590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72183</xdr:rowOff>
    </xdr:from>
    <xdr:to>
      <xdr:col>26</xdr:col>
      <xdr:colOff>101600</xdr:colOff>
      <xdr:row>33</xdr:row>
      <xdr:rowOff>173783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953000" y="59967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32</xdr:row>
      <xdr:rowOff>12510</xdr:rowOff>
    </xdr:from>
    <xdr:ext cx="7366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4622800" y="5765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87728</xdr:rowOff>
    </xdr:from>
    <xdr:to>
      <xdr:col>22</xdr:col>
      <xdr:colOff>165100</xdr:colOff>
      <xdr:row>33</xdr:row>
      <xdr:rowOff>189328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4254500" y="60122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28055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924300" y="578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166758</xdr:rowOff>
    </xdr:from>
    <xdr:to>
      <xdr:col>19</xdr:col>
      <xdr:colOff>38100</xdr:colOff>
      <xdr:row>33</xdr:row>
      <xdr:rowOff>268358</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3556000" y="6091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107085</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3225800" y="5860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233248</xdr:rowOff>
    </xdr:from>
    <xdr:to>
      <xdr:col>15</xdr:col>
      <xdr:colOff>101600</xdr:colOff>
      <xdr:row>33</xdr:row>
      <xdr:rowOff>334848</xdr:rowOff>
    </xdr:to>
    <xdr:sp macro="" textlink="">
      <xdr:nvSpPr>
        <xdr:cNvPr id="144" name="楕円 143">
          <a:extLst>
            <a:ext uri="{FF2B5EF4-FFF2-40B4-BE49-F238E27FC236}">
              <a16:creationId xmlns:a16="http://schemas.microsoft.com/office/drawing/2014/main" id="{00000000-0008-0000-0500-000090000000}"/>
            </a:ext>
          </a:extLst>
        </xdr:cNvPr>
        <xdr:cNvSpPr/>
      </xdr:nvSpPr>
      <xdr:spPr bwMode="auto">
        <a:xfrm>
          <a:off x="2857500" y="6157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2125</xdr:rowOff>
    </xdr:from>
    <xdr:ext cx="762000" cy="259045"/>
    <xdr:sp macro="" textlink="">
      <xdr:nvSpPr>
        <xdr:cNvPr id="145" name="テキスト ボックス 144">
          <a:extLst>
            <a:ext uri="{FF2B5EF4-FFF2-40B4-BE49-F238E27FC236}">
              <a16:creationId xmlns:a16="http://schemas.microsoft.com/office/drawing/2014/main" id="{00000000-0008-0000-0500-000091000000}"/>
            </a:ext>
          </a:extLst>
        </xdr:cNvPr>
        <xdr:cNvSpPr txBox="1"/>
      </xdr:nvSpPr>
      <xdr:spPr>
        <a:xfrm>
          <a:off x="2527300" y="592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77,758
76,810
697.55
52,533,757
51,211,808
1,055,688
27,500,974
43,017,773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105753</xdr:rowOff>
    </xdr:from>
    <xdr:to>
      <xdr:col>24</xdr:col>
      <xdr:colOff>62865</xdr:colOff>
      <xdr:row>38</xdr:row>
      <xdr:rowOff>154483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49253"/>
          <a:ext cx="1270" cy="142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158310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73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154483</xdr:rowOff>
    </xdr:from>
    <xdr:to>
      <xdr:col>24</xdr:col>
      <xdr:colOff>152400</xdr:colOff>
      <xdr:row>38</xdr:row>
      <xdr:rowOff>154483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6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52430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4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105753</xdr:rowOff>
    </xdr:from>
    <xdr:to>
      <xdr:col>24</xdr:col>
      <xdr:colOff>152400</xdr:colOff>
      <xdr:row>30</xdr:row>
      <xdr:rowOff>105753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49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56490</xdr:rowOff>
    </xdr:from>
    <xdr:to>
      <xdr:col>24</xdr:col>
      <xdr:colOff>63500</xdr:colOff>
      <xdr:row>32</xdr:row>
      <xdr:rowOff>58966</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5542890"/>
          <a:ext cx="838200" cy="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4157</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763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25730</xdr:rowOff>
    </xdr:from>
    <xdr:to>
      <xdr:col>24</xdr:col>
      <xdr:colOff>114300</xdr:colOff>
      <xdr:row>36</xdr:row>
      <xdr:rowOff>127330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56490</xdr:rowOff>
    </xdr:from>
    <xdr:to>
      <xdr:col>19</xdr:col>
      <xdr:colOff>177800</xdr:colOff>
      <xdr:row>32</xdr:row>
      <xdr:rowOff>126041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542890"/>
          <a:ext cx="889000" cy="6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31274</xdr:rowOff>
    </xdr:from>
    <xdr:to>
      <xdr:col>20</xdr:col>
      <xdr:colOff>38100</xdr:colOff>
      <xdr:row>36</xdr:row>
      <xdr:rowOff>132874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124001</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296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126041</xdr:rowOff>
    </xdr:from>
    <xdr:to>
      <xdr:col>15</xdr:col>
      <xdr:colOff>50800</xdr:colOff>
      <xdr:row>33</xdr:row>
      <xdr:rowOff>17609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612441"/>
          <a:ext cx="889000" cy="6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63868</xdr:rowOff>
    </xdr:from>
    <xdr:to>
      <xdr:col>15</xdr:col>
      <xdr:colOff>101600</xdr:colOff>
      <xdr:row>36</xdr:row>
      <xdr:rowOff>165468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156595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17609</xdr:rowOff>
    </xdr:from>
    <xdr:to>
      <xdr:col>10</xdr:col>
      <xdr:colOff>114300</xdr:colOff>
      <xdr:row>33</xdr:row>
      <xdr:rowOff>37802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5675459"/>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169786</xdr:rowOff>
    </xdr:from>
    <xdr:to>
      <xdr:col>10</xdr:col>
      <xdr:colOff>165100</xdr:colOff>
      <xdr:row>37</xdr:row>
      <xdr:rowOff>99936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91063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9938</xdr:rowOff>
    </xdr:from>
    <xdr:to>
      <xdr:col>6</xdr:col>
      <xdr:colOff>38100</xdr:colOff>
      <xdr:row>37</xdr:row>
      <xdr:rowOff>111538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102665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8166</xdr:rowOff>
    </xdr:from>
    <xdr:to>
      <xdr:col>24</xdr:col>
      <xdr:colOff>114300</xdr:colOff>
      <xdr:row>32</xdr:row>
      <xdr:rowOff>109766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49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31043</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34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5690</xdr:rowOff>
    </xdr:from>
    <xdr:to>
      <xdr:col>20</xdr:col>
      <xdr:colOff>38100</xdr:colOff>
      <xdr:row>32</xdr:row>
      <xdr:rowOff>107290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49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123817</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5267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75241</xdr:rowOff>
    </xdr:from>
    <xdr:to>
      <xdr:col>15</xdr:col>
      <xdr:colOff>101600</xdr:colOff>
      <xdr:row>33</xdr:row>
      <xdr:rowOff>5391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56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31</xdr:row>
      <xdr:rowOff>21918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33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138259</xdr:rowOff>
    </xdr:from>
    <xdr:to>
      <xdr:col>10</xdr:col>
      <xdr:colOff>165100</xdr:colOff>
      <xdr:row>33</xdr:row>
      <xdr:rowOff>68409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62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31</xdr:row>
      <xdr:rowOff>84936</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39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158452</xdr:rowOff>
    </xdr:from>
    <xdr:to>
      <xdr:col>6</xdr:col>
      <xdr:colOff>38100</xdr:colOff>
      <xdr:row>33</xdr:row>
      <xdr:rowOff>88602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64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31</xdr:row>
      <xdr:rowOff>105129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420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41783</xdr:rowOff>
    </xdr:from>
    <xdr:to>
      <xdr:col>24</xdr:col>
      <xdr:colOff>62865</xdr:colOff>
      <xdr:row>58</xdr:row>
      <xdr:rowOff>105508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5733"/>
          <a:ext cx="1270" cy="126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109335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53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105508</xdr:rowOff>
    </xdr:from>
    <xdr:to>
      <xdr:col>24</xdr:col>
      <xdr:colOff>152400</xdr:colOff>
      <xdr:row>58</xdr:row>
      <xdr:rowOff>105508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49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159910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0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41783</xdr:rowOff>
    </xdr:from>
    <xdr:to>
      <xdr:col>24</xdr:col>
      <xdr:colOff>152400</xdr:colOff>
      <xdr:row>51</xdr:row>
      <xdr:rowOff>41783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5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94089</xdr:rowOff>
    </xdr:from>
    <xdr:to>
      <xdr:col>24</xdr:col>
      <xdr:colOff>63500</xdr:colOff>
      <xdr:row>55</xdr:row>
      <xdr:rowOff>114783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352389"/>
          <a:ext cx="838200" cy="19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109879</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7110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131452</xdr:rowOff>
    </xdr:from>
    <xdr:to>
      <xdr:col>24</xdr:col>
      <xdr:colOff>114300</xdr:colOff>
      <xdr:row>57</xdr:row>
      <xdr:rowOff>61602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732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114783</xdr:rowOff>
    </xdr:from>
    <xdr:to>
      <xdr:col>19</xdr:col>
      <xdr:colOff>177800</xdr:colOff>
      <xdr:row>56</xdr:row>
      <xdr:rowOff>24202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544533"/>
          <a:ext cx="889000" cy="8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846</xdr:rowOff>
    </xdr:from>
    <xdr:to>
      <xdr:col>20</xdr:col>
      <xdr:colOff>38100</xdr:colOff>
      <xdr:row>57</xdr:row>
      <xdr:rowOff>102446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93573</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86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24202</xdr:rowOff>
    </xdr:from>
    <xdr:to>
      <xdr:col>15</xdr:col>
      <xdr:colOff>50800</xdr:colOff>
      <xdr:row>57</xdr:row>
      <xdr:rowOff>25367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625402"/>
          <a:ext cx="889000" cy="172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72299</xdr:rowOff>
    </xdr:from>
    <xdr:to>
      <xdr:col>15</xdr:col>
      <xdr:colOff>101600</xdr:colOff>
      <xdr:row>58</xdr:row>
      <xdr:rowOff>2449</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844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165026</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93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25367</xdr:rowOff>
    </xdr:from>
    <xdr:to>
      <xdr:col>10</xdr:col>
      <xdr:colOff>114300</xdr:colOff>
      <xdr:row>57</xdr:row>
      <xdr:rowOff>56337</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798017"/>
          <a:ext cx="889000" cy="3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124692</xdr:rowOff>
    </xdr:from>
    <xdr:to>
      <xdr:col>10</xdr:col>
      <xdr:colOff>165100</xdr:colOff>
      <xdr:row>58</xdr:row>
      <xdr:rowOff>54842</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89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45969</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99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157197</xdr:rowOff>
    </xdr:from>
    <xdr:to>
      <xdr:col>6</xdr:col>
      <xdr:colOff>38100</xdr:colOff>
      <xdr:row>58</xdr:row>
      <xdr:rowOff>87347</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92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78474</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1002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43289</xdr:rowOff>
    </xdr:from>
    <xdr:to>
      <xdr:col>24</xdr:col>
      <xdr:colOff>114300</xdr:colOff>
      <xdr:row>54</xdr:row>
      <xdr:rowOff>144889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301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66166</xdr:rowOff>
    </xdr:from>
    <xdr:ext cx="599010"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153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63983</xdr:rowOff>
    </xdr:from>
    <xdr:to>
      <xdr:col>20</xdr:col>
      <xdr:colOff>38100</xdr:colOff>
      <xdr:row>55</xdr:row>
      <xdr:rowOff>165583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49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10660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268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144852</xdr:rowOff>
    </xdr:from>
    <xdr:to>
      <xdr:col>15</xdr:col>
      <xdr:colOff>101600</xdr:colOff>
      <xdr:row>56</xdr:row>
      <xdr:rowOff>75002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57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91529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349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146017</xdr:rowOff>
    </xdr:from>
    <xdr:to>
      <xdr:col>10</xdr:col>
      <xdr:colOff>165100</xdr:colOff>
      <xdr:row>57</xdr:row>
      <xdr:rowOff>76167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74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92694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952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5537</xdr:rowOff>
    </xdr:from>
    <xdr:to>
      <xdr:col>6</xdr:col>
      <xdr:colOff>38100</xdr:colOff>
      <xdr:row>57</xdr:row>
      <xdr:rowOff>107137</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77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123664</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553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148196</xdr:rowOff>
    </xdr:from>
    <xdr:to>
      <xdr:col>24</xdr:col>
      <xdr:colOff>62865</xdr:colOff>
      <xdr:row>79</xdr:row>
      <xdr:rowOff>27115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49696"/>
          <a:ext cx="1270" cy="1421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30942</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75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27115</xdr:rowOff>
    </xdr:from>
    <xdr:to>
      <xdr:col>24</xdr:col>
      <xdr:colOff>152400</xdr:colOff>
      <xdr:row>79</xdr:row>
      <xdr:rowOff>27115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7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94873</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2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148196</xdr:rowOff>
    </xdr:from>
    <xdr:to>
      <xdr:col>24</xdr:col>
      <xdr:colOff>152400</xdr:colOff>
      <xdr:row>70</xdr:row>
      <xdr:rowOff>148196</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4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100304</xdr:rowOff>
    </xdr:from>
    <xdr:to>
      <xdr:col>24</xdr:col>
      <xdr:colOff>63500</xdr:colOff>
      <xdr:row>78</xdr:row>
      <xdr:rowOff>111697</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473404"/>
          <a:ext cx="838200" cy="11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23310</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2249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433</xdr:rowOff>
    </xdr:from>
    <xdr:to>
      <xdr:col>24</xdr:col>
      <xdr:colOff>114300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97180</xdr:rowOff>
    </xdr:from>
    <xdr:to>
      <xdr:col>19</xdr:col>
      <xdr:colOff>177800</xdr:colOff>
      <xdr:row>78</xdr:row>
      <xdr:rowOff>111697</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470280"/>
          <a:ext cx="889000" cy="14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171386</xdr:rowOff>
    </xdr:from>
    <xdr:to>
      <xdr:col>20</xdr:col>
      <xdr:colOff>38100</xdr:colOff>
      <xdr:row>78</xdr:row>
      <xdr:rowOff>101536</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118063</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88418</xdr:rowOff>
    </xdr:from>
    <xdr:to>
      <xdr:col>15</xdr:col>
      <xdr:colOff>50800</xdr:colOff>
      <xdr:row>78</xdr:row>
      <xdr:rowOff>97180</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461518"/>
          <a:ext cx="889000" cy="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167920</xdr:rowOff>
    </xdr:from>
    <xdr:to>
      <xdr:col>15</xdr:col>
      <xdr:colOff>101600</xdr:colOff>
      <xdr:row>78</xdr:row>
      <xdr:rowOff>98070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6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114597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4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88303</xdr:rowOff>
    </xdr:from>
    <xdr:to>
      <xdr:col>10</xdr:col>
      <xdr:colOff>114300</xdr:colOff>
      <xdr:row>78</xdr:row>
      <xdr:rowOff>88418</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61403"/>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24168</xdr:rowOff>
    </xdr:from>
    <xdr:to>
      <xdr:col>10</xdr:col>
      <xdr:colOff>165100</xdr:colOff>
      <xdr:row>78</xdr:row>
      <xdr:rowOff>125768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97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142295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72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23177</xdr:rowOff>
    </xdr:from>
    <xdr:to>
      <xdr:col>6</xdr:col>
      <xdr:colOff>38100</xdr:colOff>
      <xdr:row>78</xdr:row>
      <xdr:rowOff>124777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9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141304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171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49504</xdr:rowOff>
    </xdr:from>
    <xdr:to>
      <xdr:col>24</xdr:col>
      <xdr:colOff>114300</xdr:colOff>
      <xdr:row>78</xdr:row>
      <xdr:rowOff>151104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42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150308</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51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60897</xdr:rowOff>
    </xdr:from>
    <xdr:to>
      <xdr:col>20</xdr:col>
      <xdr:colOff>38100</xdr:colOff>
      <xdr:row>78</xdr:row>
      <xdr:rowOff>162497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3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153624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26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46380</xdr:rowOff>
    </xdr:from>
    <xdr:to>
      <xdr:col>15</xdr:col>
      <xdr:colOff>101600</xdr:colOff>
      <xdr:row>78</xdr:row>
      <xdr:rowOff>147980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139107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1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37618</xdr:rowOff>
    </xdr:from>
    <xdr:to>
      <xdr:col>10</xdr:col>
      <xdr:colOff>165100</xdr:colOff>
      <xdr:row>78</xdr:row>
      <xdr:rowOff>139218</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1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130345</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03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37503</xdr:rowOff>
    </xdr:from>
    <xdr:to>
      <xdr:col>6</xdr:col>
      <xdr:colOff>38100</xdr:colOff>
      <xdr:row>78</xdr:row>
      <xdr:rowOff>139103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1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130230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503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56762</xdr:rowOff>
    </xdr:from>
    <xdr:to>
      <xdr:col>24</xdr:col>
      <xdr:colOff>62865</xdr:colOff>
      <xdr:row>98</xdr:row>
      <xdr:rowOff>92337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87262"/>
          <a:ext cx="1270" cy="1407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96164</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89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92337</xdr:rowOff>
    </xdr:from>
    <xdr:to>
      <xdr:col>24</xdr:col>
      <xdr:colOff>152400</xdr:colOff>
      <xdr:row>98</xdr:row>
      <xdr:rowOff>92337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894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3439</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6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56762</xdr:rowOff>
    </xdr:from>
    <xdr:to>
      <xdr:col>24</xdr:col>
      <xdr:colOff>152400</xdr:colOff>
      <xdr:row>90</xdr:row>
      <xdr:rowOff>56762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8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27752</xdr:rowOff>
    </xdr:from>
    <xdr:to>
      <xdr:col>24</xdr:col>
      <xdr:colOff>63500</xdr:colOff>
      <xdr:row>96</xdr:row>
      <xdr:rowOff>133407</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486952"/>
          <a:ext cx="838200" cy="10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169950</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862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147073</xdr:rowOff>
    </xdr:from>
    <xdr:to>
      <xdr:col>24</xdr:col>
      <xdr:colOff>114300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27752</xdr:rowOff>
    </xdr:from>
    <xdr:to>
      <xdr:col>19</xdr:col>
      <xdr:colOff>177800</xdr:colOff>
      <xdr:row>97</xdr:row>
      <xdr:rowOff>109829</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486952"/>
          <a:ext cx="889000" cy="25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9685</xdr:rowOff>
    </xdr:from>
    <xdr:to>
      <xdr:col>20</xdr:col>
      <xdr:colOff>38100</xdr:colOff>
      <xdr:row>95</xdr:row>
      <xdr:rowOff>111285</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127812</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07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109829</xdr:rowOff>
    </xdr:from>
    <xdr:to>
      <xdr:col>15</xdr:col>
      <xdr:colOff>50800</xdr:colOff>
      <xdr:row>97</xdr:row>
      <xdr:rowOff>151402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740479"/>
          <a:ext cx="889000" cy="4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120969</xdr:rowOff>
    </xdr:from>
    <xdr:to>
      <xdr:col>15</xdr:col>
      <xdr:colOff>101600</xdr:colOff>
      <xdr:row>97</xdr:row>
      <xdr:rowOff>51119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67646</xdr:rowOff>
    </xdr:from>
    <xdr:ext cx="59901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08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151402</xdr:rowOff>
    </xdr:from>
    <xdr:to>
      <xdr:col>10</xdr:col>
      <xdr:colOff>114300</xdr:colOff>
      <xdr:row>98</xdr:row>
      <xdr:rowOff>27108</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782052"/>
          <a:ext cx="889000" cy="4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322</xdr:rowOff>
    </xdr:from>
    <xdr:to>
      <xdr:col>10</xdr:col>
      <xdr:colOff>165100</xdr:colOff>
      <xdr:row>97</xdr:row>
      <xdr:rowOff>101922</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118449</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54110</xdr:rowOff>
    </xdr:from>
    <xdr:to>
      <xdr:col>6</xdr:col>
      <xdr:colOff>38100</xdr:colOff>
      <xdr:row>97</xdr:row>
      <xdr:rowOff>155710</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787</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82607</xdr:rowOff>
    </xdr:from>
    <xdr:to>
      <xdr:col>24</xdr:col>
      <xdr:colOff>114300</xdr:colOff>
      <xdr:row>97</xdr:row>
      <xdr:rowOff>12757</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54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61034</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20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148402</xdr:rowOff>
    </xdr:from>
    <xdr:to>
      <xdr:col>20</xdr:col>
      <xdr:colOff>38100</xdr:colOff>
      <xdr:row>96</xdr:row>
      <xdr:rowOff>78552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3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69679</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497795" y="16528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59029</xdr:rowOff>
    </xdr:from>
    <xdr:to>
      <xdr:col>15</xdr:col>
      <xdr:colOff>101600</xdr:colOff>
      <xdr:row>97</xdr:row>
      <xdr:rowOff>160629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68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151756</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78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100602</xdr:rowOff>
    </xdr:from>
    <xdr:to>
      <xdr:col>10</xdr:col>
      <xdr:colOff>165100</xdr:colOff>
      <xdr:row>98</xdr:row>
      <xdr:rowOff>30752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731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21879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823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147758</xdr:rowOff>
    </xdr:from>
    <xdr:to>
      <xdr:col>6</xdr:col>
      <xdr:colOff>38100</xdr:colOff>
      <xdr:row>98</xdr:row>
      <xdr:rowOff>77908</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778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69035</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87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116468</xdr:rowOff>
    </xdr:from>
    <xdr:to>
      <xdr:col>54</xdr:col>
      <xdr:colOff>189865</xdr:colOff>
      <xdr:row>38</xdr:row>
      <xdr:rowOff>104515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774318"/>
          <a:ext cx="1270" cy="845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108342</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2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104515</xdr:rowOff>
    </xdr:from>
    <xdr:to>
      <xdr:col>55</xdr:col>
      <xdr:colOff>88900</xdr:colOff>
      <xdr:row>38</xdr:row>
      <xdr:rowOff>104515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1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63145</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549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116468</xdr:rowOff>
    </xdr:from>
    <xdr:to>
      <xdr:col>55</xdr:col>
      <xdr:colOff>88900</xdr:colOff>
      <xdr:row>33</xdr:row>
      <xdr:rowOff>116468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774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146525</xdr:rowOff>
    </xdr:from>
    <xdr:to>
      <xdr:col>55</xdr:col>
      <xdr:colOff>0</xdr:colOff>
      <xdr:row>35</xdr:row>
      <xdr:rowOff>9881</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5975825"/>
          <a:ext cx="838200" cy="3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168538</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3407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18661</xdr:rowOff>
    </xdr:from>
    <xdr:to>
      <xdr:col>55</xdr:col>
      <xdr:colOff>50800</xdr:colOff>
      <xdr:row>37</xdr:row>
      <xdr:rowOff>120261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36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42506</xdr:rowOff>
    </xdr:from>
    <xdr:to>
      <xdr:col>50</xdr:col>
      <xdr:colOff>114300</xdr:colOff>
      <xdr:row>34</xdr:row>
      <xdr:rowOff>146525</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8750300" y="5357456"/>
          <a:ext cx="889000" cy="61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52742</xdr:rowOff>
    </xdr:from>
    <xdr:to>
      <xdr:col>50</xdr:col>
      <xdr:colOff>165100</xdr:colOff>
      <xdr:row>37</xdr:row>
      <xdr:rowOff>154342</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63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145469</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72111" y="648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42506</xdr:rowOff>
    </xdr:from>
    <xdr:to>
      <xdr:col>45</xdr:col>
      <xdr:colOff>177800</xdr:colOff>
      <xdr:row>35</xdr:row>
      <xdr:rowOff>113823</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5357456"/>
          <a:ext cx="889000" cy="75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67281</xdr:rowOff>
    </xdr:from>
    <xdr:to>
      <xdr:col>46</xdr:col>
      <xdr:colOff>38100</xdr:colOff>
      <xdr:row>33</xdr:row>
      <xdr:rowOff>168881</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572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160008</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50795" y="5817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113823</xdr:rowOff>
    </xdr:from>
    <xdr:to>
      <xdr:col>41</xdr:col>
      <xdr:colOff>50800</xdr:colOff>
      <xdr:row>35</xdr:row>
      <xdr:rowOff>135598</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114573"/>
          <a:ext cx="889000" cy="2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102969</xdr:rowOff>
    </xdr:from>
    <xdr:to>
      <xdr:col>41</xdr:col>
      <xdr:colOff>101600</xdr:colOff>
      <xdr:row>38</xdr:row>
      <xdr:rowOff>33119</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446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24246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53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129493</xdr:rowOff>
    </xdr:from>
    <xdr:to>
      <xdr:col>36</xdr:col>
      <xdr:colOff>165100</xdr:colOff>
      <xdr:row>38</xdr:row>
      <xdr:rowOff>59643</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47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50770</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56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130531</xdr:rowOff>
    </xdr:from>
    <xdr:to>
      <xdr:col>55</xdr:col>
      <xdr:colOff>50800</xdr:colOff>
      <xdr:row>35</xdr:row>
      <xdr:rowOff>60681</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595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153408</xdr:rowOff>
    </xdr:from>
    <xdr:ext cx="599010"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5811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95725</xdr:rowOff>
    </xdr:from>
    <xdr:to>
      <xdr:col>50</xdr:col>
      <xdr:colOff>165100</xdr:colOff>
      <xdr:row>35</xdr:row>
      <xdr:rowOff>25875</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925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42402</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5700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163156</xdr:rowOff>
    </xdr:from>
    <xdr:to>
      <xdr:col>46</xdr:col>
      <xdr:colOff>38100</xdr:colOff>
      <xdr:row>31</xdr:row>
      <xdr:rowOff>93306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53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109833</xdr:rowOff>
    </xdr:from>
    <xdr:ext cx="599010"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50795" y="508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63023</xdr:rowOff>
    </xdr:from>
    <xdr:to>
      <xdr:col>41</xdr:col>
      <xdr:colOff>101600</xdr:colOff>
      <xdr:row>35</xdr:row>
      <xdr:rowOff>164623</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063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9700</xdr:rowOff>
    </xdr:from>
    <xdr:ext cx="599010"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61795" y="5839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84798</xdr:rowOff>
    </xdr:from>
    <xdr:to>
      <xdr:col>36</xdr:col>
      <xdr:colOff>165100</xdr:colOff>
      <xdr:row>36</xdr:row>
      <xdr:rowOff>14948</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085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31475</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586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a:extLst>
            <a:ext uri="{FF2B5EF4-FFF2-40B4-BE49-F238E27FC236}">
              <a16:creationId xmlns:a16="http://schemas.microsoft.com/office/drawing/2014/main" id="{00000000-0008-0000-06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137247</xdr:rowOff>
    </xdr:from>
    <xdr:to>
      <xdr:col>54</xdr:col>
      <xdr:colOff>189865</xdr:colOff>
      <xdr:row>59</xdr:row>
      <xdr:rowOff>14930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10475595" y="8881197"/>
          <a:ext cx="1270" cy="1249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18757</xdr:rowOff>
    </xdr:from>
    <xdr:ext cx="469744" cy="259045"/>
    <xdr:sp macro="" textlink="">
      <xdr:nvSpPr>
        <xdr:cNvPr id="350" name="普通建設事業費最小値テキスト">
          <a:extLst>
            <a:ext uri="{FF2B5EF4-FFF2-40B4-BE49-F238E27FC236}">
              <a16:creationId xmlns:a16="http://schemas.microsoft.com/office/drawing/2014/main" id="{00000000-0008-0000-0600-00005E010000}"/>
            </a:ext>
          </a:extLst>
        </xdr:cNvPr>
        <xdr:cNvSpPr txBox="1"/>
      </xdr:nvSpPr>
      <xdr:spPr>
        <a:xfrm>
          <a:off x="10528300" y="1013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14930</xdr:rowOff>
    </xdr:from>
    <xdr:to>
      <xdr:col>55</xdr:col>
      <xdr:colOff>88900</xdr:colOff>
      <xdr:row>59</xdr:row>
      <xdr:rowOff>14930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10130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83924</xdr:rowOff>
    </xdr:from>
    <xdr:ext cx="599010" cy="259045"/>
    <xdr:sp macro="" textlink="">
      <xdr:nvSpPr>
        <xdr:cNvPr id="352" name="普通建設事業費最大値テキスト">
          <a:extLst>
            <a:ext uri="{FF2B5EF4-FFF2-40B4-BE49-F238E27FC236}">
              <a16:creationId xmlns:a16="http://schemas.microsoft.com/office/drawing/2014/main" id="{00000000-0008-0000-0600-000060010000}"/>
            </a:ext>
          </a:extLst>
        </xdr:cNvPr>
        <xdr:cNvSpPr txBox="1"/>
      </xdr:nvSpPr>
      <xdr:spPr>
        <a:xfrm>
          <a:off x="10528300" y="8656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137247</xdr:rowOff>
    </xdr:from>
    <xdr:to>
      <xdr:col>55</xdr:col>
      <xdr:colOff>88900</xdr:colOff>
      <xdr:row>51</xdr:row>
      <xdr:rowOff>137247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888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56101</xdr:rowOff>
    </xdr:from>
    <xdr:to>
      <xdr:col>55</xdr:col>
      <xdr:colOff>0</xdr:colOff>
      <xdr:row>56</xdr:row>
      <xdr:rowOff>114646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9639300" y="9657301"/>
          <a:ext cx="838200" cy="58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147528</xdr:rowOff>
    </xdr:from>
    <xdr:ext cx="534377" cy="259045"/>
    <xdr:sp macro="" textlink="">
      <xdr:nvSpPr>
        <xdr:cNvPr id="355" name="普通建設事業費平均値テキスト">
          <a:extLst>
            <a:ext uri="{FF2B5EF4-FFF2-40B4-BE49-F238E27FC236}">
              <a16:creationId xmlns:a16="http://schemas.microsoft.com/office/drawing/2014/main" id="{00000000-0008-0000-0600-000063010000}"/>
            </a:ext>
          </a:extLst>
        </xdr:cNvPr>
        <xdr:cNvSpPr txBox="1"/>
      </xdr:nvSpPr>
      <xdr:spPr>
        <a:xfrm>
          <a:off x="10528300" y="9748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169101</xdr:rowOff>
    </xdr:from>
    <xdr:to>
      <xdr:col>55</xdr:col>
      <xdr:colOff>50800</xdr:colOff>
      <xdr:row>57</xdr:row>
      <xdr:rowOff>99251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10426700" y="977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22634</xdr:rowOff>
    </xdr:from>
    <xdr:to>
      <xdr:col>50</xdr:col>
      <xdr:colOff>114300</xdr:colOff>
      <xdr:row>56</xdr:row>
      <xdr:rowOff>56101</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a:off x="8750300" y="9623834"/>
          <a:ext cx="889000" cy="3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157899</xdr:rowOff>
    </xdr:from>
    <xdr:to>
      <xdr:col>50</xdr:col>
      <xdr:colOff>165100</xdr:colOff>
      <xdr:row>57</xdr:row>
      <xdr:rowOff>88049</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9588500" y="9759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79176</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372111" y="985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4880</xdr:rowOff>
    </xdr:from>
    <xdr:to>
      <xdr:col>45</xdr:col>
      <xdr:colOff>177800</xdr:colOff>
      <xdr:row>56</xdr:row>
      <xdr:rowOff>22634</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7861300" y="9606080"/>
          <a:ext cx="889000" cy="17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161420</xdr:rowOff>
    </xdr:from>
    <xdr:to>
      <xdr:col>46</xdr:col>
      <xdr:colOff>38100</xdr:colOff>
      <xdr:row>57</xdr:row>
      <xdr:rowOff>91570</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8699500" y="976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82697</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483111" y="985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4880</xdr:rowOff>
    </xdr:from>
    <xdr:to>
      <xdr:col>41</xdr:col>
      <xdr:colOff>50800</xdr:colOff>
      <xdr:row>56</xdr:row>
      <xdr:rowOff>134404</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flipV="1">
          <a:off x="6972300" y="9606080"/>
          <a:ext cx="889000" cy="129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160620</xdr:rowOff>
    </xdr:from>
    <xdr:to>
      <xdr:col>41</xdr:col>
      <xdr:colOff>101600</xdr:colOff>
      <xdr:row>57</xdr:row>
      <xdr:rowOff>90770</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7810500" y="9761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81897</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594111" y="985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17013</xdr:rowOff>
    </xdr:from>
    <xdr:to>
      <xdr:col>36</xdr:col>
      <xdr:colOff>165100</xdr:colOff>
      <xdr:row>57</xdr:row>
      <xdr:rowOff>118613</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6921500" y="978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109740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705111" y="988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63846</xdr:rowOff>
    </xdr:from>
    <xdr:to>
      <xdr:col>55</xdr:col>
      <xdr:colOff>50800</xdr:colOff>
      <xdr:row>56</xdr:row>
      <xdr:rowOff>165446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10426700" y="966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86723</xdr:rowOff>
    </xdr:from>
    <xdr:ext cx="534377" cy="259045"/>
    <xdr:sp macro="" textlink="">
      <xdr:nvSpPr>
        <xdr:cNvPr id="374" name="普通建設事業費該当値テキスト">
          <a:extLst>
            <a:ext uri="{FF2B5EF4-FFF2-40B4-BE49-F238E27FC236}">
              <a16:creationId xmlns:a16="http://schemas.microsoft.com/office/drawing/2014/main" id="{00000000-0008-0000-0600-000076010000}"/>
            </a:ext>
          </a:extLst>
        </xdr:cNvPr>
        <xdr:cNvSpPr txBox="1"/>
      </xdr:nvSpPr>
      <xdr:spPr>
        <a:xfrm>
          <a:off x="10528300" y="951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5301</xdr:rowOff>
    </xdr:from>
    <xdr:to>
      <xdr:col>50</xdr:col>
      <xdr:colOff>165100</xdr:colOff>
      <xdr:row>56</xdr:row>
      <xdr:rowOff>106901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9588500" y="960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123428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9372111" y="938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143284</xdr:rowOff>
    </xdr:from>
    <xdr:to>
      <xdr:col>46</xdr:col>
      <xdr:colOff>38100</xdr:colOff>
      <xdr:row>56</xdr:row>
      <xdr:rowOff>73434</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8699500" y="957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89961</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8483111" y="9348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125530</xdr:rowOff>
    </xdr:from>
    <xdr:to>
      <xdr:col>41</xdr:col>
      <xdr:colOff>101600</xdr:colOff>
      <xdr:row>56</xdr:row>
      <xdr:rowOff>55680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7810500" y="955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72207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7594111" y="9330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83604</xdr:rowOff>
    </xdr:from>
    <xdr:to>
      <xdr:col>36</xdr:col>
      <xdr:colOff>165100</xdr:colOff>
      <xdr:row>57</xdr:row>
      <xdr:rowOff>13754</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6921500" y="968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30281</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705111" y="94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5" name="普通建設事業費 （ うち新規整備　）グラフ枠">
          <a:extLst>
            <a:ext uri="{FF2B5EF4-FFF2-40B4-BE49-F238E27FC236}">
              <a16:creationId xmlns:a16="http://schemas.microsoft.com/office/drawing/2014/main" id="{00000000-0008-0000-0600-000095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29731</xdr:rowOff>
    </xdr:from>
    <xdr:to>
      <xdr:col>54</xdr:col>
      <xdr:colOff>189865</xdr:colOff>
      <xdr:row>79</xdr:row>
      <xdr:rowOff>44450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10475595" y="12202681"/>
          <a:ext cx="1270" cy="1386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7" name="普通建設事業費 （ うち新規整備　）最小値テキスト">
          <a:extLst>
            <a:ext uri="{FF2B5EF4-FFF2-40B4-BE49-F238E27FC236}">
              <a16:creationId xmlns:a16="http://schemas.microsoft.com/office/drawing/2014/main" id="{00000000-0008-0000-0600-000097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147858</xdr:rowOff>
    </xdr:from>
    <xdr:ext cx="599010" cy="259045"/>
    <xdr:sp macro="" textlink="">
      <xdr:nvSpPr>
        <xdr:cNvPr id="409" name="普通建設事業費 （ うち新規整備　）最大値テキスト">
          <a:extLst>
            <a:ext uri="{FF2B5EF4-FFF2-40B4-BE49-F238E27FC236}">
              <a16:creationId xmlns:a16="http://schemas.microsoft.com/office/drawing/2014/main" id="{00000000-0008-0000-0600-000099010000}"/>
            </a:ext>
          </a:extLst>
        </xdr:cNvPr>
        <xdr:cNvSpPr txBox="1"/>
      </xdr:nvSpPr>
      <xdr:spPr>
        <a:xfrm>
          <a:off x="10528300" y="11977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29731</xdr:rowOff>
    </xdr:from>
    <xdr:to>
      <xdr:col>55</xdr:col>
      <xdr:colOff>88900</xdr:colOff>
      <xdr:row>71</xdr:row>
      <xdr:rowOff>29731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220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160046</xdr:rowOff>
    </xdr:from>
    <xdr:to>
      <xdr:col>55</xdr:col>
      <xdr:colOff>0</xdr:colOff>
      <xdr:row>78</xdr:row>
      <xdr:rowOff>146152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9639300" y="13361696"/>
          <a:ext cx="838200" cy="15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59301</xdr:rowOff>
    </xdr:from>
    <xdr:ext cx="534377" cy="259045"/>
    <xdr:sp macro="" textlink="">
      <xdr:nvSpPr>
        <xdr:cNvPr id="412" name="普通建設事業費 （ うち新規整備　）平均値テキスト">
          <a:extLst>
            <a:ext uri="{FF2B5EF4-FFF2-40B4-BE49-F238E27FC236}">
              <a16:creationId xmlns:a16="http://schemas.microsoft.com/office/drawing/2014/main" id="{00000000-0008-0000-0600-00009C010000}"/>
            </a:ext>
          </a:extLst>
        </xdr:cNvPr>
        <xdr:cNvSpPr txBox="1"/>
      </xdr:nvSpPr>
      <xdr:spPr>
        <a:xfrm>
          <a:off x="10528300" y="13260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36424</xdr:rowOff>
    </xdr:from>
    <xdr:to>
      <xdr:col>55</xdr:col>
      <xdr:colOff>50800</xdr:colOff>
      <xdr:row>78</xdr:row>
      <xdr:rowOff>138024</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10426700" y="13409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156387</xdr:rowOff>
    </xdr:from>
    <xdr:to>
      <xdr:col>50</xdr:col>
      <xdr:colOff>114300</xdr:colOff>
      <xdr:row>77</xdr:row>
      <xdr:rowOff>160046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8750300" y="13358037"/>
          <a:ext cx="8890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21692</xdr:rowOff>
    </xdr:from>
    <xdr:to>
      <xdr:col>50</xdr:col>
      <xdr:colOff>165100</xdr:colOff>
      <xdr:row>78</xdr:row>
      <xdr:rowOff>123292</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9588500" y="1339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114419</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72111" y="1348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111289</xdr:rowOff>
    </xdr:from>
    <xdr:to>
      <xdr:col>45</xdr:col>
      <xdr:colOff>177800</xdr:colOff>
      <xdr:row>77</xdr:row>
      <xdr:rowOff>156387</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7861300" y="13312939"/>
          <a:ext cx="889000" cy="45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27381</xdr:rowOff>
    </xdr:from>
    <xdr:to>
      <xdr:col>46</xdr:col>
      <xdr:colOff>38100</xdr:colOff>
      <xdr:row>78</xdr:row>
      <xdr:rowOff>128981</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8699500" y="1340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120108</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483111" y="1349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111289</xdr:rowOff>
    </xdr:from>
    <xdr:to>
      <xdr:col>41</xdr:col>
      <xdr:colOff>50800</xdr:colOff>
      <xdr:row>77</xdr:row>
      <xdr:rowOff>118732</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flipV="1">
          <a:off x="6972300" y="13312939"/>
          <a:ext cx="889000" cy="7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163615</xdr:rowOff>
    </xdr:from>
    <xdr:to>
      <xdr:col>41</xdr:col>
      <xdr:colOff>101600</xdr:colOff>
      <xdr:row>78</xdr:row>
      <xdr:rowOff>93765</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7810500" y="133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84892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594111" y="1345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10719</xdr:rowOff>
    </xdr:from>
    <xdr:to>
      <xdr:col>36</xdr:col>
      <xdr:colOff>165100</xdr:colOff>
      <xdr:row>78</xdr:row>
      <xdr:rowOff>112319</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6921500" y="1338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103446</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6705111" y="13476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95352</xdr:rowOff>
    </xdr:from>
    <xdr:to>
      <xdr:col>55</xdr:col>
      <xdr:colOff>50800</xdr:colOff>
      <xdr:row>79</xdr:row>
      <xdr:rowOff>25502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10426700" y="1346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14851</xdr:rowOff>
    </xdr:from>
    <xdr:ext cx="469744" cy="259045"/>
    <xdr:sp macro="" textlink="">
      <xdr:nvSpPr>
        <xdr:cNvPr id="431" name="普通建設事業費 （ うち新規整備　）該当値テキスト">
          <a:extLst>
            <a:ext uri="{FF2B5EF4-FFF2-40B4-BE49-F238E27FC236}">
              <a16:creationId xmlns:a16="http://schemas.microsoft.com/office/drawing/2014/main" id="{00000000-0008-0000-0600-0000AF010000}"/>
            </a:ext>
          </a:extLst>
        </xdr:cNvPr>
        <xdr:cNvSpPr txBox="1"/>
      </xdr:nvSpPr>
      <xdr:spPr>
        <a:xfrm>
          <a:off x="10528300" y="1338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109246</xdr:rowOff>
    </xdr:from>
    <xdr:to>
      <xdr:col>50</xdr:col>
      <xdr:colOff>165100</xdr:colOff>
      <xdr:row>78</xdr:row>
      <xdr:rowOff>39396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9588500" y="1331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55923</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9372111" y="1308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105587</xdr:rowOff>
    </xdr:from>
    <xdr:to>
      <xdr:col>46</xdr:col>
      <xdr:colOff>38100</xdr:colOff>
      <xdr:row>78</xdr:row>
      <xdr:rowOff>35737</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8699500" y="13307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52264</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8483111" y="1308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60489</xdr:rowOff>
    </xdr:from>
    <xdr:to>
      <xdr:col>41</xdr:col>
      <xdr:colOff>101600</xdr:colOff>
      <xdr:row>77</xdr:row>
      <xdr:rowOff>162089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7810500" y="1326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7166</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7594111" y="1303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67932</xdr:rowOff>
    </xdr:from>
    <xdr:to>
      <xdr:col>36</xdr:col>
      <xdr:colOff>165100</xdr:colOff>
      <xdr:row>77</xdr:row>
      <xdr:rowOff>169532</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6921500" y="1326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14609</xdr:rowOff>
    </xdr:from>
    <xdr:ext cx="534377"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705111" y="1304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a:extLst>
            <a:ext uri="{FF2B5EF4-FFF2-40B4-BE49-F238E27FC236}">
              <a16:creationId xmlns:a16="http://schemas.microsoft.com/office/drawing/2014/main" id="{00000000-0008-0000-0600-0000C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45859</xdr:rowOff>
    </xdr:from>
    <xdr:to>
      <xdr:col>54</xdr:col>
      <xdr:colOff>189865</xdr:colOff>
      <xdr:row>99</xdr:row>
      <xdr:rowOff>13195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flipV="1">
          <a:off x="10475595" y="15647809"/>
          <a:ext cx="1270" cy="1338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17022</xdr:rowOff>
    </xdr:from>
    <xdr:ext cx="469744" cy="259045"/>
    <xdr:sp macro="" textlink="">
      <xdr:nvSpPr>
        <xdr:cNvPr id="464" name="普通建設事業費 （ うち更新整備　）最小値テキスト">
          <a:extLst>
            <a:ext uri="{FF2B5EF4-FFF2-40B4-BE49-F238E27FC236}">
              <a16:creationId xmlns:a16="http://schemas.microsoft.com/office/drawing/2014/main" id="{00000000-0008-0000-0600-0000D0010000}"/>
            </a:ext>
          </a:extLst>
        </xdr:cNvPr>
        <xdr:cNvSpPr txBox="1"/>
      </xdr:nvSpPr>
      <xdr:spPr>
        <a:xfrm>
          <a:off x="10528300" y="16990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13195</xdr:rowOff>
    </xdr:from>
    <xdr:to>
      <xdr:col>55</xdr:col>
      <xdr:colOff>88900</xdr:colOff>
      <xdr:row>99</xdr:row>
      <xdr:rowOff>13195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6986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163986</xdr:rowOff>
    </xdr:from>
    <xdr:ext cx="599010" cy="259045"/>
    <xdr:sp macro="" textlink="">
      <xdr:nvSpPr>
        <xdr:cNvPr id="466" name="普通建設事業費 （ うち更新整備　）最大値テキスト">
          <a:extLst>
            <a:ext uri="{FF2B5EF4-FFF2-40B4-BE49-F238E27FC236}">
              <a16:creationId xmlns:a16="http://schemas.microsoft.com/office/drawing/2014/main" id="{00000000-0008-0000-0600-0000D2010000}"/>
            </a:ext>
          </a:extLst>
        </xdr:cNvPr>
        <xdr:cNvSpPr txBox="1"/>
      </xdr:nvSpPr>
      <xdr:spPr>
        <a:xfrm>
          <a:off x="10528300" y="15423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45859</xdr:rowOff>
    </xdr:from>
    <xdr:to>
      <xdr:col>55</xdr:col>
      <xdr:colOff>88900</xdr:colOff>
      <xdr:row>91</xdr:row>
      <xdr:rowOff>45859</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10388600" y="15647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14288</xdr:rowOff>
    </xdr:from>
    <xdr:to>
      <xdr:col>55</xdr:col>
      <xdr:colOff>0</xdr:colOff>
      <xdr:row>96</xdr:row>
      <xdr:rowOff>25361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9639300" y="16473488"/>
          <a:ext cx="838200" cy="11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152633</xdr:rowOff>
    </xdr:from>
    <xdr:ext cx="534377" cy="259045"/>
    <xdr:sp macro="" textlink="">
      <xdr:nvSpPr>
        <xdr:cNvPr id="469" name="普通建設事業費 （ うち更新整備　）平均値テキスト">
          <a:extLst>
            <a:ext uri="{FF2B5EF4-FFF2-40B4-BE49-F238E27FC236}">
              <a16:creationId xmlns:a16="http://schemas.microsoft.com/office/drawing/2014/main" id="{00000000-0008-0000-0600-0000D5010000}"/>
            </a:ext>
          </a:extLst>
        </xdr:cNvPr>
        <xdr:cNvSpPr txBox="1"/>
      </xdr:nvSpPr>
      <xdr:spPr>
        <a:xfrm>
          <a:off x="10528300" y="16611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2756</xdr:rowOff>
    </xdr:from>
    <xdr:to>
      <xdr:col>55</xdr:col>
      <xdr:colOff>50800</xdr:colOff>
      <xdr:row>97</xdr:row>
      <xdr:rowOff>104356</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10426700" y="1663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25361</xdr:rowOff>
    </xdr:from>
    <xdr:to>
      <xdr:col>50</xdr:col>
      <xdr:colOff>114300</xdr:colOff>
      <xdr:row>96</xdr:row>
      <xdr:rowOff>33604</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8750300" y="16484561"/>
          <a:ext cx="889000" cy="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5893</xdr:rowOff>
    </xdr:from>
    <xdr:to>
      <xdr:col>50</xdr:col>
      <xdr:colOff>165100</xdr:colOff>
      <xdr:row>97</xdr:row>
      <xdr:rowOff>107493</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9588500" y="1663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98620</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72111" y="167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33604</xdr:rowOff>
    </xdr:from>
    <xdr:to>
      <xdr:col>45</xdr:col>
      <xdr:colOff>177800</xdr:colOff>
      <xdr:row>96</xdr:row>
      <xdr:rowOff>109144</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flipV="1">
          <a:off x="7861300" y="16492804"/>
          <a:ext cx="889000" cy="7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433</xdr:rowOff>
    </xdr:from>
    <xdr:to>
      <xdr:col>46</xdr:col>
      <xdr:colOff>38100</xdr:colOff>
      <xdr:row>97</xdr:row>
      <xdr:rowOff>102033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86995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93160</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672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109144</xdr:rowOff>
    </xdr:from>
    <xdr:to>
      <xdr:col>41</xdr:col>
      <xdr:colOff>50800</xdr:colOff>
      <xdr:row>97</xdr:row>
      <xdr:rowOff>15112</xdr:rowOff>
    </xdr:to>
    <xdr:cxnSp macro="">
      <xdr:nvCxnSpPr>
        <xdr:cNvPr id="477" name="直線コネクタ 476">
          <a:extLst>
            <a:ext uri="{FF2B5EF4-FFF2-40B4-BE49-F238E27FC236}">
              <a16:creationId xmlns:a16="http://schemas.microsoft.com/office/drawing/2014/main" id="{00000000-0008-0000-0600-0000DD010000}"/>
            </a:ext>
          </a:extLst>
        </xdr:cNvPr>
        <xdr:cNvCxnSpPr/>
      </xdr:nvCxnSpPr>
      <xdr:spPr>
        <a:xfrm flipV="1">
          <a:off x="6972300" y="16568344"/>
          <a:ext cx="889000" cy="77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35153</xdr:rowOff>
    </xdr:from>
    <xdr:to>
      <xdr:col>41</xdr:col>
      <xdr:colOff>101600</xdr:colOff>
      <xdr:row>97</xdr:row>
      <xdr:rowOff>136753</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7810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127880</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7594111" y="16758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60007</xdr:rowOff>
    </xdr:from>
    <xdr:to>
      <xdr:col>36</xdr:col>
      <xdr:colOff>165100</xdr:colOff>
      <xdr:row>97</xdr:row>
      <xdr:rowOff>161607</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6921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152734</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6705111" y="1678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134938</xdr:rowOff>
    </xdr:from>
    <xdr:to>
      <xdr:col>55</xdr:col>
      <xdr:colOff>50800</xdr:colOff>
      <xdr:row>96</xdr:row>
      <xdr:rowOff>65088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10426700" y="16422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157815</xdr:rowOff>
    </xdr:from>
    <xdr:ext cx="534377" cy="259045"/>
    <xdr:sp macro="" textlink="">
      <xdr:nvSpPr>
        <xdr:cNvPr id="488" name="普通建設事業費 （ うち更新整備　）該当値テキスト">
          <a:extLst>
            <a:ext uri="{FF2B5EF4-FFF2-40B4-BE49-F238E27FC236}">
              <a16:creationId xmlns:a16="http://schemas.microsoft.com/office/drawing/2014/main" id="{00000000-0008-0000-0600-0000E8010000}"/>
            </a:ext>
          </a:extLst>
        </xdr:cNvPr>
        <xdr:cNvSpPr txBox="1"/>
      </xdr:nvSpPr>
      <xdr:spPr>
        <a:xfrm>
          <a:off x="10528300" y="16274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146011</xdr:rowOff>
    </xdr:from>
    <xdr:to>
      <xdr:col>50</xdr:col>
      <xdr:colOff>165100</xdr:colOff>
      <xdr:row>96</xdr:row>
      <xdr:rowOff>76161</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9588500" y="1643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92688</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9372111" y="1620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154254</xdr:rowOff>
    </xdr:from>
    <xdr:to>
      <xdr:col>46</xdr:col>
      <xdr:colOff>38100</xdr:colOff>
      <xdr:row>96</xdr:row>
      <xdr:rowOff>84404</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8699500" y="1644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100931</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8483111" y="1621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58344</xdr:rowOff>
    </xdr:from>
    <xdr:to>
      <xdr:col>41</xdr:col>
      <xdr:colOff>101600</xdr:colOff>
      <xdr:row>96</xdr:row>
      <xdr:rowOff>159944</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7810500" y="1651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5021</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7594111" y="1629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135762</xdr:rowOff>
    </xdr:from>
    <xdr:to>
      <xdr:col>36</xdr:col>
      <xdr:colOff>165100</xdr:colOff>
      <xdr:row>97</xdr:row>
      <xdr:rowOff>65912</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6921500" y="16594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82439</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6705111" y="16370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48214</xdr:rowOff>
    </xdr:from>
    <xdr:to>
      <xdr:col>85</xdr:col>
      <xdr:colOff>126364</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534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147144</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66224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166341</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30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48214</xdr:rowOff>
    </xdr:from>
    <xdr:to>
      <xdr:col>86</xdr:col>
      <xdr:colOff>25400</xdr:colOff>
      <xdr:row>32</xdr:row>
      <xdr:rowOff>48214</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534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136225</xdr:rowOff>
    </xdr:from>
    <xdr:to>
      <xdr:col>85</xdr:col>
      <xdr:colOff>127000</xdr:colOff>
      <xdr:row>38</xdr:row>
      <xdr:rowOff>137048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651325"/>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64594</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4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41717</xdr:rowOff>
    </xdr:from>
    <xdr:to>
      <xdr:col>85</xdr:col>
      <xdr:colOff>177800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127676</xdr:rowOff>
    </xdr:from>
    <xdr:to>
      <xdr:col>81</xdr:col>
      <xdr:colOff>50800</xdr:colOff>
      <xdr:row>38</xdr:row>
      <xdr:rowOff>136225</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642776"/>
          <a:ext cx="889000" cy="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39751</xdr:rowOff>
    </xdr:from>
    <xdr:to>
      <xdr:col>81</xdr:col>
      <xdr:colOff>101600</xdr:colOff>
      <xdr:row>38</xdr:row>
      <xdr:rowOff>141351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157878</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138420</xdr:rowOff>
    </xdr:from>
    <xdr:to>
      <xdr:col>76</xdr:col>
      <xdr:colOff>114300</xdr:colOff>
      <xdr:row>38</xdr:row>
      <xdr:rowOff>127676</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310620"/>
          <a:ext cx="889000" cy="332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43454</xdr:rowOff>
    </xdr:from>
    <xdr:to>
      <xdr:col>76</xdr:col>
      <xdr:colOff>165100</xdr:colOff>
      <xdr:row>38</xdr:row>
      <xdr:rowOff>145054</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55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161581</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3017" y="6333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93294</xdr:rowOff>
    </xdr:from>
    <xdr:to>
      <xdr:col>71</xdr:col>
      <xdr:colOff>177800</xdr:colOff>
      <xdr:row>36</xdr:row>
      <xdr:rowOff>138420</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265494"/>
          <a:ext cx="889000" cy="4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29921</xdr:rowOff>
    </xdr:from>
    <xdr:to>
      <xdr:col>72</xdr:col>
      <xdr:colOff>38100</xdr:colOff>
      <xdr:row>38</xdr:row>
      <xdr:rowOff>131521</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122648</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63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13142</xdr:rowOff>
    </xdr:from>
    <xdr:to>
      <xdr:col>67</xdr:col>
      <xdr:colOff>101600</xdr:colOff>
      <xdr:row>38</xdr:row>
      <xdr:rowOff>114742</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528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105869</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6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86248</xdr:rowOff>
    </xdr:from>
    <xdr:to>
      <xdr:col>85</xdr:col>
      <xdr:colOff>177800</xdr:colOff>
      <xdr:row>39</xdr:row>
      <xdr:rowOff>16398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601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20144</xdr:rowOff>
    </xdr:from>
    <xdr:ext cx="313932"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535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85425</xdr:rowOff>
    </xdr:from>
    <xdr:to>
      <xdr:col>81</xdr:col>
      <xdr:colOff>101600</xdr:colOff>
      <xdr:row>39</xdr:row>
      <xdr:rowOff>15575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60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6702</xdr:rowOff>
    </xdr:from>
    <xdr:ext cx="313932"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24333" y="66932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76876</xdr:rowOff>
    </xdr:from>
    <xdr:to>
      <xdr:col>76</xdr:col>
      <xdr:colOff>165100</xdr:colOff>
      <xdr:row>39</xdr:row>
      <xdr:rowOff>7026</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591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169603</xdr:rowOff>
    </xdr:from>
    <xdr:ext cx="378565"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3017" y="668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87620</xdr:rowOff>
    </xdr:from>
    <xdr:to>
      <xdr:col>72</xdr:col>
      <xdr:colOff>38100</xdr:colOff>
      <xdr:row>37</xdr:row>
      <xdr:rowOff>17770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25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34297</xdr:rowOff>
    </xdr:from>
    <xdr:ext cx="469744"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468428" y="603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42494</xdr:rowOff>
    </xdr:from>
    <xdr:to>
      <xdr:col>67</xdr:col>
      <xdr:colOff>101600</xdr:colOff>
      <xdr:row>36</xdr:row>
      <xdr:rowOff>144094</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21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160621</xdr:rowOff>
    </xdr:from>
    <xdr:ext cx="469744"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579428" y="598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25844</xdr:rowOff>
    </xdr:from>
    <xdr:to>
      <xdr:col>85</xdr:col>
      <xdr:colOff>126364</xdr:colOff>
      <xdr:row>78</xdr:row>
      <xdr:rowOff>78499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27344"/>
          <a:ext cx="1269" cy="1424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82326</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5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78499</xdr:rowOff>
    </xdr:from>
    <xdr:to>
      <xdr:col>86</xdr:col>
      <xdr:colOff>25400</xdr:colOff>
      <xdr:row>78</xdr:row>
      <xdr:rowOff>78499</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51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143971</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802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25844</xdr:rowOff>
    </xdr:from>
    <xdr:to>
      <xdr:col>86</xdr:col>
      <xdr:colOff>25400</xdr:colOff>
      <xdr:row>70</xdr:row>
      <xdr:rowOff>25844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27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154280</xdr:rowOff>
    </xdr:from>
    <xdr:to>
      <xdr:col>85</xdr:col>
      <xdr:colOff>127000</xdr:colOff>
      <xdr:row>73</xdr:row>
      <xdr:rowOff>36068</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2498680"/>
          <a:ext cx="838200" cy="53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27081</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30572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48654</xdr:rowOff>
    </xdr:from>
    <xdr:to>
      <xdr:col>85</xdr:col>
      <xdr:colOff>177800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154280</xdr:rowOff>
    </xdr:from>
    <xdr:to>
      <xdr:col>81</xdr:col>
      <xdr:colOff>50800</xdr:colOff>
      <xdr:row>73</xdr:row>
      <xdr:rowOff>4280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498680"/>
          <a:ext cx="8890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53087</xdr:rowOff>
    </xdr:from>
    <xdr:to>
      <xdr:col>81</xdr:col>
      <xdr:colOff>101600</xdr:colOff>
      <xdr:row>76</xdr:row>
      <xdr:rowOff>154687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145814</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17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4280</xdr:rowOff>
    </xdr:from>
    <xdr:to>
      <xdr:col>76</xdr:col>
      <xdr:colOff>114300</xdr:colOff>
      <xdr:row>73</xdr:row>
      <xdr:rowOff>32576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2520130"/>
          <a:ext cx="889000" cy="2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49518</xdr:rowOff>
    </xdr:from>
    <xdr:to>
      <xdr:col>76</xdr:col>
      <xdr:colOff>165100</xdr:colOff>
      <xdr:row>76</xdr:row>
      <xdr:rowOff>151118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142245</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32576</xdr:rowOff>
    </xdr:from>
    <xdr:to>
      <xdr:col>71</xdr:col>
      <xdr:colOff>177800</xdr:colOff>
      <xdr:row>73</xdr:row>
      <xdr:rowOff>46304</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2548426"/>
          <a:ext cx="889000" cy="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58902</xdr:rowOff>
    </xdr:from>
    <xdr:to>
      <xdr:col>72</xdr:col>
      <xdr:colOff>38100</xdr:colOff>
      <xdr:row>76</xdr:row>
      <xdr:rowOff>160502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151629</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64427</xdr:rowOff>
    </xdr:from>
    <xdr:to>
      <xdr:col>67</xdr:col>
      <xdr:colOff>101600</xdr:colOff>
      <xdr:row>76</xdr:row>
      <xdr:rowOff>166027</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157154</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156718</xdr:rowOff>
    </xdr:from>
    <xdr:to>
      <xdr:col>85</xdr:col>
      <xdr:colOff>177800</xdr:colOff>
      <xdr:row>73</xdr:row>
      <xdr:rowOff>86868</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50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8145</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35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103480</xdr:rowOff>
    </xdr:from>
    <xdr:to>
      <xdr:col>81</xdr:col>
      <xdr:colOff>101600</xdr:colOff>
      <xdr:row>73</xdr:row>
      <xdr:rowOff>33630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44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50157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22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124930</xdr:rowOff>
    </xdr:from>
    <xdr:to>
      <xdr:col>76</xdr:col>
      <xdr:colOff>165100</xdr:colOff>
      <xdr:row>73</xdr:row>
      <xdr:rowOff>55080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46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71607</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24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153226</xdr:rowOff>
    </xdr:from>
    <xdr:to>
      <xdr:col>72</xdr:col>
      <xdr:colOff>38100</xdr:colOff>
      <xdr:row>73</xdr:row>
      <xdr:rowOff>83376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49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99903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272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166954</xdr:rowOff>
    </xdr:from>
    <xdr:to>
      <xdr:col>67</xdr:col>
      <xdr:colOff>101600</xdr:colOff>
      <xdr:row>73</xdr:row>
      <xdr:rowOff>97104</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51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113631</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28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129350</xdr:rowOff>
    </xdr:from>
    <xdr:to>
      <xdr:col>85</xdr:col>
      <xdr:colOff>126364</xdr:colOff>
      <xdr:row>99</xdr:row>
      <xdr:rowOff>39967</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388400"/>
          <a:ext cx="1269" cy="1625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43794</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17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39967</xdr:rowOff>
    </xdr:from>
    <xdr:to>
      <xdr:col>86</xdr:col>
      <xdr:colOff>25400</xdr:colOff>
      <xdr:row>99</xdr:row>
      <xdr:rowOff>39967</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76027</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16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129350</xdr:rowOff>
    </xdr:from>
    <xdr:to>
      <xdr:col>86</xdr:col>
      <xdr:colOff>25400</xdr:colOff>
      <xdr:row>89</xdr:row>
      <xdr:rowOff>129350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3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4978</xdr:rowOff>
    </xdr:from>
    <xdr:to>
      <xdr:col>85</xdr:col>
      <xdr:colOff>127000</xdr:colOff>
      <xdr:row>97</xdr:row>
      <xdr:rowOff>54381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6635628"/>
          <a:ext cx="838200" cy="4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50537</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81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72110</xdr:rowOff>
    </xdr:from>
    <xdr:to>
      <xdr:col>85</xdr:col>
      <xdr:colOff>177800</xdr:colOff>
      <xdr:row>98</xdr:row>
      <xdr:rowOff>2260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0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4978</xdr:rowOff>
    </xdr:from>
    <xdr:to>
      <xdr:col>81</xdr:col>
      <xdr:colOff>50800</xdr:colOff>
      <xdr:row>97</xdr:row>
      <xdr:rowOff>146202</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6635628"/>
          <a:ext cx="889000" cy="141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47853</xdr:rowOff>
    </xdr:from>
    <xdr:to>
      <xdr:col>81</xdr:col>
      <xdr:colOff>101600</xdr:colOff>
      <xdr:row>97</xdr:row>
      <xdr:rowOff>149453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67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140580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77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146202</xdr:rowOff>
    </xdr:from>
    <xdr:to>
      <xdr:col>76</xdr:col>
      <xdr:colOff>114300</xdr:colOff>
      <xdr:row>98</xdr:row>
      <xdr:rowOff>36424</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776852"/>
          <a:ext cx="889000" cy="61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142494</xdr:rowOff>
    </xdr:from>
    <xdr:to>
      <xdr:col>76</xdr:col>
      <xdr:colOff>165100</xdr:colOff>
      <xdr:row>98</xdr:row>
      <xdr:rowOff>72644</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77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63771</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86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36424</xdr:rowOff>
    </xdr:from>
    <xdr:to>
      <xdr:col>71</xdr:col>
      <xdr:colOff>177800</xdr:colOff>
      <xdr:row>98</xdr:row>
      <xdr:rowOff>82220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838524"/>
          <a:ext cx="889000" cy="4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22047</xdr:rowOff>
    </xdr:from>
    <xdr:to>
      <xdr:col>72</xdr:col>
      <xdr:colOff>38100</xdr:colOff>
      <xdr:row>98</xdr:row>
      <xdr:rowOff>123647</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24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114774</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916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28284</xdr:rowOff>
    </xdr:from>
    <xdr:to>
      <xdr:col>67</xdr:col>
      <xdr:colOff>101600</xdr:colOff>
      <xdr:row>98</xdr:row>
      <xdr:rowOff>129884</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30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146411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05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3581</xdr:rowOff>
    </xdr:from>
    <xdr:to>
      <xdr:col>85</xdr:col>
      <xdr:colOff>177800</xdr:colOff>
      <xdr:row>97</xdr:row>
      <xdr:rowOff>105181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6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26458</xdr:rowOff>
    </xdr:from>
    <xdr:ext cx="534377"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485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125628</xdr:rowOff>
    </xdr:from>
    <xdr:to>
      <xdr:col>81</xdr:col>
      <xdr:colOff>101600</xdr:colOff>
      <xdr:row>97</xdr:row>
      <xdr:rowOff>55778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58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72305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14111" y="16360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95402</xdr:rowOff>
    </xdr:from>
    <xdr:to>
      <xdr:col>76</xdr:col>
      <xdr:colOff>165100</xdr:colOff>
      <xdr:row>98</xdr:row>
      <xdr:rowOff>25552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72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42079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25111" y="1650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157074</xdr:rowOff>
    </xdr:from>
    <xdr:to>
      <xdr:col>72</xdr:col>
      <xdr:colOff>38100</xdr:colOff>
      <xdr:row>98</xdr:row>
      <xdr:rowOff>87224</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78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103751</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36111" y="1656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31420</xdr:rowOff>
    </xdr:from>
    <xdr:to>
      <xdr:col>67</xdr:col>
      <xdr:colOff>101600</xdr:colOff>
      <xdr:row>98</xdr:row>
      <xdr:rowOff>133020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83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124147</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47111" y="16926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120759</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264259"/>
          <a:ext cx="1269" cy="15211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67436</xdr:rowOff>
    </xdr:from>
    <xdr:ext cx="469744"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503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120759</xdr:rowOff>
    </xdr:from>
    <xdr:to>
      <xdr:col>116</xdr:col>
      <xdr:colOff>152400</xdr:colOff>
      <xdr:row>30</xdr:row>
      <xdr:rowOff>120759</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264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6296</xdr:rowOff>
    </xdr:from>
    <xdr:to>
      <xdr:col>116</xdr:col>
      <xdr:colOff>63500</xdr:colOff>
      <xdr:row>39</xdr:row>
      <xdr:rowOff>90877</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6692846"/>
          <a:ext cx="838200" cy="84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36176</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798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13298</xdr:rowOff>
    </xdr:from>
    <xdr:to>
      <xdr:col>116</xdr:col>
      <xdr:colOff>114300</xdr:colOff>
      <xdr:row>38</xdr:row>
      <xdr:rowOff>114898</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528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85326</xdr:rowOff>
    </xdr:from>
    <xdr:to>
      <xdr:col>111</xdr:col>
      <xdr:colOff>177800</xdr:colOff>
      <xdr:row>39</xdr:row>
      <xdr:rowOff>90877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0434300" y="6771876"/>
          <a:ext cx="889000" cy="5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167277</xdr:rowOff>
    </xdr:from>
    <xdr:to>
      <xdr:col>112</xdr:col>
      <xdr:colOff>38100</xdr:colOff>
      <xdr:row>38</xdr:row>
      <xdr:rowOff>97427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113954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28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85326</xdr:rowOff>
    </xdr:from>
    <xdr:to>
      <xdr:col>107</xdr:col>
      <xdr:colOff>50800</xdr:colOff>
      <xdr:row>39</xdr:row>
      <xdr:rowOff>85816</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flipV="1">
          <a:off x="19545300" y="6771876"/>
          <a:ext cx="889000" cy="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13952</xdr:rowOff>
    </xdr:from>
    <xdr:to>
      <xdr:col>107</xdr:col>
      <xdr:colOff>101600</xdr:colOff>
      <xdr:row>38</xdr:row>
      <xdr:rowOff>115552</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132079</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30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84672</xdr:rowOff>
    </xdr:from>
    <xdr:to>
      <xdr:col>102</xdr:col>
      <xdr:colOff>114300</xdr:colOff>
      <xdr:row>39</xdr:row>
      <xdr:rowOff>85816</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6771222"/>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65060</xdr:rowOff>
    </xdr:from>
    <xdr:to>
      <xdr:col>102</xdr:col>
      <xdr:colOff>165100</xdr:colOff>
      <xdr:row>38</xdr:row>
      <xdr:rowOff>166660</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11737</xdr:rowOff>
    </xdr:from>
    <xdr:ext cx="378565"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6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68326</xdr:rowOff>
    </xdr:from>
    <xdr:to>
      <xdr:col>98</xdr:col>
      <xdr:colOff>38100</xdr:colOff>
      <xdr:row>38</xdr:row>
      <xdr:rowOff>169926</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15003</xdr:rowOff>
    </xdr:from>
    <xdr:ext cx="378565"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7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126946</xdr:rowOff>
    </xdr:from>
    <xdr:to>
      <xdr:col>116</xdr:col>
      <xdr:colOff>114300</xdr:colOff>
      <xdr:row>39</xdr:row>
      <xdr:rowOff>57096</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4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41873</xdr:rowOff>
    </xdr:from>
    <xdr:ext cx="378565"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569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40077</xdr:rowOff>
    </xdr:from>
    <xdr:to>
      <xdr:col>112</xdr:col>
      <xdr:colOff>38100</xdr:colOff>
      <xdr:row>39</xdr:row>
      <xdr:rowOff>141677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726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132804</xdr:rowOff>
    </xdr:from>
    <xdr:ext cx="313932"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66333" y="681935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34526</xdr:rowOff>
    </xdr:from>
    <xdr:to>
      <xdr:col>107</xdr:col>
      <xdr:colOff>101600</xdr:colOff>
      <xdr:row>39</xdr:row>
      <xdr:rowOff>136126</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72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127253</xdr:rowOff>
    </xdr:from>
    <xdr:ext cx="313932"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77333" y="6813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35016</xdr:rowOff>
    </xdr:from>
    <xdr:to>
      <xdr:col>102</xdr:col>
      <xdr:colOff>165100</xdr:colOff>
      <xdr:row>39</xdr:row>
      <xdr:rowOff>136616</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72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127743</xdr:rowOff>
    </xdr:from>
    <xdr:ext cx="313932"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88333" y="6814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33872</xdr:rowOff>
    </xdr:from>
    <xdr:to>
      <xdr:col>98</xdr:col>
      <xdr:colOff>38100</xdr:colOff>
      <xdr:row>39</xdr:row>
      <xdr:rowOff>135472</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672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126599</xdr:rowOff>
    </xdr:from>
    <xdr:ext cx="313932"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99333" y="68131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163246</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564296"/>
          <a:ext cx="1269" cy="1595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109923</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33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163246</xdr:rowOff>
    </xdr:from>
    <xdr:to>
      <xdr:col>116</xdr:col>
      <xdr:colOff>152400</xdr:colOff>
      <xdr:row>49</xdr:row>
      <xdr:rowOff>163246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56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103886</xdr:rowOff>
    </xdr:from>
    <xdr:to>
      <xdr:col>116</xdr:col>
      <xdr:colOff>63500</xdr:colOff>
      <xdr:row>57</xdr:row>
      <xdr:rowOff>105372</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1323300" y="9876536"/>
          <a:ext cx="8382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64508</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100086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86081</xdr:rowOff>
    </xdr:from>
    <xdr:to>
      <xdr:col>116</xdr:col>
      <xdr:colOff>114300</xdr:colOff>
      <xdr:row>59</xdr:row>
      <xdr:rowOff>16231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103543</xdr:rowOff>
    </xdr:from>
    <xdr:to>
      <xdr:col>111</xdr:col>
      <xdr:colOff>177800</xdr:colOff>
      <xdr:row>57</xdr:row>
      <xdr:rowOff>103886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9876193"/>
          <a:ext cx="8890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78766</xdr:rowOff>
    </xdr:from>
    <xdr:to>
      <xdr:col>112</xdr:col>
      <xdr:colOff>38100</xdr:colOff>
      <xdr:row>59</xdr:row>
      <xdr:rowOff>8916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115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103543</xdr:rowOff>
    </xdr:from>
    <xdr:to>
      <xdr:col>107</xdr:col>
      <xdr:colOff>50800</xdr:colOff>
      <xdr:row>57</xdr:row>
      <xdr:rowOff>105372</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19545300" y="9876193"/>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59449</xdr:rowOff>
    </xdr:from>
    <xdr:to>
      <xdr:col>107</xdr:col>
      <xdr:colOff>101600</xdr:colOff>
      <xdr:row>58</xdr:row>
      <xdr:rowOff>161049</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152176</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10096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105372</xdr:rowOff>
    </xdr:from>
    <xdr:to>
      <xdr:col>102</xdr:col>
      <xdr:colOff>114300</xdr:colOff>
      <xdr:row>57</xdr:row>
      <xdr:rowOff>106820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9878022"/>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72441</xdr:rowOff>
    </xdr:from>
    <xdr:to>
      <xdr:col>102</xdr:col>
      <xdr:colOff>165100</xdr:colOff>
      <xdr:row>59</xdr:row>
      <xdr:rowOff>2591</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165168</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10109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72251</xdr:rowOff>
    </xdr:from>
    <xdr:to>
      <xdr:col>98</xdr:col>
      <xdr:colOff>38100</xdr:colOff>
      <xdr:row>59</xdr:row>
      <xdr:rowOff>2401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164978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109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54572</xdr:rowOff>
    </xdr:from>
    <xdr:to>
      <xdr:col>116</xdr:col>
      <xdr:colOff>114300</xdr:colOff>
      <xdr:row>57</xdr:row>
      <xdr:rowOff>156172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982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77449</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967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53086</xdr:rowOff>
    </xdr:from>
    <xdr:to>
      <xdr:col>112</xdr:col>
      <xdr:colOff>38100</xdr:colOff>
      <xdr:row>57</xdr:row>
      <xdr:rowOff>154686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982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171213</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9600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52743</xdr:rowOff>
    </xdr:from>
    <xdr:to>
      <xdr:col>107</xdr:col>
      <xdr:colOff>101600</xdr:colOff>
      <xdr:row>57</xdr:row>
      <xdr:rowOff>154343</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982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170870</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960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54572</xdr:rowOff>
    </xdr:from>
    <xdr:to>
      <xdr:col>102</xdr:col>
      <xdr:colOff>165100</xdr:colOff>
      <xdr:row>57</xdr:row>
      <xdr:rowOff>156172</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982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1249</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9602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56020</xdr:rowOff>
    </xdr:from>
    <xdr:to>
      <xdr:col>98</xdr:col>
      <xdr:colOff>38100</xdr:colOff>
      <xdr:row>57</xdr:row>
      <xdr:rowOff>157620</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982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2697</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960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169941</xdr:rowOff>
    </xdr:from>
    <xdr:to>
      <xdr:col>116</xdr:col>
      <xdr:colOff>62864</xdr:colOff>
      <xdr:row>79</xdr:row>
      <xdr:rowOff>116611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171441"/>
          <a:ext cx="1269" cy="148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120438</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6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116611</xdr:rowOff>
    </xdr:from>
    <xdr:to>
      <xdr:col>116</xdr:col>
      <xdr:colOff>152400</xdr:colOff>
      <xdr:row>79</xdr:row>
      <xdr:rowOff>116611</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661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116618</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94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169941</xdr:rowOff>
    </xdr:from>
    <xdr:to>
      <xdr:col>116</xdr:col>
      <xdr:colOff>152400</xdr:colOff>
      <xdr:row>70</xdr:row>
      <xdr:rowOff>169941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171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66319</xdr:rowOff>
    </xdr:from>
    <xdr:to>
      <xdr:col>116</xdr:col>
      <xdr:colOff>63500</xdr:colOff>
      <xdr:row>74</xdr:row>
      <xdr:rowOff>85293</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2753619"/>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169804</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3028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19927</xdr:rowOff>
    </xdr:from>
    <xdr:to>
      <xdr:col>116</xdr:col>
      <xdr:colOff>114300</xdr:colOff>
      <xdr:row>76</xdr:row>
      <xdr:rowOff>121527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85293</xdr:rowOff>
    </xdr:from>
    <xdr:to>
      <xdr:col>111</xdr:col>
      <xdr:colOff>177800</xdr:colOff>
      <xdr:row>74</xdr:row>
      <xdr:rowOff>149661</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2772593"/>
          <a:ext cx="889000" cy="64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48699</xdr:rowOff>
    </xdr:from>
    <xdr:to>
      <xdr:col>112</xdr:col>
      <xdr:colOff>38100</xdr:colOff>
      <xdr:row>76</xdr:row>
      <xdr:rowOff>150299</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141426</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317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149661</xdr:rowOff>
    </xdr:from>
    <xdr:to>
      <xdr:col>107</xdr:col>
      <xdr:colOff>50800</xdr:colOff>
      <xdr:row>75</xdr:row>
      <xdr:rowOff>37092</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2836961"/>
          <a:ext cx="889000" cy="5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78319</xdr:rowOff>
    </xdr:from>
    <xdr:to>
      <xdr:col>107</xdr:col>
      <xdr:colOff>101600</xdr:colOff>
      <xdr:row>77</xdr:row>
      <xdr:rowOff>8469</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171046</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37092</xdr:rowOff>
    </xdr:from>
    <xdr:to>
      <xdr:col>102</xdr:col>
      <xdr:colOff>114300</xdr:colOff>
      <xdr:row>75</xdr:row>
      <xdr:rowOff>111941</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8656300" y="12895842"/>
          <a:ext cx="889000" cy="74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9544</xdr:rowOff>
    </xdr:from>
    <xdr:to>
      <xdr:col>102</xdr:col>
      <xdr:colOff>165100</xdr:colOff>
      <xdr:row>76</xdr:row>
      <xdr:rowOff>111144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102271</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148042</xdr:rowOff>
    </xdr:from>
    <xdr:to>
      <xdr:col>98</xdr:col>
      <xdr:colOff>38100</xdr:colOff>
      <xdr:row>76</xdr:row>
      <xdr:rowOff>78192</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69319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15519</xdr:rowOff>
    </xdr:from>
    <xdr:to>
      <xdr:col>116</xdr:col>
      <xdr:colOff>114300</xdr:colOff>
      <xdr:row>74</xdr:row>
      <xdr:rowOff>117119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270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38396</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255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34493</xdr:rowOff>
    </xdr:from>
    <xdr:to>
      <xdr:col>112</xdr:col>
      <xdr:colOff>38100</xdr:colOff>
      <xdr:row>74</xdr:row>
      <xdr:rowOff>136093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272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152620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249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98861</xdr:rowOff>
    </xdr:from>
    <xdr:to>
      <xdr:col>107</xdr:col>
      <xdr:colOff>101600</xdr:colOff>
      <xdr:row>75</xdr:row>
      <xdr:rowOff>29011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278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45538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256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157742</xdr:rowOff>
    </xdr:from>
    <xdr:to>
      <xdr:col>102</xdr:col>
      <xdr:colOff>165100</xdr:colOff>
      <xdr:row>75</xdr:row>
      <xdr:rowOff>87892</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284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104419</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2620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61141</xdr:rowOff>
    </xdr:from>
    <xdr:to>
      <xdr:col>98</xdr:col>
      <xdr:colOff>38100</xdr:colOff>
      <xdr:row>75</xdr:row>
      <xdr:rowOff>162740</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29198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7818</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269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658,605</a:t>
          </a:r>
          <a:r>
            <a:rPr kumimoji="1" lang="ja-JP" altLang="en-US" sz="1300">
              <a:latin typeface="ＭＳ Ｐゴシック" panose="020B0600070205080204" pitchFamily="50" charset="-128"/>
              <a:ea typeface="ＭＳ Ｐゴシック" panose="020B0600070205080204" pitchFamily="50" charset="-128"/>
            </a:rPr>
            <a:t>円となっている。本市は広い面積を有しており、また、人口密度が低いことから必然的に行政コストは高くなる。</a:t>
          </a:r>
        </a:p>
        <a:p>
          <a:r>
            <a:rPr kumimoji="1" lang="ja-JP" altLang="en-US" sz="1300">
              <a:latin typeface="ＭＳ Ｐゴシック" panose="020B0600070205080204" pitchFamily="50" charset="-128"/>
              <a:ea typeface="ＭＳ Ｐゴシック" panose="020B0600070205080204" pitchFamily="50" charset="-128"/>
            </a:rPr>
            <a:t>主な構成項目である人件費は</a:t>
          </a:r>
          <a:r>
            <a:rPr kumimoji="1" lang="en-US" altLang="ja-JP" sz="1300">
              <a:latin typeface="ＭＳ Ｐゴシック" panose="020B0600070205080204" pitchFamily="50" charset="-128"/>
              <a:ea typeface="ＭＳ Ｐゴシック" panose="020B0600070205080204" pitchFamily="50" charset="-128"/>
            </a:rPr>
            <a:t>102,238</a:t>
          </a:r>
          <a:r>
            <a:rPr kumimoji="1" lang="ja-JP" altLang="en-US" sz="1300">
              <a:latin typeface="ＭＳ Ｐゴシック" panose="020B0600070205080204" pitchFamily="50" charset="-128"/>
              <a:ea typeface="ＭＳ Ｐゴシック" panose="020B0600070205080204" pitchFamily="50" charset="-128"/>
            </a:rPr>
            <a:t>円で前年度とほぼ同額である。類似団体平均</a:t>
          </a:r>
          <a:r>
            <a:rPr kumimoji="1" lang="en-US" altLang="ja-JP" sz="1300">
              <a:latin typeface="ＭＳ Ｐゴシック" panose="020B0600070205080204" pitchFamily="50" charset="-128"/>
              <a:ea typeface="ＭＳ Ｐゴシック" panose="020B0600070205080204" pitchFamily="50" charset="-128"/>
            </a:rPr>
            <a:t>65,316</a:t>
          </a:r>
          <a:r>
            <a:rPr kumimoji="1" lang="ja-JP" altLang="en-US" sz="1300">
              <a:latin typeface="ＭＳ Ｐゴシック" panose="020B0600070205080204" pitchFamily="50" charset="-128"/>
              <a:ea typeface="ＭＳ Ｐゴシック" panose="020B0600070205080204" pitchFamily="50" charset="-128"/>
            </a:rPr>
            <a:t>円と比べると高い水準で推移しており、類似団体で</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位となっている。</a:t>
          </a:r>
        </a:p>
        <a:p>
          <a:r>
            <a:rPr kumimoji="1" lang="ja-JP" altLang="en-US" sz="1300">
              <a:latin typeface="ＭＳ Ｐゴシック" panose="020B0600070205080204" pitchFamily="50" charset="-128"/>
              <a:ea typeface="ＭＳ Ｐゴシック" panose="020B0600070205080204" pitchFamily="50" charset="-128"/>
            </a:rPr>
            <a:t>物件費は</a:t>
          </a:r>
          <a:r>
            <a:rPr kumimoji="1" lang="en-US" altLang="ja-JP" sz="1300">
              <a:latin typeface="ＭＳ Ｐゴシック" panose="020B0600070205080204" pitchFamily="50" charset="-128"/>
              <a:ea typeface="ＭＳ Ｐゴシック" panose="020B0600070205080204" pitchFamily="50" charset="-128"/>
            </a:rPr>
            <a:t>109,190</a:t>
          </a:r>
          <a:r>
            <a:rPr kumimoji="1" lang="ja-JP" altLang="en-US" sz="1300">
              <a:latin typeface="ＭＳ Ｐゴシック" panose="020B0600070205080204" pitchFamily="50" charset="-128"/>
              <a:ea typeface="ＭＳ Ｐゴシック" panose="020B0600070205080204" pitchFamily="50" charset="-128"/>
            </a:rPr>
            <a:t>円で、物価高騰対策の家計応援商品券換金等業務、新型コロナ対策関連事業であるプレミアム付応援商品券換金等業務などにより増額となっている。</a:t>
          </a:r>
        </a:p>
        <a:p>
          <a:r>
            <a:rPr kumimoji="1" lang="ja-JP" altLang="en-US" sz="1300">
              <a:latin typeface="ＭＳ Ｐゴシック" panose="020B0600070205080204" pitchFamily="50" charset="-128"/>
              <a:ea typeface="ＭＳ Ｐゴシック" panose="020B0600070205080204" pitchFamily="50" charset="-128"/>
            </a:rPr>
            <a:t>扶助費は</a:t>
          </a:r>
          <a:r>
            <a:rPr kumimoji="1" lang="en-US" altLang="ja-JP" sz="1300">
              <a:latin typeface="ＭＳ Ｐゴシック" panose="020B0600070205080204" pitchFamily="50" charset="-128"/>
              <a:ea typeface="ＭＳ Ｐゴシック" panose="020B0600070205080204" pitchFamily="50" charset="-128"/>
            </a:rPr>
            <a:t>104,078</a:t>
          </a:r>
          <a:r>
            <a:rPr kumimoji="1" lang="ja-JP" altLang="en-US" sz="1300">
              <a:latin typeface="ＭＳ Ｐゴシック" panose="020B0600070205080204" pitchFamily="50" charset="-128"/>
              <a:ea typeface="ＭＳ Ｐゴシック" panose="020B0600070205080204" pitchFamily="50" charset="-128"/>
            </a:rPr>
            <a:t>円で、新型コロナによる子育て世帯への臨時特別給付金等により増額となった前年度と比較すると減少しており、また、類似団体や全国・兵庫県平均と比較して低い水準で推移している。</a:t>
          </a:r>
        </a:p>
        <a:p>
          <a:r>
            <a:rPr kumimoji="1" lang="ja-JP" altLang="en-US" sz="1300">
              <a:latin typeface="ＭＳ Ｐゴシック" panose="020B0600070205080204" pitchFamily="50" charset="-128"/>
              <a:ea typeface="ＭＳ Ｐゴシック" panose="020B0600070205080204" pitchFamily="50" charset="-128"/>
            </a:rPr>
            <a:t>普通建設事業費（新規整備）が前年度から</a:t>
          </a:r>
          <a:r>
            <a:rPr kumimoji="1" lang="en-US" altLang="ja-JP" sz="1300">
              <a:latin typeface="ＭＳ Ｐゴシック" panose="020B0600070205080204" pitchFamily="50" charset="-128"/>
              <a:ea typeface="ＭＳ Ｐゴシック" panose="020B0600070205080204" pitchFamily="50" charset="-128"/>
            </a:rPr>
            <a:t>12,406</a:t>
          </a:r>
          <a:r>
            <a:rPr kumimoji="1" lang="ja-JP" altLang="en-US" sz="1300">
              <a:latin typeface="ＭＳ Ｐゴシック" panose="020B0600070205080204" pitchFamily="50" charset="-128"/>
              <a:ea typeface="ＭＳ Ｐゴシック" panose="020B0600070205080204" pitchFamily="50" charset="-128"/>
            </a:rPr>
            <a:t>円減少し、類似団体平均、全国平均、兵庫県平均のいずれも下回った。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77,758
76,810
697.55
52,533,757
51,211,808
1,055,688
27,500,974
43,017,773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142901</xdr:rowOff>
    </xdr:from>
    <xdr:to>
      <xdr:col>24</xdr:col>
      <xdr:colOff>62865</xdr:colOff>
      <xdr:row>37</xdr:row>
      <xdr:rowOff>145186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57851"/>
          <a:ext cx="1270" cy="1030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149013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9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145186</xdr:rowOff>
    </xdr:from>
    <xdr:to>
      <xdr:col>24</xdr:col>
      <xdr:colOff>152400</xdr:colOff>
      <xdr:row>37</xdr:row>
      <xdr:rowOff>145186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88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89578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3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142901</xdr:rowOff>
    </xdr:from>
    <xdr:to>
      <xdr:col>24</xdr:col>
      <xdr:colOff>152400</xdr:colOff>
      <xdr:row>31</xdr:row>
      <xdr:rowOff>142901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57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5740</xdr:rowOff>
    </xdr:from>
    <xdr:to>
      <xdr:col>24</xdr:col>
      <xdr:colOff>63500</xdr:colOff>
      <xdr:row>35</xdr:row>
      <xdr:rowOff>110439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06490"/>
          <a:ext cx="838200" cy="10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7434</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08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29007</xdr:rowOff>
    </xdr:from>
    <xdr:to>
      <xdr:col>24</xdr:col>
      <xdr:colOff>114300</xdr:colOff>
      <xdr:row>35</xdr:row>
      <xdr:rowOff>130607</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104038</xdr:rowOff>
    </xdr:from>
    <xdr:to>
      <xdr:col>19</xdr:col>
      <xdr:colOff>177800</xdr:colOff>
      <xdr:row>35</xdr:row>
      <xdr:rowOff>110439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0478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16205</xdr:rowOff>
    </xdr:from>
    <xdr:to>
      <xdr:col>20</xdr:col>
      <xdr:colOff>38100</xdr:colOff>
      <xdr:row>35</xdr:row>
      <xdr:rowOff>117805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134332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36830</xdr:rowOff>
    </xdr:from>
    <xdr:to>
      <xdr:col>15</xdr:col>
      <xdr:colOff>50800</xdr:colOff>
      <xdr:row>35</xdr:row>
      <xdr:rowOff>104038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37580"/>
          <a:ext cx="8890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36779</xdr:rowOff>
    </xdr:from>
    <xdr:to>
      <xdr:col>15</xdr:col>
      <xdr:colOff>101600</xdr:colOff>
      <xdr:row>35</xdr:row>
      <xdr:rowOff>138379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154906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36830</xdr:rowOff>
    </xdr:from>
    <xdr:to>
      <xdr:col>10</xdr:col>
      <xdr:colOff>114300</xdr:colOff>
      <xdr:row>35</xdr:row>
      <xdr:rowOff>51003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037580"/>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27635</xdr:rowOff>
    </xdr:from>
    <xdr:to>
      <xdr:col>10</xdr:col>
      <xdr:colOff>165100</xdr:colOff>
      <xdr:row>35</xdr:row>
      <xdr:rowOff>129235</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120362</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1118</xdr:rowOff>
    </xdr:from>
    <xdr:to>
      <xdr:col>6</xdr:col>
      <xdr:colOff>38100</xdr:colOff>
      <xdr:row>35</xdr:row>
      <xdr:rowOff>102718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93845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126390</xdr:rowOff>
    </xdr:from>
    <xdr:to>
      <xdr:col>24</xdr:col>
      <xdr:colOff>114300</xdr:colOff>
      <xdr:row>35</xdr:row>
      <xdr:rowOff>56540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149267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59639</xdr:rowOff>
    </xdr:from>
    <xdr:to>
      <xdr:col>20</xdr:col>
      <xdr:colOff>38100</xdr:colOff>
      <xdr:row>35</xdr:row>
      <xdr:rowOff>161239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6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152366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15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53238</xdr:rowOff>
    </xdr:from>
    <xdr:to>
      <xdr:col>15</xdr:col>
      <xdr:colOff>101600</xdr:colOff>
      <xdr:row>35</xdr:row>
      <xdr:rowOff>154838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5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145965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4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157480</xdr:rowOff>
    </xdr:from>
    <xdr:to>
      <xdr:col>10</xdr:col>
      <xdr:colOff>165100</xdr:colOff>
      <xdr:row>35</xdr:row>
      <xdr:rowOff>87630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86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104157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203</xdr:rowOff>
    </xdr:from>
    <xdr:to>
      <xdr:col>6</xdr:col>
      <xdr:colOff>38100</xdr:colOff>
      <xdr:row>35</xdr:row>
      <xdr:rowOff>101803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0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118330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7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164975</xdr:rowOff>
    </xdr:from>
    <xdr:to>
      <xdr:col>24</xdr:col>
      <xdr:colOff>62865</xdr:colOff>
      <xdr:row>57</xdr:row>
      <xdr:rowOff>138954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66025"/>
          <a:ext cx="1270" cy="134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142781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1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138954</xdr:rowOff>
    </xdr:from>
    <xdr:to>
      <xdr:col>24</xdr:col>
      <xdr:colOff>152400</xdr:colOff>
      <xdr:row>57</xdr:row>
      <xdr:rowOff>138954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11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111652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4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209,183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164975</xdr:rowOff>
    </xdr:from>
    <xdr:to>
      <xdr:col>24</xdr:col>
      <xdr:colOff>152400</xdr:colOff>
      <xdr:row>49</xdr:row>
      <xdr:rowOff>164975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66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15501</xdr:rowOff>
    </xdr:from>
    <xdr:to>
      <xdr:col>24</xdr:col>
      <xdr:colOff>63500</xdr:colOff>
      <xdr:row>54</xdr:row>
      <xdr:rowOff>128887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273801"/>
          <a:ext cx="838200" cy="1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149067</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788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170640</xdr:rowOff>
    </xdr:from>
    <xdr:to>
      <xdr:col>24</xdr:col>
      <xdr:colOff>114300</xdr:colOff>
      <xdr:row>56</xdr:row>
      <xdr:rowOff>100790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160449</xdr:rowOff>
    </xdr:from>
    <xdr:to>
      <xdr:col>19</xdr:col>
      <xdr:colOff>177800</xdr:colOff>
      <xdr:row>54</xdr:row>
      <xdr:rowOff>15501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8732949"/>
          <a:ext cx="889000" cy="54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165550</xdr:rowOff>
    </xdr:from>
    <xdr:to>
      <xdr:col>20</xdr:col>
      <xdr:colOff>38100</xdr:colOff>
      <xdr:row>56</xdr:row>
      <xdr:rowOff>95700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86827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160449</xdr:rowOff>
    </xdr:from>
    <xdr:to>
      <xdr:col>15</xdr:col>
      <xdr:colOff>50800</xdr:colOff>
      <xdr:row>55</xdr:row>
      <xdr:rowOff>65611</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8732949"/>
          <a:ext cx="889000" cy="76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51</xdr:row>
      <xdr:rowOff>170998</xdr:rowOff>
    </xdr:from>
    <xdr:to>
      <xdr:col>15</xdr:col>
      <xdr:colOff>101600</xdr:colOff>
      <xdr:row>52</xdr:row>
      <xdr:rowOff>101148</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8914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92275</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007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65611</xdr:rowOff>
    </xdr:from>
    <xdr:to>
      <xdr:col>10</xdr:col>
      <xdr:colOff>114300</xdr:colOff>
      <xdr:row>56</xdr:row>
      <xdr:rowOff>33751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495361"/>
          <a:ext cx="889000" cy="139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120683</xdr:rowOff>
    </xdr:from>
    <xdr:to>
      <xdr:col>10</xdr:col>
      <xdr:colOff>165100</xdr:colOff>
      <xdr:row>57</xdr:row>
      <xdr:rowOff>50833</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41960</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814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151887</xdr:rowOff>
    </xdr:from>
    <xdr:to>
      <xdr:col>6</xdr:col>
      <xdr:colOff>38100</xdr:colOff>
      <xdr:row>57</xdr:row>
      <xdr:rowOff>82037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5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45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78087</xdr:rowOff>
    </xdr:from>
    <xdr:to>
      <xdr:col>24</xdr:col>
      <xdr:colOff>114300</xdr:colOff>
      <xdr:row>55</xdr:row>
      <xdr:rowOff>8237</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3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100964</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18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136151</xdr:rowOff>
    </xdr:from>
    <xdr:to>
      <xdr:col>20</xdr:col>
      <xdr:colOff>38100</xdr:colOff>
      <xdr:row>54</xdr:row>
      <xdr:rowOff>66301</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223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52</xdr:row>
      <xdr:rowOff>82828</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89982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109649</xdr:rowOff>
    </xdr:from>
    <xdr:to>
      <xdr:col>15</xdr:col>
      <xdr:colOff>101600</xdr:colOff>
      <xdr:row>51</xdr:row>
      <xdr:rowOff>39799</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868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56326</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457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14811</xdr:rowOff>
    </xdr:from>
    <xdr:to>
      <xdr:col>10</xdr:col>
      <xdr:colOff>165100</xdr:colOff>
      <xdr:row>55</xdr:row>
      <xdr:rowOff>116411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44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132938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219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154401</xdr:rowOff>
    </xdr:from>
    <xdr:to>
      <xdr:col>6</xdr:col>
      <xdr:colOff>38100</xdr:colOff>
      <xdr:row>56</xdr:row>
      <xdr:rowOff>84551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8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101078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35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43215</xdr:rowOff>
    </xdr:from>
    <xdr:to>
      <xdr:col>24</xdr:col>
      <xdr:colOff>62865</xdr:colOff>
      <xdr:row>78</xdr:row>
      <xdr:rowOff>10252</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16165"/>
          <a:ext cx="1270" cy="116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14079</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387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10252</xdr:rowOff>
    </xdr:from>
    <xdr:to>
      <xdr:col>24</xdr:col>
      <xdr:colOff>152400</xdr:colOff>
      <xdr:row>78</xdr:row>
      <xdr:rowOff>10252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383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161342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91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280,162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43215</xdr:rowOff>
    </xdr:from>
    <xdr:to>
      <xdr:col>24</xdr:col>
      <xdr:colOff>152400</xdr:colOff>
      <xdr:row>71</xdr:row>
      <xdr:rowOff>43215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16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58913</xdr:rowOff>
    </xdr:from>
    <xdr:to>
      <xdr:col>24</xdr:col>
      <xdr:colOff>63500</xdr:colOff>
      <xdr:row>75</xdr:row>
      <xdr:rowOff>84303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2917663"/>
          <a:ext cx="838200" cy="2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52986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11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74559</xdr:rowOff>
    </xdr:from>
    <xdr:to>
      <xdr:col>24</xdr:col>
      <xdr:colOff>114300</xdr:colOff>
      <xdr:row>76</xdr:row>
      <xdr:rowOff>4710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33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84303</xdr:rowOff>
    </xdr:from>
    <xdr:to>
      <xdr:col>19</xdr:col>
      <xdr:colOff>177800</xdr:colOff>
      <xdr:row>76</xdr:row>
      <xdr:rowOff>100952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43053"/>
          <a:ext cx="889000" cy="188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10292</xdr:rowOff>
    </xdr:from>
    <xdr:to>
      <xdr:col>20</xdr:col>
      <xdr:colOff>38100</xdr:colOff>
      <xdr:row>75</xdr:row>
      <xdr:rowOff>111892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128419</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6442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100952</xdr:rowOff>
    </xdr:from>
    <xdr:to>
      <xdr:col>15</xdr:col>
      <xdr:colOff>50800</xdr:colOff>
      <xdr:row>76</xdr:row>
      <xdr:rowOff>159618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131152"/>
          <a:ext cx="889000" cy="58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46921</xdr:rowOff>
    </xdr:from>
    <xdr:to>
      <xdr:col>15</xdr:col>
      <xdr:colOff>101600</xdr:colOff>
      <xdr:row>76</xdr:row>
      <xdr:rowOff>148521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165048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159618</xdr:rowOff>
    </xdr:from>
    <xdr:to>
      <xdr:col>10</xdr:col>
      <xdr:colOff>114300</xdr:colOff>
      <xdr:row>77</xdr:row>
      <xdr:rowOff>52809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189818"/>
          <a:ext cx="889000" cy="6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104026</xdr:rowOff>
    </xdr:from>
    <xdr:to>
      <xdr:col>10</xdr:col>
      <xdr:colOff>165100</xdr:colOff>
      <xdr:row>77</xdr:row>
      <xdr:rowOff>34176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50702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147665</xdr:rowOff>
    </xdr:from>
    <xdr:to>
      <xdr:col>6</xdr:col>
      <xdr:colOff>38100</xdr:colOff>
      <xdr:row>77</xdr:row>
      <xdr:rowOff>77815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94342</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8113</xdr:rowOff>
    </xdr:from>
    <xdr:to>
      <xdr:col>24</xdr:col>
      <xdr:colOff>114300</xdr:colOff>
      <xdr:row>75</xdr:row>
      <xdr:rowOff>109713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2866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30990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718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33503</xdr:rowOff>
    </xdr:from>
    <xdr:to>
      <xdr:col>20</xdr:col>
      <xdr:colOff>38100</xdr:colOff>
      <xdr:row>75</xdr:row>
      <xdr:rowOff>135103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89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126229</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984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50152</xdr:rowOff>
    </xdr:from>
    <xdr:to>
      <xdr:col>15</xdr:col>
      <xdr:colOff>101600</xdr:colOff>
      <xdr:row>76</xdr:row>
      <xdr:rowOff>151752</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8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142879</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173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108818</xdr:rowOff>
    </xdr:from>
    <xdr:to>
      <xdr:col>10</xdr:col>
      <xdr:colOff>165100</xdr:colOff>
      <xdr:row>77</xdr:row>
      <xdr:rowOff>38968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39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30095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231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2009</xdr:rowOff>
    </xdr:from>
    <xdr:to>
      <xdr:col>6</xdr:col>
      <xdr:colOff>38100</xdr:colOff>
      <xdr:row>77</xdr:row>
      <xdr:rowOff>103609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20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94736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296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107490</xdr:rowOff>
    </xdr:from>
    <xdr:to>
      <xdr:col>24</xdr:col>
      <xdr:colOff>62865</xdr:colOff>
      <xdr:row>99</xdr:row>
      <xdr:rowOff>163040</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537990"/>
          <a:ext cx="1270" cy="15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166867</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14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163040</xdr:rowOff>
    </xdr:from>
    <xdr:to>
      <xdr:col>24</xdr:col>
      <xdr:colOff>152400</xdr:colOff>
      <xdr:row>99</xdr:row>
      <xdr:rowOff>163040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13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54167</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31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170,959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107490</xdr:rowOff>
    </xdr:from>
    <xdr:to>
      <xdr:col>24</xdr:col>
      <xdr:colOff>152400</xdr:colOff>
      <xdr:row>90</xdr:row>
      <xdr:rowOff>107490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537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164421</xdr:rowOff>
    </xdr:from>
    <xdr:to>
      <xdr:col>24</xdr:col>
      <xdr:colOff>63500</xdr:colOff>
      <xdr:row>97</xdr:row>
      <xdr:rowOff>32258</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623621"/>
          <a:ext cx="838200" cy="3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36129</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838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57702</xdr:rowOff>
    </xdr:from>
    <xdr:to>
      <xdr:col>24</xdr:col>
      <xdr:colOff>114300</xdr:colOff>
      <xdr:row>98</xdr:row>
      <xdr:rowOff>159302</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32258</xdr:rowOff>
    </xdr:from>
    <xdr:to>
      <xdr:col>19</xdr:col>
      <xdr:colOff>177800</xdr:colOff>
      <xdr:row>97</xdr:row>
      <xdr:rowOff>87863</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662908"/>
          <a:ext cx="889000" cy="5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72844</xdr:rowOff>
    </xdr:from>
    <xdr:to>
      <xdr:col>20</xdr:col>
      <xdr:colOff>38100</xdr:colOff>
      <xdr:row>99</xdr:row>
      <xdr:rowOff>2994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165571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6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87863</xdr:rowOff>
    </xdr:from>
    <xdr:to>
      <xdr:col>15</xdr:col>
      <xdr:colOff>50800</xdr:colOff>
      <xdr:row>97</xdr:row>
      <xdr:rowOff>127279</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18513"/>
          <a:ext cx="889000" cy="39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158166</xdr:rowOff>
    </xdr:from>
    <xdr:to>
      <xdr:col>15</xdr:col>
      <xdr:colOff>101600</xdr:colOff>
      <xdr:row>99</xdr:row>
      <xdr:rowOff>88316</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79443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705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127279</xdr:rowOff>
    </xdr:from>
    <xdr:to>
      <xdr:col>10</xdr:col>
      <xdr:colOff>114300</xdr:colOff>
      <xdr:row>97</xdr:row>
      <xdr:rowOff>164520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757929"/>
          <a:ext cx="889000" cy="3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99</xdr:row>
      <xdr:rowOff>21627</xdr:rowOff>
    </xdr:from>
    <xdr:to>
      <xdr:col>10</xdr:col>
      <xdr:colOff>165100</xdr:colOff>
      <xdr:row>99</xdr:row>
      <xdr:rowOff>123227</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95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114354</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708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33644</xdr:rowOff>
    </xdr:from>
    <xdr:to>
      <xdr:col>6</xdr:col>
      <xdr:colOff>38100</xdr:colOff>
      <xdr:row>99</xdr:row>
      <xdr:rowOff>135244</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700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126371</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709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113621</xdr:rowOff>
    </xdr:from>
    <xdr:to>
      <xdr:col>24</xdr:col>
      <xdr:colOff>114300</xdr:colOff>
      <xdr:row>97</xdr:row>
      <xdr:rowOff>43771</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572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136498</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42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152908</xdr:rowOff>
    </xdr:from>
    <xdr:to>
      <xdr:col>20</xdr:col>
      <xdr:colOff>38100</xdr:colOff>
      <xdr:row>97</xdr:row>
      <xdr:rowOff>83058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1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99585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387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37063</xdr:rowOff>
    </xdr:from>
    <xdr:to>
      <xdr:col>15</xdr:col>
      <xdr:colOff>101600</xdr:colOff>
      <xdr:row>97</xdr:row>
      <xdr:rowOff>138663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6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155190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44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76479</xdr:rowOff>
    </xdr:from>
    <xdr:to>
      <xdr:col>10</xdr:col>
      <xdr:colOff>165100</xdr:colOff>
      <xdr:row>98</xdr:row>
      <xdr:rowOff>6629</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23156</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48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113720</xdr:rowOff>
    </xdr:from>
    <xdr:to>
      <xdr:col>6</xdr:col>
      <xdr:colOff>38100</xdr:colOff>
      <xdr:row>98</xdr:row>
      <xdr:rowOff>43870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60397</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519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50165</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115"/>
          <a:ext cx="127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168292</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50165</xdr:rowOff>
    </xdr:from>
    <xdr:to>
      <xdr:col>55</xdr:col>
      <xdr:colOff>88900</xdr:colOff>
      <xdr:row>31</xdr:row>
      <xdr:rowOff>50165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129032</xdr:rowOff>
    </xdr:from>
    <xdr:to>
      <xdr:col>55</xdr:col>
      <xdr:colOff>0</xdr:colOff>
      <xdr:row>38</xdr:row>
      <xdr:rowOff>131318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flipV="1">
          <a:off x="9639300" y="664413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141495</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136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118618</xdr:rowOff>
    </xdr:from>
    <xdr:to>
      <xdr:col>55</xdr:col>
      <xdr:colOff>50800</xdr:colOff>
      <xdr:row>38</xdr:row>
      <xdr:rowOff>48768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131318</xdr:rowOff>
    </xdr:from>
    <xdr:to>
      <xdr:col>50</xdr:col>
      <xdr:colOff>114300</xdr:colOff>
      <xdr:row>38</xdr:row>
      <xdr:rowOff>132461</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8750300" y="6646418"/>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111760</xdr:rowOff>
    </xdr:from>
    <xdr:to>
      <xdr:col>50</xdr:col>
      <xdr:colOff>165100</xdr:colOff>
      <xdr:row>38</xdr:row>
      <xdr:rowOff>41910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58437</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30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132461</xdr:rowOff>
    </xdr:from>
    <xdr:to>
      <xdr:col>45</xdr:col>
      <xdr:colOff>177800</xdr:colOff>
      <xdr:row>38</xdr:row>
      <xdr:rowOff>133223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flipV="1">
          <a:off x="7861300" y="6647561"/>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122174</xdr:rowOff>
    </xdr:from>
    <xdr:to>
      <xdr:col>41</xdr:col>
      <xdr:colOff>50800</xdr:colOff>
      <xdr:row>38</xdr:row>
      <xdr:rowOff>133223</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637274"/>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99568</xdr:rowOff>
    </xdr:from>
    <xdr:to>
      <xdr:col>41</xdr:col>
      <xdr:colOff>101600</xdr:colOff>
      <xdr:row>38</xdr:row>
      <xdr:rowOff>29718</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46245</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96901</xdr:rowOff>
    </xdr:from>
    <xdr:to>
      <xdr:col>36</xdr:col>
      <xdr:colOff>165100</xdr:colOff>
      <xdr:row>38</xdr:row>
      <xdr:rowOff>27051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43578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78232</xdr:rowOff>
    </xdr:from>
    <xdr:to>
      <xdr:col>55</xdr:col>
      <xdr:colOff>50800</xdr:colOff>
      <xdr:row>39</xdr:row>
      <xdr:rowOff>8382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9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164609</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08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80518</xdr:rowOff>
    </xdr:from>
    <xdr:to>
      <xdr:col>50</xdr:col>
      <xdr:colOff>165100</xdr:colOff>
      <xdr:row>39</xdr:row>
      <xdr:rowOff>10668</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95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1795</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88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81661</xdr:rowOff>
    </xdr:from>
    <xdr:to>
      <xdr:col>46</xdr:col>
      <xdr:colOff>38100</xdr:colOff>
      <xdr:row>39</xdr:row>
      <xdr:rowOff>11811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9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2938</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89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82423</xdr:rowOff>
    </xdr:from>
    <xdr:to>
      <xdr:col>41</xdr:col>
      <xdr:colOff>101600</xdr:colOff>
      <xdr:row>39</xdr:row>
      <xdr:rowOff>12573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3700</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90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71374</xdr:rowOff>
    </xdr:from>
    <xdr:to>
      <xdr:col>36</xdr:col>
      <xdr:colOff>165100</xdr:colOff>
      <xdr:row>39</xdr:row>
      <xdr:rowOff>1524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164101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7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79426</xdr:rowOff>
    </xdr:from>
    <xdr:to>
      <xdr:col>54</xdr:col>
      <xdr:colOff>189865</xdr:colOff>
      <xdr:row>59</xdr:row>
      <xdr:rowOff>42202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823376"/>
          <a:ext cx="1270" cy="1334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46029</xdr:rowOff>
    </xdr:from>
    <xdr:ext cx="378565"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161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42202</xdr:rowOff>
    </xdr:from>
    <xdr:to>
      <xdr:col>55</xdr:col>
      <xdr:colOff>88900</xdr:colOff>
      <xdr:row>59</xdr:row>
      <xdr:rowOff>42202</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15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26103</xdr:rowOff>
    </xdr:from>
    <xdr:ext cx="534377"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59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79426</xdr:rowOff>
    </xdr:from>
    <xdr:to>
      <xdr:col>55</xdr:col>
      <xdr:colOff>88900</xdr:colOff>
      <xdr:row>51</xdr:row>
      <xdr:rowOff>79426</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8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71863</xdr:rowOff>
    </xdr:from>
    <xdr:to>
      <xdr:col>55</xdr:col>
      <xdr:colOff>0</xdr:colOff>
      <xdr:row>56</xdr:row>
      <xdr:rowOff>149987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9639300" y="9673063"/>
          <a:ext cx="838200" cy="78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24445</xdr:rowOff>
    </xdr:from>
    <xdr:ext cx="469744"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68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46018</xdr:rowOff>
    </xdr:from>
    <xdr:to>
      <xdr:col>55</xdr:col>
      <xdr:colOff>50800</xdr:colOff>
      <xdr:row>58</xdr:row>
      <xdr:rowOff>147618</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138995</xdr:rowOff>
    </xdr:from>
    <xdr:to>
      <xdr:col>50</xdr:col>
      <xdr:colOff>114300</xdr:colOff>
      <xdr:row>56</xdr:row>
      <xdr:rowOff>149987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8750300" y="9740195"/>
          <a:ext cx="889000" cy="10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42151</xdr:rowOff>
    </xdr:from>
    <xdr:to>
      <xdr:col>50</xdr:col>
      <xdr:colOff>165100</xdr:colOff>
      <xdr:row>58</xdr:row>
      <xdr:rowOff>143751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9986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134878</xdr:rowOff>
    </xdr:from>
    <xdr:ext cx="469744"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404428" y="1007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138995</xdr:rowOff>
    </xdr:from>
    <xdr:to>
      <xdr:col>45</xdr:col>
      <xdr:colOff>177800</xdr:colOff>
      <xdr:row>56</xdr:row>
      <xdr:rowOff>152064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7861300" y="9740195"/>
          <a:ext cx="889000" cy="1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52572</xdr:rowOff>
    </xdr:from>
    <xdr:to>
      <xdr:col>46</xdr:col>
      <xdr:colOff>38100</xdr:colOff>
      <xdr:row>58</xdr:row>
      <xdr:rowOff>154172</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999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145299</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515428" y="1008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152064</xdr:rowOff>
    </xdr:from>
    <xdr:to>
      <xdr:col>41</xdr:col>
      <xdr:colOff>50800</xdr:colOff>
      <xdr:row>56</xdr:row>
      <xdr:rowOff>156159</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753264"/>
          <a:ext cx="889000" cy="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49295</xdr:rowOff>
    </xdr:from>
    <xdr:to>
      <xdr:col>41</xdr:col>
      <xdr:colOff>101600</xdr:colOff>
      <xdr:row>58</xdr:row>
      <xdr:rowOff>150895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99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142022</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626428" y="1008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52210</xdr:rowOff>
    </xdr:from>
    <xdr:to>
      <xdr:col>36</xdr:col>
      <xdr:colOff>165100</xdr:colOff>
      <xdr:row>58</xdr:row>
      <xdr:rowOff>153810</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144937</xdr:rowOff>
    </xdr:from>
    <xdr:ext cx="469744"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37428" y="1008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21063</xdr:rowOff>
    </xdr:from>
    <xdr:to>
      <xdr:col>55</xdr:col>
      <xdr:colOff>50800</xdr:colOff>
      <xdr:row>56</xdr:row>
      <xdr:rowOff>122663</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62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43940</xdr:rowOff>
    </xdr:from>
    <xdr:ext cx="534377"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473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99187</xdr:rowOff>
    </xdr:from>
    <xdr:to>
      <xdr:col>50</xdr:col>
      <xdr:colOff>165100</xdr:colOff>
      <xdr:row>57</xdr:row>
      <xdr:rowOff>29337</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70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45864</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72111" y="94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88195</xdr:rowOff>
    </xdr:from>
    <xdr:to>
      <xdr:col>46</xdr:col>
      <xdr:colOff>38100</xdr:colOff>
      <xdr:row>57</xdr:row>
      <xdr:rowOff>18345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6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34872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83111" y="946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101264</xdr:rowOff>
    </xdr:from>
    <xdr:to>
      <xdr:col>41</xdr:col>
      <xdr:colOff>101600</xdr:colOff>
      <xdr:row>57</xdr:row>
      <xdr:rowOff>31414</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70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47941</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94111" y="947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105359</xdr:rowOff>
    </xdr:from>
    <xdr:to>
      <xdr:col>36</xdr:col>
      <xdr:colOff>165100</xdr:colOff>
      <xdr:row>57</xdr:row>
      <xdr:rowOff>35509</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70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52036</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705111" y="9481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20066</xdr:rowOff>
    </xdr:from>
    <xdr:to>
      <xdr:col>54</xdr:col>
      <xdr:colOff>189865</xdr:colOff>
      <xdr:row>78</xdr:row>
      <xdr:rowOff>162903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21566"/>
          <a:ext cx="1270" cy="1514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166730</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39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162903</xdr:rowOff>
    </xdr:from>
    <xdr:to>
      <xdr:col>55</xdr:col>
      <xdr:colOff>88900</xdr:colOff>
      <xdr:row>78</xdr:row>
      <xdr:rowOff>162903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36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138193</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79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41,140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20066</xdr:rowOff>
    </xdr:from>
    <xdr:to>
      <xdr:col>55</xdr:col>
      <xdr:colOff>88900</xdr:colOff>
      <xdr:row>70</xdr:row>
      <xdr:rowOff>20066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21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128003</xdr:rowOff>
    </xdr:from>
    <xdr:to>
      <xdr:col>55</xdr:col>
      <xdr:colOff>0</xdr:colOff>
      <xdr:row>72</xdr:row>
      <xdr:rowOff>89713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2129503"/>
          <a:ext cx="838200" cy="30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106608</xdr:rowOff>
    </xdr:from>
    <xdr:ext cx="469744"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31368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128181</xdr:rowOff>
    </xdr:from>
    <xdr:to>
      <xdr:col>55</xdr:col>
      <xdr:colOff>50800</xdr:colOff>
      <xdr:row>77</xdr:row>
      <xdr:rowOff>58331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15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89713</xdr:rowOff>
    </xdr:from>
    <xdr:to>
      <xdr:col>50</xdr:col>
      <xdr:colOff>114300</xdr:colOff>
      <xdr:row>72</xdr:row>
      <xdr:rowOff>100495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2434113"/>
          <a:ext cx="889000" cy="10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129400</xdr:rowOff>
    </xdr:from>
    <xdr:to>
      <xdr:col>50</xdr:col>
      <xdr:colOff>165100</xdr:colOff>
      <xdr:row>77</xdr:row>
      <xdr:rowOff>59550</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50677</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404428" y="132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100495</xdr:rowOff>
    </xdr:from>
    <xdr:to>
      <xdr:col>45</xdr:col>
      <xdr:colOff>177800</xdr:colOff>
      <xdr:row>75</xdr:row>
      <xdr:rowOff>146558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2444895"/>
          <a:ext cx="889000" cy="560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47980</xdr:rowOff>
    </xdr:from>
    <xdr:to>
      <xdr:col>46</xdr:col>
      <xdr:colOff>38100</xdr:colOff>
      <xdr:row>76</xdr:row>
      <xdr:rowOff>149580</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07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140707</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317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146558</xdr:rowOff>
    </xdr:from>
    <xdr:to>
      <xdr:col>41</xdr:col>
      <xdr:colOff>50800</xdr:colOff>
      <xdr:row>76</xdr:row>
      <xdr:rowOff>41974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005308"/>
          <a:ext cx="889000" cy="66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68707</xdr:rowOff>
    </xdr:from>
    <xdr:to>
      <xdr:col>41</xdr:col>
      <xdr:colOff>101600</xdr:colOff>
      <xdr:row>77</xdr:row>
      <xdr:rowOff>170307</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270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161434</xdr:rowOff>
    </xdr:from>
    <xdr:ext cx="469744"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626428" y="1336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101664</xdr:rowOff>
    </xdr:from>
    <xdr:to>
      <xdr:col>36</xdr:col>
      <xdr:colOff>165100</xdr:colOff>
      <xdr:row>78</xdr:row>
      <xdr:rowOff>31814</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30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22941</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39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77203</xdr:rowOff>
    </xdr:from>
    <xdr:to>
      <xdr:col>55</xdr:col>
      <xdr:colOff>50800</xdr:colOff>
      <xdr:row>71</xdr:row>
      <xdr:rowOff>7353</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207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163580</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199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38913</xdr:rowOff>
    </xdr:from>
    <xdr:to>
      <xdr:col>50</xdr:col>
      <xdr:colOff>165100</xdr:colOff>
      <xdr:row>72</xdr:row>
      <xdr:rowOff>140513</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2383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157040</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21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49695</xdr:rowOff>
    </xdr:from>
    <xdr:to>
      <xdr:col>46</xdr:col>
      <xdr:colOff>38100</xdr:colOff>
      <xdr:row>72</xdr:row>
      <xdr:rowOff>151295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39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167822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2169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95758</xdr:rowOff>
    </xdr:from>
    <xdr:to>
      <xdr:col>41</xdr:col>
      <xdr:colOff>101600</xdr:colOff>
      <xdr:row>76</xdr:row>
      <xdr:rowOff>25908</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295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42435</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594111" y="127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162624</xdr:rowOff>
    </xdr:from>
    <xdr:to>
      <xdr:col>36</xdr:col>
      <xdr:colOff>165100</xdr:colOff>
      <xdr:row>76</xdr:row>
      <xdr:rowOff>92774</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021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109300</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2796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59967</xdr:rowOff>
    </xdr:from>
    <xdr:to>
      <xdr:col>54</xdr:col>
      <xdr:colOff>189865</xdr:colOff>
      <xdr:row>99</xdr:row>
      <xdr:rowOff>148796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90467"/>
          <a:ext cx="1270" cy="16318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152623</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126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148796</xdr:rowOff>
    </xdr:from>
    <xdr:to>
      <xdr:col>55</xdr:col>
      <xdr:colOff>88900</xdr:colOff>
      <xdr:row>99</xdr:row>
      <xdr:rowOff>148796</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12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6644</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65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116,883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59967</xdr:rowOff>
    </xdr:from>
    <xdr:to>
      <xdr:col>55</xdr:col>
      <xdr:colOff>88900</xdr:colOff>
      <xdr:row>90</xdr:row>
      <xdr:rowOff>59967</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90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43769</xdr:rowOff>
    </xdr:from>
    <xdr:to>
      <xdr:col>55</xdr:col>
      <xdr:colOff>0</xdr:colOff>
      <xdr:row>94</xdr:row>
      <xdr:rowOff>77733</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9639300" y="16160069"/>
          <a:ext cx="838200" cy="3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28596</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659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50169</xdr:rowOff>
    </xdr:from>
    <xdr:to>
      <xdr:col>55</xdr:col>
      <xdr:colOff>50800</xdr:colOff>
      <xdr:row>97</xdr:row>
      <xdr:rowOff>151769</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68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33189</xdr:rowOff>
    </xdr:from>
    <xdr:to>
      <xdr:col>50</xdr:col>
      <xdr:colOff>114300</xdr:colOff>
      <xdr:row>94</xdr:row>
      <xdr:rowOff>43769</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149489"/>
          <a:ext cx="889000" cy="1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58382</xdr:rowOff>
    </xdr:from>
    <xdr:to>
      <xdr:col>50</xdr:col>
      <xdr:colOff>165100</xdr:colOff>
      <xdr:row>97</xdr:row>
      <xdr:rowOff>159982</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689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151109</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781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33189</xdr:rowOff>
    </xdr:from>
    <xdr:to>
      <xdr:col>45</xdr:col>
      <xdr:colOff>177800</xdr:colOff>
      <xdr:row>94</xdr:row>
      <xdr:rowOff>158967</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149489"/>
          <a:ext cx="889000" cy="12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83544</xdr:rowOff>
    </xdr:from>
    <xdr:to>
      <xdr:col>46</xdr:col>
      <xdr:colOff>38100</xdr:colOff>
      <xdr:row>98</xdr:row>
      <xdr:rowOff>13694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7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4821</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80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158967</xdr:rowOff>
    </xdr:from>
    <xdr:to>
      <xdr:col>41</xdr:col>
      <xdr:colOff>50800</xdr:colOff>
      <xdr:row>95</xdr:row>
      <xdr:rowOff>51183</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275267"/>
          <a:ext cx="889000" cy="63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93847</xdr:rowOff>
    </xdr:from>
    <xdr:to>
      <xdr:col>41</xdr:col>
      <xdr:colOff>101600</xdr:colOff>
      <xdr:row>98</xdr:row>
      <xdr:rowOff>23997</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72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15124</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81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98599</xdr:rowOff>
    </xdr:from>
    <xdr:to>
      <xdr:col>36</xdr:col>
      <xdr:colOff>165100</xdr:colOff>
      <xdr:row>98</xdr:row>
      <xdr:rowOff>28749</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7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19876</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821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26933</xdr:rowOff>
    </xdr:from>
    <xdr:to>
      <xdr:col>55</xdr:col>
      <xdr:colOff>50800</xdr:colOff>
      <xdr:row>94</xdr:row>
      <xdr:rowOff>128533</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143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49810</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599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164419</xdr:rowOff>
    </xdr:from>
    <xdr:to>
      <xdr:col>50</xdr:col>
      <xdr:colOff>165100</xdr:colOff>
      <xdr:row>94</xdr:row>
      <xdr:rowOff>94569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10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111096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588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153839</xdr:rowOff>
    </xdr:from>
    <xdr:to>
      <xdr:col>46</xdr:col>
      <xdr:colOff>38100</xdr:colOff>
      <xdr:row>94</xdr:row>
      <xdr:rowOff>83989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09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100516</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587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108167</xdr:rowOff>
    </xdr:from>
    <xdr:to>
      <xdr:col>41</xdr:col>
      <xdr:colOff>101600</xdr:colOff>
      <xdr:row>95</xdr:row>
      <xdr:rowOff>38317</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22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54844</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5999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383</xdr:rowOff>
    </xdr:from>
    <xdr:to>
      <xdr:col>36</xdr:col>
      <xdr:colOff>165100</xdr:colOff>
      <xdr:row>95</xdr:row>
      <xdr:rowOff>101983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28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118510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06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61610</xdr:rowOff>
    </xdr:from>
    <xdr:to>
      <xdr:col>85</xdr:col>
      <xdr:colOff>126364</xdr:colOff>
      <xdr:row>38</xdr:row>
      <xdr:rowOff>167498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548010"/>
          <a:ext cx="1269" cy="1134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171325</xdr:rowOff>
    </xdr:from>
    <xdr:ext cx="469744"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68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167498</xdr:rowOff>
    </xdr:from>
    <xdr:to>
      <xdr:col>86</xdr:col>
      <xdr:colOff>25400</xdr:colOff>
      <xdr:row>38</xdr:row>
      <xdr:rowOff>167498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682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8287</xdr:rowOff>
    </xdr:from>
    <xdr:ext cx="534377"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5323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34,208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61610</xdr:rowOff>
    </xdr:from>
    <xdr:to>
      <xdr:col>86</xdr:col>
      <xdr:colOff>25400</xdr:colOff>
      <xdr:row>32</xdr:row>
      <xdr:rowOff>61610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54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49494</xdr:rowOff>
    </xdr:from>
    <xdr:to>
      <xdr:col>85</xdr:col>
      <xdr:colOff>127000</xdr:colOff>
      <xdr:row>36</xdr:row>
      <xdr:rowOff>48032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5481300" y="5878794"/>
          <a:ext cx="838200" cy="341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7571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351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29144</xdr:rowOff>
    </xdr:from>
    <xdr:to>
      <xdr:col>85</xdr:col>
      <xdr:colOff>177800</xdr:colOff>
      <xdr:row>37</xdr:row>
      <xdr:rowOff>130744</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6268700" y="637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49494</xdr:rowOff>
    </xdr:from>
    <xdr:to>
      <xdr:col>81</xdr:col>
      <xdr:colOff>50800</xdr:colOff>
      <xdr:row>34</xdr:row>
      <xdr:rowOff>153416</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5878794"/>
          <a:ext cx="889000" cy="103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37739</xdr:rowOff>
    </xdr:from>
    <xdr:to>
      <xdr:col>81</xdr:col>
      <xdr:colOff>101600</xdr:colOff>
      <xdr:row>37</xdr:row>
      <xdr:rowOff>139339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54305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130467</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474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7066</xdr:rowOff>
    </xdr:from>
    <xdr:to>
      <xdr:col>76</xdr:col>
      <xdr:colOff>114300</xdr:colOff>
      <xdr:row>34</xdr:row>
      <xdr:rowOff>153416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5836366"/>
          <a:ext cx="889000" cy="14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16068</xdr:rowOff>
    </xdr:from>
    <xdr:to>
      <xdr:col>76</xdr:col>
      <xdr:colOff>165100</xdr:colOff>
      <xdr:row>37</xdr:row>
      <xdr:rowOff>117668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4541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108795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45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7066</xdr:rowOff>
    </xdr:from>
    <xdr:to>
      <xdr:col>71</xdr:col>
      <xdr:colOff>177800</xdr:colOff>
      <xdr:row>35</xdr:row>
      <xdr:rowOff>16805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2814300" y="5836366"/>
          <a:ext cx="889000" cy="18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35911</xdr:rowOff>
    </xdr:from>
    <xdr:to>
      <xdr:col>72</xdr:col>
      <xdr:colOff>38100</xdr:colOff>
      <xdr:row>37</xdr:row>
      <xdr:rowOff>137511</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3652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128637</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62382</xdr:rowOff>
    </xdr:from>
    <xdr:to>
      <xdr:col>67</xdr:col>
      <xdr:colOff>101600</xdr:colOff>
      <xdr:row>37</xdr:row>
      <xdr:rowOff>163982</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2763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155109</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168682</xdr:rowOff>
    </xdr:from>
    <xdr:to>
      <xdr:col>85</xdr:col>
      <xdr:colOff>177800</xdr:colOff>
      <xdr:row>36</xdr:row>
      <xdr:rowOff>98832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6268700" y="616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20109</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020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170144</xdr:rowOff>
    </xdr:from>
    <xdr:to>
      <xdr:col>81</xdr:col>
      <xdr:colOff>101600</xdr:colOff>
      <xdr:row>34</xdr:row>
      <xdr:rowOff>100294</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5430500" y="582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116821</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560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102616</xdr:rowOff>
    </xdr:from>
    <xdr:to>
      <xdr:col>76</xdr:col>
      <xdr:colOff>165100</xdr:colOff>
      <xdr:row>35</xdr:row>
      <xdr:rowOff>32766</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541500" y="593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49293</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5707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127716</xdr:rowOff>
    </xdr:from>
    <xdr:to>
      <xdr:col>72</xdr:col>
      <xdr:colOff>38100</xdr:colOff>
      <xdr:row>34</xdr:row>
      <xdr:rowOff>57866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652500" y="5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74393</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556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137455</xdr:rowOff>
    </xdr:from>
    <xdr:to>
      <xdr:col>67</xdr:col>
      <xdr:colOff>101600</xdr:colOff>
      <xdr:row>35</xdr:row>
      <xdr:rowOff>67605</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2763500" y="59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84132</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5741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59785</xdr:rowOff>
    </xdr:from>
    <xdr:to>
      <xdr:col>85</xdr:col>
      <xdr:colOff>126364</xdr:colOff>
      <xdr:row>58</xdr:row>
      <xdr:rowOff>106610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803735"/>
          <a:ext cx="1269" cy="1246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110437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5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106610</xdr:rowOff>
    </xdr:from>
    <xdr:to>
      <xdr:col>86</xdr:col>
      <xdr:colOff>25400</xdr:colOff>
      <xdr:row>58</xdr:row>
      <xdr:rowOff>106610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50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6462</xdr:rowOff>
    </xdr:from>
    <xdr:ext cx="534377"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57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91,195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59785</xdr:rowOff>
    </xdr:from>
    <xdr:to>
      <xdr:col>86</xdr:col>
      <xdr:colOff>25400</xdr:colOff>
      <xdr:row>51</xdr:row>
      <xdr:rowOff>59785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80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27210</xdr:rowOff>
    </xdr:from>
    <xdr:to>
      <xdr:col>85</xdr:col>
      <xdr:colOff>127000</xdr:colOff>
      <xdr:row>55</xdr:row>
      <xdr:rowOff>65729</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5481300" y="9456960"/>
          <a:ext cx="838200" cy="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117886</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547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139459</xdr:rowOff>
    </xdr:from>
    <xdr:to>
      <xdr:col>85</xdr:col>
      <xdr:colOff>177800</xdr:colOff>
      <xdr:row>56</xdr:row>
      <xdr:rowOff>69609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6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126517</xdr:rowOff>
    </xdr:from>
    <xdr:to>
      <xdr:col>81</xdr:col>
      <xdr:colOff>50800</xdr:colOff>
      <xdr:row>55</xdr:row>
      <xdr:rowOff>27210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213367"/>
          <a:ext cx="889000" cy="243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162471</xdr:rowOff>
    </xdr:from>
    <xdr:to>
      <xdr:col>81</xdr:col>
      <xdr:colOff>101600</xdr:colOff>
      <xdr:row>56</xdr:row>
      <xdr:rowOff>92621</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59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83748</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684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126517</xdr:rowOff>
    </xdr:from>
    <xdr:to>
      <xdr:col>76</xdr:col>
      <xdr:colOff>114300</xdr:colOff>
      <xdr:row>55</xdr:row>
      <xdr:rowOff>30410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213367"/>
          <a:ext cx="889000" cy="24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55734</xdr:rowOff>
    </xdr:from>
    <xdr:to>
      <xdr:col>76</xdr:col>
      <xdr:colOff>165100</xdr:colOff>
      <xdr:row>55</xdr:row>
      <xdr:rowOff>157334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148461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578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93942</xdr:rowOff>
    </xdr:from>
    <xdr:to>
      <xdr:col>71</xdr:col>
      <xdr:colOff>177800</xdr:colOff>
      <xdr:row>55</xdr:row>
      <xdr:rowOff>30410</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2814300" y="9352242"/>
          <a:ext cx="889000" cy="10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1784</xdr:rowOff>
    </xdr:from>
    <xdr:to>
      <xdr:col>72</xdr:col>
      <xdr:colOff>38100</xdr:colOff>
      <xdr:row>56</xdr:row>
      <xdr:rowOff>103384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94511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59677</xdr:rowOff>
    </xdr:from>
    <xdr:to>
      <xdr:col>67</xdr:col>
      <xdr:colOff>101600</xdr:colOff>
      <xdr:row>56</xdr:row>
      <xdr:rowOff>161277</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152404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753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14929</xdr:rowOff>
    </xdr:from>
    <xdr:to>
      <xdr:col>85</xdr:col>
      <xdr:colOff>177800</xdr:colOff>
      <xdr:row>55</xdr:row>
      <xdr:rowOff>116529</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44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37806</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29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147860</xdr:rowOff>
    </xdr:from>
    <xdr:to>
      <xdr:col>81</xdr:col>
      <xdr:colOff>101600</xdr:colOff>
      <xdr:row>55</xdr:row>
      <xdr:rowOff>78010</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40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94537</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18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75717</xdr:rowOff>
    </xdr:from>
    <xdr:to>
      <xdr:col>76</xdr:col>
      <xdr:colOff>165100</xdr:colOff>
      <xdr:row>54</xdr:row>
      <xdr:rowOff>5867</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162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22394</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8937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151060</xdr:rowOff>
    </xdr:from>
    <xdr:to>
      <xdr:col>72</xdr:col>
      <xdr:colOff>38100</xdr:colOff>
      <xdr:row>55</xdr:row>
      <xdr:rowOff>81210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40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97737</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18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43142</xdr:rowOff>
    </xdr:from>
    <xdr:to>
      <xdr:col>67</xdr:col>
      <xdr:colOff>101600</xdr:colOff>
      <xdr:row>54</xdr:row>
      <xdr:rowOff>144742</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30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161269</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07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48214</xdr:rowOff>
    </xdr:from>
    <xdr:to>
      <xdr:col>85</xdr:col>
      <xdr:colOff>126364</xdr:colOff>
      <xdr:row>78</xdr:row>
      <xdr:rowOff>139700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392614"/>
          <a:ext cx="1269" cy="1120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147053</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52015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166341</xdr:rowOff>
    </xdr:from>
    <xdr:ext cx="534377"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21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48214</xdr:rowOff>
    </xdr:from>
    <xdr:to>
      <xdr:col>86</xdr:col>
      <xdr:colOff>25400</xdr:colOff>
      <xdr:row>72</xdr:row>
      <xdr:rowOff>48214</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392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136226</xdr:rowOff>
    </xdr:from>
    <xdr:to>
      <xdr:col>85</xdr:col>
      <xdr:colOff>127000</xdr:colOff>
      <xdr:row>78</xdr:row>
      <xdr:rowOff>137049</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509326"/>
          <a:ext cx="8382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64502</xdr:rowOff>
    </xdr:from>
    <xdr:ext cx="469744"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2661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41625</xdr:rowOff>
    </xdr:from>
    <xdr:to>
      <xdr:col>85</xdr:col>
      <xdr:colOff>177800</xdr:colOff>
      <xdr:row>78</xdr:row>
      <xdr:rowOff>143225</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127676</xdr:rowOff>
    </xdr:from>
    <xdr:to>
      <xdr:col>81</xdr:col>
      <xdr:colOff>50800</xdr:colOff>
      <xdr:row>78</xdr:row>
      <xdr:rowOff>136226</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500776"/>
          <a:ext cx="889000" cy="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39660</xdr:rowOff>
    </xdr:from>
    <xdr:to>
      <xdr:col>81</xdr:col>
      <xdr:colOff>101600</xdr:colOff>
      <xdr:row>78</xdr:row>
      <xdr:rowOff>141260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157787</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46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138419</xdr:rowOff>
    </xdr:from>
    <xdr:to>
      <xdr:col>76</xdr:col>
      <xdr:colOff>114300</xdr:colOff>
      <xdr:row>78</xdr:row>
      <xdr:rowOff>127676</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703300" y="13168619"/>
          <a:ext cx="889000" cy="33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43363</xdr:rowOff>
    </xdr:from>
    <xdr:to>
      <xdr:col>76</xdr:col>
      <xdr:colOff>165100</xdr:colOff>
      <xdr:row>78</xdr:row>
      <xdr:rowOff>144963</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416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161490</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3017" y="13191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93294</xdr:rowOff>
    </xdr:from>
    <xdr:to>
      <xdr:col>71</xdr:col>
      <xdr:colOff>177800</xdr:colOff>
      <xdr:row>76</xdr:row>
      <xdr:rowOff>138419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123494"/>
          <a:ext cx="889000" cy="4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29784</xdr:rowOff>
    </xdr:from>
    <xdr:to>
      <xdr:col>72</xdr:col>
      <xdr:colOff>38100</xdr:colOff>
      <xdr:row>78</xdr:row>
      <xdr:rowOff>131384</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40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122511</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3495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12822</xdr:rowOff>
    </xdr:from>
    <xdr:to>
      <xdr:col>67</xdr:col>
      <xdr:colOff>101600</xdr:colOff>
      <xdr:row>78</xdr:row>
      <xdr:rowOff>114422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38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105549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79428" y="1347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86249</xdr:rowOff>
    </xdr:from>
    <xdr:to>
      <xdr:col>85</xdr:col>
      <xdr:colOff>177800</xdr:colOff>
      <xdr:row>79</xdr:row>
      <xdr:rowOff>16399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45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20053</xdr:rowOff>
    </xdr:from>
    <xdr:ext cx="313932"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3931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85426</xdr:rowOff>
    </xdr:from>
    <xdr:to>
      <xdr:col>81</xdr:col>
      <xdr:colOff>101600</xdr:colOff>
      <xdr:row>79</xdr:row>
      <xdr:rowOff>15576</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45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6703</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324333" y="135512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76876</xdr:rowOff>
    </xdr:from>
    <xdr:to>
      <xdr:col>76</xdr:col>
      <xdr:colOff>165100</xdr:colOff>
      <xdr:row>79</xdr:row>
      <xdr:rowOff>7026</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4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169603</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3017" y="13542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87619</xdr:rowOff>
    </xdr:from>
    <xdr:to>
      <xdr:col>72</xdr:col>
      <xdr:colOff>38100</xdr:colOff>
      <xdr:row>77</xdr:row>
      <xdr:rowOff>17769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11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34296</xdr:rowOff>
    </xdr:from>
    <xdr:ext cx="469744"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468428" y="12893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42494</xdr:rowOff>
    </xdr:from>
    <xdr:to>
      <xdr:col>67</xdr:col>
      <xdr:colOff>101600</xdr:colOff>
      <xdr:row>76</xdr:row>
      <xdr:rowOff>144094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07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160621</xdr:rowOff>
    </xdr:from>
    <xdr:ext cx="469744"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79428" y="1284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25845</xdr:rowOff>
    </xdr:from>
    <xdr:to>
      <xdr:col>85</xdr:col>
      <xdr:colOff>126364</xdr:colOff>
      <xdr:row>98</xdr:row>
      <xdr:rowOff>78499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56345"/>
          <a:ext cx="1269" cy="1424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82326</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884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78499</xdr:rowOff>
    </xdr:from>
    <xdr:to>
      <xdr:col>86</xdr:col>
      <xdr:colOff>25400</xdr:colOff>
      <xdr:row>98</xdr:row>
      <xdr:rowOff>78499</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880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143972</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231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25845</xdr:rowOff>
    </xdr:from>
    <xdr:to>
      <xdr:col>86</xdr:col>
      <xdr:colOff>25400</xdr:colOff>
      <xdr:row>90</xdr:row>
      <xdr:rowOff>25845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56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154229</xdr:rowOff>
    </xdr:from>
    <xdr:to>
      <xdr:col>85</xdr:col>
      <xdr:colOff>127000</xdr:colOff>
      <xdr:row>93</xdr:row>
      <xdr:rowOff>36068</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5927629"/>
          <a:ext cx="838200" cy="5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27067</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4862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48640</xdr:rowOff>
    </xdr:from>
    <xdr:to>
      <xdr:col>85</xdr:col>
      <xdr:colOff>177800</xdr:colOff>
      <xdr:row>96</xdr:row>
      <xdr:rowOff>150240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154229</xdr:rowOff>
    </xdr:from>
    <xdr:to>
      <xdr:col>81</xdr:col>
      <xdr:colOff>50800</xdr:colOff>
      <xdr:row>93</xdr:row>
      <xdr:rowOff>4229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4592300" y="15927629"/>
          <a:ext cx="889000" cy="2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52921</xdr:rowOff>
    </xdr:from>
    <xdr:to>
      <xdr:col>81</xdr:col>
      <xdr:colOff>101600</xdr:colOff>
      <xdr:row>96</xdr:row>
      <xdr:rowOff>154521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145648</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604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4229</xdr:rowOff>
    </xdr:from>
    <xdr:to>
      <xdr:col>76</xdr:col>
      <xdr:colOff>114300</xdr:colOff>
      <xdr:row>93</xdr:row>
      <xdr:rowOff>32525</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5949079"/>
          <a:ext cx="889000" cy="2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49518</xdr:rowOff>
    </xdr:from>
    <xdr:to>
      <xdr:col>76</xdr:col>
      <xdr:colOff>165100</xdr:colOff>
      <xdr:row>96</xdr:row>
      <xdr:rowOff>151118</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142245</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32525</xdr:rowOff>
    </xdr:from>
    <xdr:to>
      <xdr:col>71</xdr:col>
      <xdr:colOff>177800</xdr:colOff>
      <xdr:row>93</xdr:row>
      <xdr:rowOff>46253</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5977375"/>
          <a:ext cx="889000" cy="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58840</xdr:rowOff>
    </xdr:from>
    <xdr:to>
      <xdr:col>72</xdr:col>
      <xdr:colOff>38100</xdr:colOff>
      <xdr:row>96</xdr:row>
      <xdr:rowOff>160440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151567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64427</xdr:rowOff>
    </xdr:from>
    <xdr:to>
      <xdr:col>67</xdr:col>
      <xdr:colOff>101600</xdr:colOff>
      <xdr:row>96</xdr:row>
      <xdr:rowOff>166027</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157154</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156718</xdr:rowOff>
    </xdr:from>
    <xdr:to>
      <xdr:col>85</xdr:col>
      <xdr:colOff>177800</xdr:colOff>
      <xdr:row>93</xdr:row>
      <xdr:rowOff>86868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593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8145</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5781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103429</xdr:rowOff>
    </xdr:from>
    <xdr:to>
      <xdr:col>81</xdr:col>
      <xdr:colOff>101600</xdr:colOff>
      <xdr:row>93</xdr:row>
      <xdr:rowOff>33579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58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50106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565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124879</xdr:rowOff>
    </xdr:from>
    <xdr:to>
      <xdr:col>76</xdr:col>
      <xdr:colOff>165100</xdr:colOff>
      <xdr:row>93</xdr:row>
      <xdr:rowOff>55029</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589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71556</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567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153175</xdr:rowOff>
    </xdr:from>
    <xdr:to>
      <xdr:col>72</xdr:col>
      <xdr:colOff>38100</xdr:colOff>
      <xdr:row>93</xdr:row>
      <xdr:rowOff>83325</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5926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99852</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570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166903</xdr:rowOff>
    </xdr:from>
    <xdr:to>
      <xdr:col>67</xdr:col>
      <xdr:colOff>101600</xdr:colOff>
      <xdr:row>93</xdr:row>
      <xdr:rowOff>97053</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594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113580</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5715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301488"/>
          <a:ext cx="1269" cy="142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69359</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559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149606</xdr:rowOff>
    </xdr:from>
    <xdr:to>
      <xdr:col>116</xdr:col>
      <xdr:colOff>63500</xdr:colOff>
      <xdr:row>37</xdr:row>
      <xdr:rowOff>51308</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5978906"/>
          <a:ext cx="838200" cy="41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113809</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62890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135382</xdr:rowOff>
    </xdr:from>
    <xdr:to>
      <xdr:col>116</xdr:col>
      <xdr:colOff>114300</xdr:colOff>
      <xdr:row>39</xdr:row>
      <xdr:rowOff>65532</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65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149606</xdr:rowOff>
    </xdr:from>
    <xdr:to>
      <xdr:col>111</xdr:col>
      <xdr:colOff>177800</xdr:colOff>
      <xdr:row>37</xdr:row>
      <xdr:rowOff>109220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flipV="1">
          <a:off x="20434300" y="5978906"/>
          <a:ext cx="889000" cy="473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37084</xdr:rowOff>
    </xdr:from>
    <xdr:to>
      <xdr:col>112</xdr:col>
      <xdr:colOff>38100</xdr:colOff>
      <xdr:row>38</xdr:row>
      <xdr:rowOff>138684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5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129811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4017" y="66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10922</xdr:rowOff>
    </xdr:from>
    <xdr:to>
      <xdr:col>107</xdr:col>
      <xdr:colOff>50800</xdr:colOff>
      <xdr:row>37</xdr:row>
      <xdr:rowOff>109220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5668772"/>
          <a:ext cx="889000" cy="784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73660</xdr:rowOff>
    </xdr:from>
    <xdr:to>
      <xdr:col>107</xdr:col>
      <xdr:colOff>101600</xdr:colOff>
      <xdr:row>39</xdr:row>
      <xdr:rowOff>3810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58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166387</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45017" y="6681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10922</xdr:rowOff>
    </xdr:from>
    <xdr:to>
      <xdr:col>102</xdr:col>
      <xdr:colOff>114300</xdr:colOff>
      <xdr:row>33</xdr:row>
      <xdr:rowOff>90170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flipV="1">
          <a:off x="18656300" y="5668772"/>
          <a:ext cx="8890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83566</xdr:rowOff>
    </xdr:from>
    <xdr:to>
      <xdr:col>102</xdr:col>
      <xdr:colOff>165100</xdr:colOff>
      <xdr:row>39</xdr:row>
      <xdr:rowOff>13716</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59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4843</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691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32512</xdr:rowOff>
    </xdr:from>
    <xdr:to>
      <xdr:col>98</xdr:col>
      <xdr:colOff>38100</xdr:colOff>
      <xdr:row>38</xdr:row>
      <xdr:rowOff>134112</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54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125239</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6640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508</xdr:rowOff>
    </xdr:from>
    <xdr:to>
      <xdr:col>116</xdr:col>
      <xdr:colOff>114300</xdr:colOff>
      <xdr:row>37</xdr:row>
      <xdr:rowOff>102108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34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23385</xdr:rowOff>
    </xdr:from>
    <xdr:ext cx="378565"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195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98806</xdr:rowOff>
    </xdr:from>
    <xdr:to>
      <xdr:col>112</xdr:col>
      <xdr:colOff>38100</xdr:colOff>
      <xdr:row>35</xdr:row>
      <xdr:rowOff>28956</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592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45483</xdr:rowOff>
    </xdr:from>
    <xdr:ext cx="378565"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4017" y="5703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58420</xdr:rowOff>
    </xdr:from>
    <xdr:to>
      <xdr:col>107</xdr:col>
      <xdr:colOff>101600</xdr:colOff>
      <xdr:row>37</xdr:row>
      <xdr:rowOff>160020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402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5097</xdr:rowOff>
    </xdr:from>
    <xdr:ext cx="378565"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245017" y="61772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32</xdr:row>
      <xdr:rowOff>131572</xdr:rowOff>
    </xdr:from>
    <xdr:to>
      <xdr:col>102</xdr:col>
      <xdr:colOff>165100</xdr:colOff>
      <xdr:row>33</xdr:row>
      <xdr:rowOff>61722</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56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31</xdr:row>
      <xdr:rowOff>78249</xdr:rowOff>
    </xdr:from>
    <xdr:ext cx="469744"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310428" y="539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39370</xdr:rowOff>
    </xdr:from>
    <xdr:to>
      <xdr:col>98</xdr:col>
      <xdr:colOff>38100</xdr:colOff>
      <xdr:row>33</xdr:row>
      <xdr:rowOff>140970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56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31</xdr:row>
      <xdr:rowOff>157497</xdr:rowOff>
    </xdr:from>
    <xdr:ext cx="469744"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21428" y="547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令和４年度の歳出決算総額は前年度と比較して約</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億円減少、歳入決算総額は約</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億円減少している。</a:t>
          </a:r>
        </a:p>
        <a:p>
          <a:r>
            <a:rPr kumimoji="1" lang="ja-JP" altLang="en-US" sz="1300">
              <a:latin typeface="ＭＳ Ｐゴシック" panose="020B0600070205080204" pitchFamily="50" charset="-128"/>
              <a:ea typeface="ＭＳ Ｐゴシック" panose="020B0600070205080204" pitchFamily="50" charset="-128"/>
            </a:rPr>
            <a:t>なお、本市は広い面積を有しており、人口密度が低いことから必然的に行政コストは高くなる。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a:t>
          </a:r>
          <a:r>
            <a:rPr kumimoji="1" lang="en-US" altLang="ja-JP" sz="1300">
              <a:latin typeface="ＭＳ Ｐゴシック" panose="020B0600070205080204" pitchFamily="50" charset="-128"/>
              <a:ea typeface="ＭＳ Ｐゴシック" panose="020B0600070205080204" pitchFamily="50" charset="-128"/>
            </a:rPr>
            <a:t>188,102</a:t>
          </a:r>
          <a:r>
            <a:rPr kumimoji="1" lang="ja-JP" altLang="en-US" sz="1300">
              <a:latin typeface="ＭＳ Ｐゴシック" panose="020B0600070205080204" pitchFamily="50" charset="-128"/>
              <a:ea typeface="ＭＳ Ｐゴシック" panose="020B0600070205080204" pitchFamily="50" charset="-128"/>
            </a:rPr>
            <a:t>円で、全国平均、兵庫県平均は下回るものの、類似団体平均は若干上回っている。令和４年度に施設オープンしたこども広場の運営委託料などにより前年度より増額した。</a:t>
          </a:r>
        </a:p>
        <a:p>
          <a:r>
            <a:rPr kumimoji="1" lang="ja-JP" altLang="en-US" sz="1300">
              <a:latin typeface="ＭＳ Ｐゴシック" panose="020B0600070205080204" pitchFamily="50" charset="-128"/>
              <a:ea typeface="ＭＳ Ｐゴシック" panose="020B0600070205080204" pitchFamily="50" charset="-128"/>
            </a:rPr>
            <a:t>消防費は</a:t>
          </a:r>
          <a:r>
            <a:rPr kumimoji="1" lang="en-US" altLang="ja-JP" sz="1300">
              <a:latin typeface="ＭＳ Ｐゴシック" panose="020B0600070205080204" pitchFamily="50" charset="-128"/>
              <a:ea typeface="ＭＳ Ｐゴシック" panose="020B0600070205080204" pitchFamily="50" charset="-128"/>
            </a:rPr>
            <a:t>19,505</a:t>
          </a:r>
          <a:r>
            <a:rPr kumimoji="1" lang="ja-JP" altLang="en-US" sz="1300">
              <a:latin typeface="ＭＳ Ｐゴシック" panose="020B0600070205080204" pitchFamily="50" charset="-128"/>
              <a:ea typeface="ＭＳ Ｐゴシック" panose="020B0600070205080204" pitchFamily="50" charset="-128"/>
            </a:rPr>
            <a:t>円で、高機能消防指令センター等の整備工事を実施したため増額となっていた前年度からと比べると減少したが類似団体平均、全国平均、兵庫県平均からは上回っている。</a:t>
          </a:r>
        </a:p>
        <a:p>
          <a:r>
            <a:rPr kumimoji="1" lang="ja-JP" altLang="en-US" sz="1300">
              <a:latin typeface="ＭＳ Ｐゴシック" panose="020B0600070205080204" pitchFamily="50" charset="-128"/>
              <a:ea typeface="ＭＳ Ｐゴシック" panose="020B0600070205080204" pitchFamily="50" charset="-128"/>
            </a:rPr>
            <a:t>商工費は</a:t>
          </a:r>
          <a:r>
            <a:rPr kumimoji="1" lang="en-US" altLang="ja-JP" sz="1300">
              <a:latin typeface="ＭＳ Ｐゴシック" panose="020B0600070205080204" pitchFamily="50" charset="-128"/>
              <a:ea typeface="ＭＳ Ｐゴシック" panose="020B0600070205080204" pitchFamily="50" charset="-128"/>
            </a:rPr>
            <a:t>38,307</a:t>
          </a:r>
          <a:r>
            <a:rPr kumimoji="1" lang="ja-JP" altLang="en-US" sz="1300">
              <a:latin typeface="ＭＳ Ｐゴシック" panose="020B0600070205080204" pitchFamily="50" charset="-128"/>
              <a:ea typeface="ＭＳ Ｐゴシック" panose="020B0600070205080204" pitchFamily="50" charset="-128"/>
            </a:rPr>
            <a:t>円で、新型コロナによる消費落ち込みの対応事業等により令和２年度から高い水準となっているが、令和４年度は物価高騰対策の家計応援商品券換金等業務や、プレミアム付応援商品券換金等業務などにより、前年度より大きく増加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実質収支額は、各年度歳入予算に対する決算の増収や歳出不用額の状況により増減はあるものの、赤字を示すマイナスとなることはなく、</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a:t>
          </a:r>
          <a:r>
            <a:rPr kumimoji="1" lang="en-US" altLang="ja-JP" sz="1200">
              <a:latin typeface="ＭＳ ゴシック" pitchFamily="49" charset="-128"/>
              <a:ea typeface="ＭＳ ゴシック" pitchFamily="49" charset="-128"/>
            </a:rPr>
            <a:t>6</a:t>
          </a:r>
          <a:r>
            <a:rPr kumimoji="1" lang="ja-JP" altLang="en-US" sz="1200">
              <a:latin typeface="ＭＳ ゴシック" pitchFamily="49" charset="-128"/>
              <a:ea typeface="ＭＳ ゴシック" pitchFamily="49" charset="-128"/>
            </a:rPr>
            <a:t>％の範囲で概ね適正に推移している。実質単年度収支については、従前は大幅な黒字で推移してきたが、平成</a:t>
          </a:r>
          <a:r>
            <a:rPr kumimoji="1" lang="en-US" altLang="ja-JP" sz="1200">
              <a:latin typeface="ＭＳ ゴシック" pitchFamily="49" charset="-128"/>
              <a:ea typeface="ＭＳ ゴシック" pitchFamily="49" charset="-128"/>
            </a:rPr>
            <a:t>28</a:t>
          </a:r>
          <a:r>
            <a:rPr kumimoji="1" lang="ja-JP" altLang="en-US" sz="1200">
              <a:latin typeface="ＭＳ ゴシック" pitchFamily="49" charset="-128"/>
              <a:ea typeface="ＭＳ ゴシック" pitchFamily="49" charset="-128"/>
            </a:rPr>
            <a:t>年度からの普通交付税の合併算定替えの段階的縮減により急激に悪化。ふるさと納税による歳入増加により、何とか収支のバランスを図っている状況である。財政調整基金残高については、近年は標準財政規模の約</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％前後で推移しており、今後とも</a:t>
          </a:r>
          <a:r>
            <a:rPr kumimoji="1" lang="en-US" altLang="ja-JP" sz="1200">
              <a:latin typeface="ＭＳ ゴシック" pitchFamily="49" charset="-128"/>
              <a:ea typeface="ＭＳ ゴシック" pitchFamily="49" charset="-128"/>
            </a:rPr>
            <a:t>10</a:t>
          </a:r>
          <a:r>
            <a:rPr kumimoji="1" lang="ja-JP" altLang="en-US" sz="1200">
              <a:latin typeface="ＭＳ ゴシック" pitchFamily="49" charset="-128"/>
              <a:ea typeface="ＭＳ ゴシック" pitchFamily="49" charset="-128"/>
            </a:rPr>
            <a:t>％を下回らないよう適正に管理する。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editAs="oneCell">
    <xdr:from>
      <xdr:col>1</xdr:col>
      <xdr:colOff>0</xdr:colOff>
      <xdr:row>3</xdr:row>
      <xdr:rowOff>28575</xdr:rowOff>
    </xdr:from>
    <xdr:to>
      <xdr:col>4</xdr:col>
      <xdr:colOff>914400</xdr:colOff>
      <xdr:row>4</xdr:row>
      <xdr:rowOff>196850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20</a:t>
          </a:r>
          <a:r>
            <a:rPr kumimoji="1" lang="ja-JP" altLang="en-US" sz="1200">
              <a:latin typeface="ＭＳ ゴシック" pitchFamily="49" charset="-128"/>
              <a:ea typeface="ＭＳ ゴシック" pitchFamily="49" charset="-128"/>
            </a:rPr>
            <a:t>年度以降は、実質収支が赤字となったり、公営企業会計に資金不足が生じたりしたことはない。</a:t>
          </a:r>
        </a:p>
        <a:p>
          <a:r>
            <a:rPr kumimoji="1" lang="ja-JP" altLang="en-US" sz="1200">
              <a:latin typeface="ＭＳ ゴシック" pitchFamily="49" charset="-128"/>
              <a:ea typeface="ＭＳ ゴシック" pitchFamily="49" charset="-128"/>
            </a:rPr>
            <a:t>　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年度から令和４年度の実質収支額について、主な会計別に見ると、一般会計は、平成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823</a:t>
          </a:r>
          <a:r>
            <a:rPr kumimoji="1" lang="ja-JP" altLang="en-US" sz="1200">
              <a:latin typeface="ＭＳ ゴシック" pitchFamily="49" charset="-128"/>
              <a:ea typeface="ＭＳ ゴシック" pitchFamily="49" charset="-128"/>
            </a:rPr>
            <a:t>百万円、令和元年度：</a:t>
          </a:r>
          <a:r>
            <a:rPr kumimoji="1" lang="en-US" altLang="ja-JP" sz="1200">
              <a:latin typeface="ＭＳ ゴシック" pitchFamily="49" charset="-128"/>
              <a:ea typeface="ＭＳ ゴシック" pitchFamily="49" charset="-128"/>
            </a:rPr>
            <a:t>1,240</a:t>
          </a:r>
          <a:r>
            <a:rPr kumimoji="1" lang="ja-JP" altLang="en-US" sz="1200">
              <a:latin typeface="ＭＳ ゴシック" pitchFamily="49" charset="-128"/>
              <a:ea typeface="ＭＳ ゴシック" pitchFamily="49" charset="-128"/>
            </a:rPr>
            <a:t>百万円、令和２年度：</a:t>
          </a:r>
          <a:r>
            <a:rPr kumimoji="1" lang="en-US" altLang="ja-JP" sz="1200">
              <a:latin typeface="ＭＳ ゴシック" pitchFamily="49" charset="-128"/>
              <a:ea typeface="ＭＳ ゴシック" pitchFamily="49" charset="-128"/>
            </a:rPr>
            <a:t>1,169</a:t>
          </a:r>
          <a:r>
            <a:rPr kumimoji="1" lang="ja-JP" altLang="en-US" sz="1200">
              <a:latin typeface="ＭＳ ゴシック" pitchFamily="49" charset="-128"/>
              <a:ea typeface="ＭＳ ゴシック" pitchFamily="49" charset="-128"/>
            </a:rPr>
            <a:t>百万円、令和３年度：</a:t>
          </a:r>
          <a:r>
            <a:rPr kumimoji="1" lang="en-US" altLang="ja-JP" sz="1200">
              <a:latin typeface="ＭＳ ゴシック" pitchFamily="49" charset="-128"/>
              <a:ea typeface="ＭＳ ゴシック" pitchFamily="49" charset="-128"/>
            </a:rPr>
            <a:t>1,668</a:t>
          </a:r>
          <a:r>
            <a:rPr kumimoji="1" lang="ja-JP" altLang="en-US" sz="1200">
              <a:latin typeface="ＭＳ ゴシック" pitchFamily="49" charset="-128"/>
              <a:ea typeface="ＭＳ ゴシック" pitchFamily="49" charset="-128"/>
            </a:rPr>
            <a:t>百万円、</a:t>
          </a:r>
          <a:r>
            <a:rPr kumimoji="1" lang="ja-JP" altLang="en-US" sz="1200">
              <a:solidFill>
                <a:sysClr val="windowText" lastClr="000000"/>
              </a:solidFill>
              <a:latin typeface="ＭＳ ゴシック" pitchFamily="49" charset="-128"/>
              <a:ea typeface="ＭＳ ゴシック" pitchFamily="49" charset="-128"/>
            </a:rPr>
            <a:t>令和４年度：</a:t>
          </a:r>
          <a:r>
            <a:rPr kumimoji="1" lang="en-US" altLang="ja-JP" sz="1200">
              <a:solidFill>
                <a:sysClr val="windowText" lastClr="000000"/>
              </a:solidFill>
              <a:latin typeface="ＭＳ ゴシック" pitchFamily="49" charset="-128"/>
              <a:ea typeface="ＭＳ ゴシック" pitchFamily="49" charset="-128"/>
            </a:rPr>
            <a:t>1,023</a:t>
          </a:r>
          <a:r>
            <a:rPr kumimoji="1" lang="ja-JP" altLang="en-US" sz="1200">
              <a:solidFill>
                <a:sysClr val="windowText" lastClr="000000"/>
              </a:solidFill>
              <a:latin typeface="ＭＳ ゴシック" pitchFamily="49" charset="-128"/>
              <a:ea typeface="ＭＳ ゴシック" pitchFamily="49" charset="-128"/>
            </a:rPr>
            <a:t>百万円</a:t>
          </a:r>
          <a:r>
            <a:rPr kumimoji="1" lang="ja-JP" altLang="en-US" sz="1200">
              <a:latin typeface="ＭＳ ゴシック" pitchFamily="49" charset="-128"/>
              <a:ea typeface="ＭＳ ゴシック" pitchFamily="49" charset="-128"/>
            </a:rPr>
            <a:t>となっている。</a:t>
          </a:r>
        </a:p>
        <a:p>
          <a:r>
            <a:rPr kumimoji="1" lang="ja-JP" altLang="en-US" sz="1200">
              <a:latin typeface="ＭＳ ゴシック" pitchFamily="49" charset="-128"/>
              <a:ea typeface="ＭＳ ゴシック" pitchFamily="49" charset="-128"/>
            </a:rPr>
            <a:t>　国民健康保険事業特別会計（事業勘定）は、平成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354</a:t>
          </a:r>
          <a:r>
            <a:rPr kumimoji="1" lang="ja-JP" altLang="en-US" sz="1200">
              <a:latin typeface="ＭＳ ゴシック" pitchFamily="49" charset="-128"/>
              <a:ea typeface="ＭＳ ゴシック" pitchFamily="49" charset="-128"/>
            </a:rPr>
            <a:t>百万円、令和元年度：</a:t>
          </a:r>
          <a:r>
            <a:rPr kumimoji="1" lang="en-US" altLang="ja-JP" sz="1200">
              <a:latin typeface="ＭＳ ゴシック" pitchFamily="49" charset="-128"/>
              <a:ea typeface="ＭＳ ゴシック" pitchFamily="49" charset="-128"/>
            </a:rPr>
            <a:t>100</a:t>
          </a:r>
          <a:r>
            <a:rPr kumimoji="1" lang="ja-JP" altLang="en-US" sz="1200">
              <a:latin typeface="ＭＳ ゴシック" pitchFamily="49" charset="-128"/>
              <a:ea typeface="ＭＳ ゴシック" pitchFamily="49" charset="-128"/>
            </a:rPr>
            <a:t>百万円、令和２年度：</a:t>
          </a:r>
          <a:r>
            <a:rPr kumimoji="1" lang="en-US" altLang="ja-JP" sz="1200">
              <a:latin typeface="ＭＳ ゴシック" pitchFamily="49" charset="-128"/>
              <a:ea typeface="ＭＳ ゴシック" pitchFamily="49" charset="-128"/>
            </a:rPr>
            <a:t>117</a:t>
          </a:r>
          <a:r>
            <a:rPr kumimoji="1" lang="ja-JP" altLang="en-US" sz="1200">
              <a:latin typeface="ＭＳ ゴシック" pitchFamily="49" charset="-128"/>
              <a:ea typeface="ＭＳ ゴシック" pitchFamily="49" charset="-128"/>
            </a:rPr>
            <a:t>百万円、令和３年度：</a:t>
          </a:r>
          <a:r>
            <a:rPr kumimoji="1" lang="en-US" altLang="ja-JP" sz="1200">
              <a:latin typeface="ＭＳ ゴシック" pitchFamily="49" charset="-128"/>
              <a:ea typeface="ＭＳ ゴシック" pitchFamily="49" charset="-128"/>
            </a:rPr>
            <a:t>131</a:t>
          </a:r>
          <a:r>
            <a:rPr kumimoji="1" lang="ja-JP" altLang="en-US" sz="1200">
              <a:latin typeface="ＭＳ ゴシック" pitchFamily="49" charset="-128"/>
              <a:ea typeface="ＭＳ ゴシック" pitchFamily="49" charset="-128"/>
            </a:rPr>
            <a:t>百万円、</a:t>
          </a:r>
          <a:r>
            <a:rPr kumimoji="1" lang="ja-JP" altLang="en-US" sz="1200">
              <a:solidFill>
                <a:sysClr val="windowText" lastClr="000000"/>
              </a:solidFill>
              <a:latin typeface="ＭＳ ゴシック" pitchFamily="49" charset="-128"/>
              <a:ea typeface="ＭＳ ゴシック" pitchFamily="49" charset="-128"/>
            </a:rPr>
            <a:t>令和４年度：</a:t>
          </a:r>
          <a:r>
            <a:rPr kumimoji="1" lang="en-US" altLang="ja-JP" sz="1200">
              <a:solidFill>
                <a:sysClr val="windowText" lastClr="000000"/>
              </a:solidFill>
              <a:latin typeface="ＭＳ ゴシック" pitchFamily="49" charset="-128"/>
              <a:ea typeface="ＭＳ ゴシック" pitchFamily="49" charset="-128"/>
            </a:rPr>
            <a:t>89</a:t>
          </a:r>
          <a:r>
            <a:rPr kumimoji="1" lang="ja-JP" altLang="en-US" sz="1200">
              <a:solidFill>
                <a:sysClr val="windowText" lastClr="000000"/>
              </a:solidFill>
              <a:latin typeface="ＭＳ ゴシック" pitchFamily="49" charset="-128"/>
              <a:ea typeface="ＭＳ ゴシック" pitchFamily="49" charset="-128"/>
            </a:rPr>
            <a:t>百万円</a:t>
          </a:r>
          <a:r>
            <a:rPr kumimoji="1" lang="ja-JP" altLang="en-US" sz="1200">
              <a:latin typeface="ＭＳ ゴシック" pitchFamily="49" charset="-128"/>
              <a:ea typeface="ＭＳ ゴシック" pitchFamily="49" charset="-128"/>
            </a:rPr>
            <a:t>となっている。</a:t>
          </a:r>
        </a:p>
        <a:p>
          <a:r>
            <a:rPr kumimoji="1" lang="ja-JP" altLang="en-US" sz="1200">
              <a:latin typeface="ＭＳ ゴシック" pitchFamily="49" charset="-128"/>
              <a:ea typeface="ＭＳ ゴシック" pitchFamily="49" charset="-128"/>
            </a:rPr>
            <a:t>　介護保険事業特別会計は、平成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340</a:t>
          </a:r>
          <a:r>
            <a:rPr kumimoji="1" lang="ja-JP" altLang="en-US" sz="1200">
              <a:latin typeface="ＭＳ ゴシック" pitchFamily="49" charset="-128"/>
              <a:ea typeface="ＭＳ ゴシック" pitchFamily="49" charset="-128"/>
            </a:rPr>
            <a:t>百万円、令和元年度：</a:t>
          </a:r>
          <a:r>
            <a:rPr kumimoji="1" lang="en-US" altLang="ja-JP" sz="1200">
              <a:latin typeface="ＭＳ ゴシック" pitchFamily="49" charset="-128"/>
              <a:ea typeface="ＭＳ ゴシック" pitchFamily="49" charset="-128"/>
            </a:rPr>
            <a:t>439</a:t>
          </a:r>
          <a:r>
            <a:rPr kumimoji="1" lang="ja-JP" altLang="en-US" sz="1200">
              <a:latin typeface="ＭＳ ゴシック" pitchFamily="49" charset="-128"/>
              <a:ea typeface="ＭＳ ゴシック" pitchFamily="49" charset="-128"/>
            </a:rPr>
            <a:t>百万円、令和２年度：</a:t>
          </a:r>
          <a:r>
            <a:rPr kumimoji="1" lang="en-US" altLang="ja-JP" sz="1200">
              <a:latin typeface="ＭＳ ゴシック" pitchFamily="49" charset="-128"/>
              <a:ea typeface="ＭＳ ゴシック" pitchFamily="49" charset="-128"/>
            </a:rPr>
            <a:t>489</a:t>
          </a:r>
          <a:r>
            <a:rPr kumimoji="1" lang="ja-JP" altLang="en-US" sz="1200">
              <a:latin typeface="ＭＳ ゴシック" pitchFamily="49" charset="-128"/>
              <a:ea typeface="ＭＳ ゴシック" pitchFamily="49" charset="-128"/>
            </a:rPr>
            <a:t>百万円、令和３年度：</a:t>
          </a:r>
          <a:r>
            <a:rPr kumimoji="1" lang="en-US" altLang="ja-JP" sz="1200">
              <a:latin typeface="ＭＳ ゴシック" pitchFamily="49" charset="-128"/>
              <a:ea typeface="ＭＳ ゴシック" pitchFamily="49" charset="-128"/>
            </a:rPr>
            <a:t>371</a:t>
          </a:r>
          <a:r>
            <a:rPr kumimoji="1" lang="ja-JP" altLang="en-US" sz="1200">
              <a:latin typeface="ＭＳ ゴシック" pitchFamily="49" charset="-128"/>
              <a:ea typeface="ＭＳ ゴシック" pitchFamily="49" charset="-128"/>
            </a:rPr>
            <a:t>百万円、</a:t>
          </a:r>
          <a:r>
            <a:rPr kumimoji="1" lang="ja-JP" altLang="en-US" sz="1200">
              <a:solidFill>
                <a:sysClr val="windowText" lastClr="000000"/>
              </a:solidFill>
              <a:latin typeface="ＭＳ ゴシック" pitchFamily="49" charset="-128"/>
              <a:ea typeface="ＭＳ ゴシック" pitchFamily="49" charset="-128"/>
            </a:rPr>
            <a:t>令和４年度：</a:t>
          </a:r>
          <a:r>
            <a:rPr kumimoji="1" lang="en-US" altLang="ja-JP" sz="1200">
              <a:solidFill>
                <a:sysClr val="windowText" lastClr="000000"/>
              </a:solidFill>
              <a:latin typeface="ＭＳ ゴシック" pitchFamily="49" charset="-128"/>
              <a:ea typeface="ＭＳ ゴシック" pitchFamily="49" charset="-128"/>
            </a:rPr>
            <a:t>549</a:t>
          </a:r>
          <a:r>
            <a:rPr kumimoji="1" lang="ja-JP" altLang="en-US" sz="1200">
              <a:solidFill>
                <a:sysClr val="windowText" lastClr="000000"/>
              </a:solidFill>
              <a:latin typeface="ＭＳ ゴシック" pitchFamily="49" charset="-128"/>
              <a:ea typeface="ＭＳ ゴシック" pitchFamily="49" charset="-128"/>
            </a:rPr>
            <a:t>百万円</a:t>
          </a:r>
          <a:r>
            <a:rPr kumimoji="1" lang="ja-JP" altLang="en-US" sz="1200">
              <a:latin typeface="ＭＳ ゴシック" pitchFamily="49" charset="-128"/>
              <a:ea typeface="ＭＳ ゴシック" pitchFamily="49" charset="-128"/>
            </a:rPr>
            <a:t>となっていて、いずれも黒字となっている。</a:t>
          </a:r>
        </a:p>
        <a:p>
          <a:r>
            <a:rPr kumimoji="1" lang="ja-JP" altLang="en-US" sz="1200">
              <a:latin typeface="ＭＳ ゴシック" pitchFamily="49" charset="-128"/>
              <a:ea typeface="ＭＳ ゴシック" pitchFamily="49" charset="-128"/>
            </a:rPr>
            <a:t>　公営企業会計では、水道事業会計で平成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3,056</a:t>
          </a:r>
          <a:r>
            <a:rPr kumimoji="1" lang="ja-JP" altLang="en-US" sz="1200">
              <a:latin typeface="ＭＳ ゴシック" pitchFamily="49" charset="-128"/>
              <a:ea typeface="ＭＳ ゴシック" pitchFamily="49" charset="-128"/>
            </a:rPr>
            <a:t>百万円、令和元年度：</a:t>
          </a:r>
          <a:r>
            <a:rPr kumimoji="1" lang="en-US" altLang="ja-JP" sz="1200">
              <a:latin typeface="ＭＳ ゴシック" pitchFamily="49" charset="-128"/>
              <a:ea typeface="ＭＳ ゴシック" pitchFamily="49" charset="-128"/>
            </a:rPr>
            <a:t>3,254</a:t>
          </a:r>
          <a:r>
            <a:rPr kumimoji="1" lang="ja-JP" altLang="en-US" sz="1200">
              <a:latin typeface="ＭＳ ゴシック" pitchFamily="49" charset="-128"/>
              <a:ea typeface="ＭＳ ゴシック" pitchFamily="49" charset="-128"/>
            </a:rPr>
            <a:t>百万円、令和２年度：</a:t>
          </a:r>
          <a:r>
            <a:rPr kumimoji="1" lang="en-US" altLang="ja-JP" sz="1200">
              <a:latin typeface="ＭＳ ゴシック" pitchFamily="49" charset="-128"/>
              <a:ea typeface="ＭＳ ゴシック" pitchFamily="49" charset="-128"/>
            </a:rPr>
            <a:t>3,345</a:t>
          </a:r>
          <a:r>
            <a:rPr kumimoji="1" lang="ja-JP" altLang="en-US" sz="1200">
              <a:latin typeface="ＭＳ ゴシック" pitchFamily="49" charset="-128"/>
              <a:ea typeface="ＭＳ ゴシック" pitchFamily="49" charset="-128"/>
            </a:rPr>
            <a:t>百万円、令和３年度：</a:t>
          </a:r>
          <a:r>
            <a:rPr kumimoji="1" lang="en-US" altLang="ja-JP" sz="1200">
              <a:latin typeface="ＭＳ ゴシック" pitchFamily="49" charset="-128"/>
              <a:ea typeface="ＭＳ ゴシック" pitchFamily="49" charset="-128"/>
            </a:rPr>
            <a:t>3,328</a:t>
          </a:r>
          <a:r>
            <a:rPr kumimoji="1" lang="ja-JP" altLang="en-US" sz="1200">
              <a:latin typeface="ＭＳ ゴシック" pitchFamily="49" charset="-128"/>
              <a:ea typeface="ＭＳ ゴシック" pitchFamily="49" charset="-128"/>
            </a:rPr>
            <a:t>百万円、</a:t>
          </a:r>
          <a:r>
            <a:rPr kumimoji="1" lang="ja-JP" altLang="en-US" sz="1200">
              <a:solidFill>
                <a:sysClr val="windowText" lastClr="000000"/>
              </a:solidFill>
              <a:latin typeface="ＭＳ ゴシック" pitchFamily="49" charset="-128"/>
              <a:ea typeface="ＭＳ ゴシック" pitchFamily="49" charset="-128"/>
            </a:rPr>
            <a:t>令和４年度：</a:t>
          </a:r>
          <a:r>
            <a:rPr kumimoji="1" lang="en-US" altLang="ja-JP" sz="1200">
              <a:solidFill>
                <a:sysClr val="windowText" lastClr="000000"/>
              </a:solidFill>
              <a:latin typeface="ＭＳ ゴシック" pitchFamily="49" charset="-128"/>
              <a:ea typeface="ＭＳ ゴシック" pitchFamily="49" charset="-128"/>
            </a:rPr>
            <a:t>3,056</a:t>
          </a:r>
          <a:r>
            <a:rPr kumimoji="1" lang="ja-JP" altLang="en-US" sz="1200">
              <a:solidFill>
                <a:sysClr val="windowText" lastClr="000000"/>
              </a:solidFill>
              <a:latin typeface="ＭＳ ゴシック" pitchFamily="49" charset="-128"/>
              <a:ea typeface="ＭＳ ゴシック" pitchFamily="49" charset="-128"/>
            </a:rPr>
            <a:t>百万円</a:t>
          </a:r>
          <a:r>
            <a:rPr kumimoji="1" lang="ja-JP" altLang="en-US" sz="1200">
              <a:latin typeface="ＭＳ ゴシック" pitchFamily="49" charset="-128"/>
              <a:ea typeface="ＭＳ ゴシック" pitchFamily="49" charset="-128"/>
            </a:rPr>
            <a:t>の剰余額が発生し、下水道事業会計で、平成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a:t>
          </a:r>
          <a:r>
            <a:rPr kumimoji="1" lang="en-US" altLang="ja-JP" sz="1200">
              <a:latin typeface="ＭＳ ゴシック" pitchFamily="49" charset="-128"/>
              <a:ea typeface="ＭＳ ゴシック" pitchFamily="49" charset="-128"/>
            </a:rPr>
            <a:t>1,156</a:t>
          </a:r>
          <a:r>
            <a:rPr kumimoji="1" lang="ja-JP" altLang="en-US" sz="1200">
              <a:latin typeface="ＭＳ ゴシック" pitchFamily="49" charset="-128"/>
              <a:ea typeface="ＭＳ ゴシック" pitchFamily="49" charset="-128"/>
            </a:rPr>
            <a:t>百万円、令和元年度：</a:t>
          </a:r>
          <a:r>
            <a:rPr kumimoji="1" lang="en-US" altLang="ja-JP" sz="1200">
              <a:latin typeface="ＭＳ ゴシック" pitchFamily="49" charset="-128"/>
              <a:ea typeface="ＭＳ ゴシック" pitchFamily="49" charset="-128"/>
            </a:rPr>
            <a:t>1,532</a:t>
          </a:r>
          <a:r>
            <a:rPr kumimoji="1" lang="ja-JP" altLang="en-US" sz="1200">
              <a:latin typeface="ＭＳ ゴシック" pitchFamily="49" charset="-128"/>
              <a:ea typeface="ＭＳ ゴシック" pitchFamily="49" charset="-128"/>
            </a:rPr>
            <a:t>百万円、令和２年度：</a:t>
          </a:r>
          <a:r>
            <a:rPr kumimoji="1" lang="en-US" altLang="ja-JP" sz="1200">
              <a:latin typeface="ＭＳ ゴシック" pitchFamily="49" charset="-128"/>
              <a:ea typeface="ＭＳ ゴシック" pitchFamily="49" charset="-128"/>
            </a:rPr>
            <a:t>1,907</a:t>
          </a:r>
          <a:r>
            <a:rPr kumimoji="1" lang="ja-JP" altLang="en-US" sz="1200">
              <a:latin typeface="ＭＳ ゴシック" pitchFamily="49" charset="-128"/>
              <a:ea typeface="ＭＳ ゴシック" pitchFamily="49" charset="-128"/>
            </a:rPr>
            <a:t>百万円、令和３年度：</a:t>
          </a:r>
          <a:r>
            <a:rPr kumimoji="1" lang="en-US" altLang="ja-JP" sz="1200">
              <a:latin typeface="ＭＳ ゴシック" pitchFamily="49" charset="-128"/>
              <a:ea typeface="ＭＳ ゴシック" pitchFamily="49" charset="-128"/>
            </a:rPr>
            <a:t>2,089</a:t>
          </a:r>
          <a:r>
            <a:rPr kumimoji="1" lang="ja-JP" altLang="en-US" sz="1200">
              <a:latin typeface="ＭＳ ゴシック" pitchFamily="49" charset="-128"/>
              <a:ea typeface="ＭＳ ゴシック" pitchFamily="49" charset="-128"/>
            </a:rPr>
            <a:t>百万円、</a:t>
          </a:r>
          <a:r>
            <a:rPr kumimoji="1" lang="ja-JP" altLang="en-US" sz="1200">
              <a:solidFill>
                <a:sysClr val="windowText" lastClr="000000"/>
              </a:solidFill>
              <a:latin typeface="ＭＳ ゴシック" pitchFamily="49" charset="-128"/>
              <a:ea typeface="ＭＳ ゴシック" pitchFamily="49" charset="-128"/>
            </a:rPr>
            <a:t>令和４年度：</a:t>
          </a:r>
          <a:r>
            <a:rPr kumimoji="1" lang="en-US" altLang="ja-JP" sz="1200">
              <a:solidFill>
                <a:sysClr val="windowText" lastClr="000000"/>
              </a:solidFill>
              <a:latin typeface="ＭＳ ゴシック" pitchFamily="49" charset="-128"/>
              <a:ea typeface="ＭＳ ゴシック" pitchFamily="49" charset="-128"/>
            </a:rPr>
            <a:t>2,216</a:t>
          </a:r>
          <a:r>
            <a:rPr kumimoji="1" lang="ja-JP" altLang="en-US" sz="1200">
              <a:solidFill>
                <a:sysClr val="windowText" lastClr="000000"/>
              </a:solidFill>
              <a:latin typeface="ＭＳ ゴシック" pitchFamily="49" charset="-128"/>
              <a:ea typeface="ＭＳ ゴシック" pitchFamily="49" charset="-128"/>
            </a:rPr>
            <a:t>百万円</a:t>
          </a:r>
          <a:r>
            <a:rPr kumimoji="1" lang="ja-JP" altLang="en-US" sz="1200">
              <a:latin typeface="ＭＳ ゴシック" pitchFamily="49" charset="-128"/>
              <a:ea typeface="ＭＳ ゴシック" pitchFamily="49" charset="-128"/>
            </a:rPr>
            <a:t>の剰余額が発生している。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solidFill>
                <a:sysClr val="windowText" lastClr="000000"/>
              </a:solidFill>
              <a:latin typeface="ＭＳ ゴシック" pitchFamily="49" charset="-128"/>
              <a:ea typeface="ＭＳ ゴシック" pitchFamily="49" charset="-128"/>
            </a:rPr>
            <a:t>　令和４年度の元利償還金等の構成比は、一般会計等の元利償還金が全体の</a:t>
          </a:r>
          <a:r>
            <a:rPr kumimoji="1" lang="en-US" altLang="ja-JP" sz="1200">
              <a:solidFill>
                <a:sysClr val="windowText" lastClr="000000"/>
              </a:solidFill>
              <a:latin typeface="ＭＳ ゴシック" pitchFamily="49" charset="-128"/>
              <a:ea typeface="ＭＳ ゴシック" pitchFamily="49" charset="-128"/>
            </a:rPr>
            <a:t>64.2</a:t>
          </a:r>
          <a:r>
            <a:rPr kumimoji="1" lang="ja-JP" altLang="en-US" sz="1200">
              <a:solidFill>
                <a:sysClr val="windowText" lastClr="000000"/>
              </a:solidFill>
              <a:latin typeface="ＭＳ ゴシック" pitchFamily="49" charset="-128"/>
              <a:ea typeface="ＭＳ ゴシック" pitchFamily="49" charset="-128"/>
            </a:rPr>
            <a:t>％を占めており、準元利償還金では、公営企業債の元利償還金に対する繰入金が</a:t>
          </a:r>
          <a:r>
            <a:rPr kumimoji="1" lang="en-US" altLang="ja-JP" sz="1200">
              <a:solidFill>
                <a:sysClr val="windowText" lastClr="000000"/>
              </a:solidFill>
              <a:latin typeface="ＭＳ ゴシック" pitchFamily="49" charset="-128"/>
              <a:ea typeface="ＭＳ ゴシック" pitchFamily="49" charset="-128"/>
            </a:rPr>
            <a:t>27.2</a:t>
          </a:r>
          <a:r>
            <a:rPr kumimoji="1" lang="ja-JP" altLang="en-US" sz="1200">
              <a:solidFill>
                <a:sysClr val="windowText" lastClr="000000"/>
              </a:solidFill>
              <a:latin typeface="ＭＳ ゴシック" pitchFamily="49" charset="-128"/>
              <a:ea typeface="ＭＳ ゴシック" pitchFamily="49" charset="-128"/>
            </a:rPr>
            <a:t>％、組合等が起こした地方債の元利償還金に対する負担金等が</a:t>
          </a:r>
          <a:r>
            <a:rPr kumimoji="1" lang="en-US" altLang="ja-JP" sz="1200">
              <a:solidFill>
                <a:sysClr val="windowText" lastClr="000000"/>
              </a:solidFill>
              <a:latin typeface="ＭＳ ゴシック" pitchFamily="49" charset="-128"/>
              <a:ea typeface="ＭＳ ゴシック" pitchFamily="49" charset="-128"/>
            </a:rPr>
            <a:t>8.6</a:t>
          </a:r>
          <a:r>
            <a:rPr kumimoji="1" lang="ja-JP" altLang="en-US" sz="1200">
              <a:solidFill>
                <a:sysClr val="windowText" lastClr="000000"/>
              </a:solidFill>
              <a:latin typeface="ＭＳ ゴシック" pitchFamily="49" charset="-128"/>
              <a:ea typeface="ＭＳ ゴシック" pitchFamily="49" charset="-128"/>
            </a:rPr>
            <a:t>％となっている。</a:t>
          </a:r>
        </a:p>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前年度との比較では、元利償還金等が</a:t>
          </a:r>
          <a:r>
            <a:rPr kumimoji="1" lang="en-US" altLang="ja-JP" sz="1200">
              <a:solidFill>
                <a:sysClr val="windowText" lastClr="000000"/>
              </a:solidFill>
              <a:latin typeface="ＭＳ ゴシック" pitchFamily="49" charset="-128"/>
              <a:ea typeface="ＭＳ ゴシック" pitchFamily="49" charset="-128"/>
            </a:rPr>
            <a:t>326</a:t>
          </a:r>
          <a:r>
            <a:rPr kumimoji="1" lang="ja-JP" altLang="en-US" sz="1200">
              <a:solidFill>
                <a:sysClr val="windowText" lastClr="000000"/>
              </a:solidFill>
              <a:latin typeface="ＭＳ ゴシック" pitchFamily="49" charset="-128"/>
              <a:ea typeface="ＭＳ ゴシック" pitchFamily="49" charset="-128"/>
            </a:rPr>
            <a:t>百万円減額、算入公債費等が</a:t>
          </a:r>
          <a:r>
            <a:rPr kumimoji="1" lang="en-US" altLang="ja-JP" sz="1200">
              <a:solidFill>
                <a:sysClr val="windowText" lastClr="000000"/>
              </a:solidFill>
              <a:latin typeface="ＭＳ ゴシック" pitchFamily="49" charset="-128"/>
              <a:ea typeface="ＭＳ ゴシック" pitchFamily="49" charset="-128"/>
            </a:rPr>
            <a:t>368</a:t>
          </a:r>
          <a:r>
            <a:rPr kumimoji="1" lang="ja-JP" altLang="en-US" sz="1200">
              <a:solidFill>
                <a:sysClr val="windowText" lastClr="000000"/>
              </a:solidFill>
              <a:latin typeface="ＭＳ ゴシック" pitchFamily="49" charset="-128"/>
              <a:ea typeface="ＭＳ ゴシック" pitchFamily="49" charset="-128"/>
            </a:rPr>
            <a:t>百万円減額となり、実質公債費比率の分子は、</a:t>
          </a:r>
          <a:r>
            <a:rPr kumimoji="1" lang="en-US" altLang="ja-JP" sz="1200">
              <a:solidFill>
                <a:sysClr val="windowText" lastClr="000000"/>
              </a:solidFill>
              <a:latin typeface="ＭＳ ゴシック" pitchFamily="49" charset="-128"/>
              <a:ea typeface="ＭＳ ゴシック" pitchFamily="49" charset="-128"/>
            </a:rPr>
            <a:t>42</a:t>
          </a:r>
          <a:r>
            <a:rPr kumimoji="1" lang="ja-JP" altLang="en-US" sz="1200">
              <a:solidFill>
                <a:sysClr val="windowText" lastClr="000000"/>
              </a:solidFill>
              <a:latin typeface="ＭＳ ゴシック" pitchFamily="49" charset="-128"/>
              <a:ea typeface="ＭＳ ゴシック" pitchFamily="49" charset="-128"/>
            </a:rPr>
            <a:t>百万円増加している。</a:t>
          </a:r>
        </a:p>
        <a:p>
          <a:r>
            <a:rPr kumimoji="1" lang="ja-JP" altLang="en-US" sz="1200">
              <a:solidFill>
                <a:srgbClr val="FF0000"/>
              </a:solidFill>
              <a:latin typeface="ＭＳ ゴシック" pitchFamily="49" charset="-128"/>
              <a:ea typeface="ＭＳ ゴシック" pitchFamily="49" charset="-128"/>
            </a:rPr>
            <a:t>　</a:t>
          </a:r>
          <a:r>
            <a:rPr kumimoji="1" lang="ja-JP" altLang="en-US" sz="1200">
              <a:solidFill>
                <a:sysClr val="windowText" lastClr="000000"/>
              </a:solidFill>
              <a:latin typeface="ＭＳ ゴシック" pitchFamily="49" charset="-128"/>
              <a:ea typeface="ＭＳ ゴシック" pitchFamily="49" charset="-128"/>
            </a:rPr>
            <a:t>平成</a:t>
          </a:r>
          <a:r>
            <a:rPr kumimoji="1" lang="en-US" altLang="ja-JP" sz="1200">
              <a:solidFill>
                <a:sysClr val="windowText" lastClr="000000"/>
              </a:solidFill>
              <a:latin typeface="ＭＳ ゴシック" pitchFamily="49" charset="-128"/>
              <a:ea typeface="ＭＳ ゴシック" pitchFamily="49" charset="-128"/>
            </a:rPr>
            <a:t>30</a:t>
          </a:r>
          <a:r>
            <a:rPr kumimoji="1" lang="ja-JP" altLang="en-US" sz="1200">
              <a:solidFill>
                <a:sysClr val="windowText" lastClr="000000"/>
              </a:solidFill>
              <a:latin typeface="ＭＳ ゴシック" pitchFamily="49" charset="-128"/>
              <a:ea typeface="ＭＳ ゴシック" pitchFamily="49" charset="-128"/>
            </a:rPr>
            <a:t>年度と比較すると、元利償還金等、算入公債費等ともに減額しており、特に算入公債費等の減額が大きく、分子は増額（悪化）した。</a:t>
          </a:r>
        </a:p>
        <a:p>
          <a:r>
            <a:rPr kumimoji="1" lang="ja-JP" altLang="en-US" sz="1200">
              <a:solidFill>
                <a:sysClr val="windowText" lastClr="000000"/>
              </a:solidFill>
              <a:latin typeface="ＭＳ ゴシック" pitchFamily="49" charset="-128"/>
              <a:ea typeface="ＭＳ ゴシック" pitchFamily="49" charset="-128"/>
            </a:rPr>
            <a:t>　今後も引き続き地方債の計画的な発行、発行抑制及び償還期間の適正化に努めるとともに、交付税算入率が有利な起債の活用など公債費負担の軽減に努める。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兵庫のじぎく債の５年満期一括償還のための積み立てが、平成</a:t>
          </a:r>
          <a:r>
            <a:rPr kumimoji="1" lang="en-US" altLang="ja-JP" sz="1200">
              <a:latin typeface="ＭＳ ゴシック" pitchFamily="49" charset="-128"/>
              <a:ea typeface="ＭＳ ゴシック" pitchFamily="49" charset="-128"/>
            </a:rPr>
            <a:t>27</a:t>
          </a:r>
          <a:r>
            <a:rPr kumimoji="1" lang="ja-JP" altLang="en-US" sz="1200">
              <a:latin typeface="ＭＳ ゴシック" pitchFamily="49" charset="-128"/>
              <a:ea typeface="ＭＳ ゴシック" pitchFamily="49" charset="-128"/>
            </a:rPr>
            <a:t>年の発行分が最終年度であったため、令和３年度以降は積み立てがゼロになった。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311150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311150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311150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311150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兵庫県豊岡市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令和４年度の将来負担額の構成比は、</a:t>
          </a:r>
          <a:r>
            <a:rPr kumimoji="1" lang="ja-JP" altLang="en-US" sz="1200">
              <a:solidFill>
                <a:sysClr val="windowText" lastClr="000000"/>
              </a:solidFill>
              <a:latin typeface="ＭＳ ゴシック" pitchFamily="49" charset="-128"/>
              <a:ea typeface="ＭＳ ゴシック" pitchFamily="49" charset="-128"/>
            </a:rPr>
            <a:t>一般会計等に係る地方債の現在高が</a:t>
          </a:r>
          <a:r>
            <a:rPr kumimoji="1" lang="en-US" altLang="ja-JP" sz="1200">
              <a:solidFill>
                <a:sysClr val="windowText" lastClr="000000"/>
              </a:solidFill>
              <a:latin typeface="ＭＳ ゴシック" pitchFamily="49" charset="-128"/>
              <a:ea typeface="ＭＳ ゴシック" pitchFamily="49" charset="-128"/>
            </a:rPr>
            <a:t>45.7</a:t>
          </a:r>
          <a:r>
            <a:rPr kumimoji="1" lang="ja-JP" altLang="en-US" sz="1200">
              <a:solidFill>
                <a:sysClr val="windowText" lastClr="000000"/>
              </a:solidFill>
              <a:latin typeface="ＭＳ ゴシック" pitchFamily="49" charset="-128"/>
              <a:ea typeface="ＭＳ ゴシック" pitchFamily="49" charset="-128"/>
            </a:rPr>
            <a:t>％、公営企業債等繰入見込額が</a:t>
          </a:r>
          <a:r>
            <a:rPr kumimoji="1" lang="en-US" altLang="ja-JP" sz="1200">
              <a:solidFill>
                <a:sysClr val="windowText" lastClr="000000"/>
              </a:solidFill>
              <a:latin typeface="ＭＳ ゴシック" pitchFamily="49" charset="-128"/>
              <a:ea typeface="ＭＳ ゴシック" pitchFamily="49" charset="-128"/>
            </a:rPr>
            <a:t>38.2</a:t>
          </a:r>
          <a:r>
            <a:rPr kumimoji="1" lang="ja-JP" altLang="en-US" sz="1200">
              <a:solidFill>
                <a:sysClr val="windowText" lastClr="000000"/>
              </a:solidFill>
              <a:latin typeface="ＭＳ ゴシック" pitchFamily="49" charset="-128"/>
              <a:ea typeface="ＭＳ ゴシック" pitchFamily="49" charset="-128"/>
            </a:rPr>
            <a:t>％、組合等（豊岡病院組合）負担等見込額が</a:t>
          </a:r>
          <a:r>
            <a:rPr kumimoji="1" lang="en-US" altLang="ja-JP" sz="1200">
              <a:solidFill>
                <a:sysClr val="windowText" lastClr="000000"/>
              </a:solidFill>
              <a:latin typeface="ＭＳ ゴシック" pitchFamily="49" charset="-128"/>
              <a:ea typeface="ＭＳ ゴシック" pitchFamily="49" charset="-128"/>
            </a:rPr>
            <a:t>9.9</a:t>
          </a:r>
          <a:r>
            <a:rPr kumimoji="1" lang="ja-JP" altLang="en-US" sz="1200">
              <a:solidFill>
                <a:sysClr val="windowText" lastClr="000000"/>
              </a:solidFill>
              <a:latin typeface="ＭＳ ゴシック" pitchFamily="49" charset="-128"/>
              <a:ea typeface="ＭＳ ゴシック" pitchFamily="49" charset="-128"/>
            </a:rPr>
            <a:t>％となっている</a:t>
          </a:r>
          <a:r>
            <a:rPr kumimoji="1" lang="en-US" altLang="ja-JP" sz="1200">
              <a:solidFill>
                <a:sysClr val="windowText" lastClr="000000"/>
              </a:solidFill>
              <a:latin typeface="ＭＳ ゴシック" pitchFamily="49" charset="-128"/>
              <a:ea typeface="ＭＳ ゴシック" pitchFamily="49" charset="-128"/>
            </a:rPr>
            <a:t>｡</a:t>
          </a:r>
          <a:r>
            <a:rPr kumimoji="1" lang="ja-JP" altLang="en-US" sz="1200">
              <a:solidFill>
                <a:sysClr val="windowText" lastClr="000000"/>
              </a:solidFill>
              <a:latin typeface="ＭＳ ゴシック" pitchFamily="49" charset="-128"/>
              <a:ea typeface="ＭＳ ゴシック" pitchFamily="49" charset="-128"/>
            </a:rPr>
            <a:t>これらを合わせると全体の</a:t>
          </a:r>
          <a:r>
            <a:rPr kumimoji="1" lang="en-US" altLang="ja-JP" sz="1200">
              <a:solidFill>
                <a:sysClr val="windowText" lastClr="000000"/>
              </a:solidFill>
              <a:latin typeface="ＭＳ ゴシック" pitchFamily="49" charset="-128"/>
              <a:ea typeface="ＭＳ ゴシック" pitchFamily="49" charset="-128"/>
            </a:rPr>
            <a:t>93.8</a:t>
          </a:r>
          <a:r>
            <a:rPr kumimoji="1" lang="ja-JP" altLang="en-US" sz="1200">
              <a:solidFill>
                <a:sysClr val="windowText" lastClr="000000"/>
              </a:solidFill>
              <a:latin typeface="ＭＳ ゴシック" pitchFamily="49" charset="-128"/>
              <a:ea typeface="ＭＳ ゴシック" pitchFamily="49" charset="-128"/>
            </a:rPr>
            <a:t>％を占めている。</a:t>
          </a:r>
        </a:p>
        <a:p>
          <a:r>
            <a:rPr kumimoji="1" lang="ja-JP" altLang="en-US" sz="1200">
              <a:latin typeface="ＭＳ ゴシック" pitchFamily="49" charset="-128"/>
              <a:ea typeface="ＭＳ ゴシック" pitchFamily="49" charset="-128"/>
            </a:rPr>
            <a:t>　前年度との比較では、将来負担額は</a:t>
          </a:r>
          <a:r>
            <a:rPr kumimoji="1" lang="en-US" altLang="ja-JP" sz="1200">
              <a:latin typeface="ＭＳ ゴシック" pitchFamily="49" charset="-128"/>
              <a:ea typeface="ＭＳ ゴシック" pitchFamily="49" charset="-128"/>
            </a:rPr>
            <a:t>5,223</a:t>
          </a:r>
          <a:r>
            <a:rPr kumimoji="1" lang="ja-JP" altLang="en-US" sz="1200">
              <a:latin typeface="ＭＳ ゴシック" pitchFamily="49" charset="-128"/>
              <a:ea typeface="ＭＳ ゴシック" pitchFamily="49" charset="-128"/>
            </a:rPr>
            <a:t>百万円の減額であるが、充当可能財源等も</a:t>
          </a:r>
          <a:r>
            <a:rPr kumimoji="1" lang="en-US" altLang="ja-JP" sz="1200">
              <a:latin typeface="ＭＳ ゴシック" pitchFamily="49" charset="-128"/>
              <a:ea typeface="ＭＳ ゴシック" pitchFamily="49" charset="-128"/>
            </a:rPr>
            <a:t>2,536</a:t>
          </a:r>
          <a:r>
            <a:rPr kumimoji="1" lang="ja-JP" altLang="en-US" sz="1200">
              <a:latin typeface="ＭＳ ゴシック" pitchFamily="49" charset="-128"/>
              <a:ea typeface="ＭＳ ゴシック" pitchFamily="49" charset="-128"/>
            </a:rPr>
            <a:t>百万円減額しているため、将来負担比率の分子は</a:t>
          </a:r>
          <a:r>
            <a:rPr kumimoji="1" lang="en-US" altLang="ja-JP" sz="1200">
              <a:latin typeface="ＭＳ ゴシック" pitchFamily="49" charset="-128"/>
              <a:ea typeface="ＭＳ ゴシック" pitchFamily="49" charset="-128"/>
            </a:rPr>
            <a:t>2,686</a:t>
          </a:r>
          <a:r>
            <a:rPr kumimoji="1" lang="ja-JP" altLang="en-US" sz="1200">
              <a:latin typeface="ＭＳ ゴシック" pitchFamily="49" charset="-128"/>
              <a:ea typeface="ＭＳ ゴシック" pitchFamily="49" charset="-128"/>
            </a:rPr>
            <a:t>百万円の減少となっている。</a:t>
          </a:r>
        </a:p>
        <a:p>
          <a:r>
            <a:rPr kumimoji="1" lang="ja-JP" altLang="en-US" sz="1200">
              <a:latin typeface="ＭＳ ゴシック" pitchFamily="49" charset="-128"/>
              <a:ea typeface="ＭＳ ゴシック" pitchFamily="49" charset="-128"/>
            </a:rPr>
            <a:t>　将来負担額については、一般会計等に係る地方債の現在高の減少が将来負担比率の分子及び比率を押し下げる要因となっている。</a:t>
          </a:r>
        </a:p>
        <a:p>
          <a:r>
            <a:rPr kumimoji="1" lang="ja-JP" altLang="en-US" sz="1200">
              <a:latin typeface="ＭＳ ゴシック" pitchFamily="49" charset="-128"/>
              <a:ea typeface="ＭＳ ゴシック" pitchFamily="49" charset="-128"/>
            </a:rPr>
            <a:t>　今後も引き続き地方債の計画的な発行、発行抑制及び償還期間の適正化に努めるとともに、交付税算入率が有利な起債の活用など将来負担の軽減に努める。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兵庫県豊岡市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令和４年度は、前年度と比較して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1,183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百万円の増額となった。財政調整基金、減債基金とも増額となった。</a:t>
          </a: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地方財政法第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項の規定に基づく積み立てについて、それぞれの条例において財政調整基金、市債管理基金、公共施設整備基金に市長が定める額を積み立てると定めている。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決算時のそれぞれの基金の残高を勘案し、適切な積み立てを行うこととする。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財政調整基金は、「純財政調整基金」分として標準財政規模の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％以上を確保する。</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公共施設整備基金：公共施設再編計画等に基づき公共施設の整備、除却等に要する資金に充てるもので、平成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年度に創設したもの。</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地域振興基金：市民の利便性の向上及び連携の強化並びに均衡ある地域振興を図る。合併特例債を原資に創設。ふるさと納税を積み立てる。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被災者生活再建支援基金：自然災害又は感染症により被害を受けた者の生活再建、事業再建等を支援する施策の経費に活用する。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森林環境基金：</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森林整備の推進及び森林環境の保全に必要な費用の財源として活用する。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公共施設整備基金：基金利子</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百万円を積み立てる一方、公共施設の整備工事等で</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179</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百万円の取り崩しを行った。</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地域振興基金：ふるさと納税として前年度歳入した額とほぼ同額を地域振興基金から繰入れ、地域振興に資する事業の財源として活用。令和４年度ふるさと納税分から返礼品等の事務費を除いた</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619</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百万円を基金に積み立てる一方、令和３年度ふるさと納税分等の</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465</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百万円を取り崩し地域振興の財源として活用した。</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福祉基金：障害福祉施設整備に係る補助事業のため</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公共施設整備基金：当該基金は、地方財政法第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項の規定に基づく積み立てを行うこととしているので、財政調整基金の残高を勘案しながら可能な限り積み立てを行うこととする。なお、繰り入れについては、財源がない危険建物の除却等を中心に行うこととす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地域振興基金：引き続き地域振興に資する事業の財源として活用していく。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令和４年度は、前年度の決算剰余金や基金利子の</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502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百万円を基金に積み立てを行った。</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一方、収支不足等のため</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57</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百万円を取り崩したため、前年度と比較して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444</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百万円の増額となっている。</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当初予算では</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億円を取り崩して収支均衡を図ることとしていたが、入札減、事業費確定による不用額のほか、市税収入の増により、取り崩し額が減少した。</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年度からの普通交付税の合併算定替えの段階的縮減により収支が悪化。収支不足を補うため財政調整基金を取り崩して財政運営を行っている状況である。一般的に財政調整基金の残高は、標準財政規模の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％以上が望ましいとされており、本市の標準財政規模は令和４年度で</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275</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億円であるので、その</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％は約</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億円となる。特定目的化分を除く純財政調整基金分として、</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億円程度を確保し健全な財政運営を行う。</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111</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令和４年度は、子育て支援総合拠点・生涯学習サロン整備に係る財源や通常の市債繰上償還財源として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862</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百万円を基金に積み立てを行った。</a:t>
          </a:r>
        </a:p>
        <a:p>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一方、庁舎建設事業等の償還財源として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124</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百万円を取り崩したため、前年度と比較して</a:t>
          </a:r>
          <a:r>
            <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737</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百万円の増額となっている。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必要に応じて、地方財政法第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項の規定に基づく積み立てを行う。</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また、今後の償還予定を勘案し、財政の健全な運営の観点から地方債償還の平準化を図る。</a:t>
          </a: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なお、満期一括償還財源の取り崩しは令和３年度で終了した。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6C4F22D5-722A-4E93-A5C9-5D59052498A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80D050E-705F-4D6D-B9EB-4430D12783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A5E0EA5C-552B-4D85-9081-FFC718DE5CD5}"/>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D55A9E74-3743-43E7-9C16-3537FA5E3831}"/>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BCCF0C1B-3053-42EE-BA8E-C491A7AFB827}"/>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10C4CDD8-0C6D-42DA-BB16-045692FA0701}"/>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EBCBFAB-ED50-43B5-874A-F35313D181B2}"/>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AF8FD129-8E0C-488E-9052-1EC516223780}"/>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FE49BE2-4099-465F-84BC-D77C5086F11D}"/>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34E3FC02-7427-4F01-80A5-4F4BD726FCA7}"/>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84B43422-814F-4E6C-AF53-3C779CD4BC11}"/>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7B9780E4-9EB9-4A0F-8E2B-403CF3F4D374}"/>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77,758
76,810
697.55
52,533,757
51,211,808
1,055,688
27,500,974
43,017,773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BA9E2C98-E280-4287-8370-8C2B639F7CD9}"/>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84695BEB-0072-4689-8DEE-47775963E50D}"/>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D59AB645-42ED-4165-95D5-21DD9207265F}"/>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5D23B35D-A01E-4DC2-97ED-23D04E18FB7B}"/>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C970C0F3-FE55-49A5-92BA-06EC7F720B25}"/>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E0383088-0F0C-42B6-93F5-5E30B631BF58}"/>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B8A652DF-A1E5-453E-8FB1-754818C8BAC6}"/>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CB32A518-8AE7-4E3C-BC63-5E82DF89B849}"/>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840BC2F-E1A2-42A7-AEDB-DD8AAD855100}"/>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CB7E7900-E4F0-40D5-A3FA-93F9C352D34C}"/>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946EBEDA-BEC2-473A-9F0D-0EEB2C6F2515}"/>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A1951CBC-D2B5-4365-A12E-4E1EF4770898}"/>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CE74F307-AB7C-4F76-A110-A2A88375D4F6}"/>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7BC72A13-8806-455E-9F2E-0F45C1405E4B}"/>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30DE888-8626-4931-84AE-5F26650F1A82}"/>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6BE57F8A-62CC-4661-ADA5-06D7E7F44DA3}"/>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D4DA679A-9352-49A1-9C1D-E24C6D9134C2}"/>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390365E2-720C-4CB2-9198-FD352F4A02DD}"/>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124648F1-5D32-4ACC-AA36-4B5B4058A261}"/>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C254DC1B-9506-494B-B9CA-60CFB856BD73}"/>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C30AFBE8-2F00-4032-AD45-1191627D1AA8}"/>
            </a:ext>
          </a:extLst>
        </xdr:cNvPr>
        <xdr:cNvSpPr txBox="1"/>
      </xdr:nvSpPr>
      <xdr:spPr>
        <a:xfrm>
          <a:off x="419100" y="340677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A1FED859-8133-402C-B934-3CE049762A13}"/>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EB44AFB7-AF29-49D0-9091-A715DA49D30C}"/>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9A9AEFC7-7426-495B-8906-0F57859B7103}"/>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656BF7B-5CFF-4A32-B9F4-556EB6C9B5A4}"/>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F1BE08E8-573D-4CBD-A656-C47F84342DDE}"/>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BCA05C9B-B44A-4D97-A916-15C4608DD5BE}"/>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7B11B8A3-942E-4DF9-AFD8-AF4E40C58108}"/>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F436CF66-1705-4F1B-B72E-F191098902E4}"/>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6BB9767D-E736-4F3E-B70F-C5358D6EBA19}"/>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89E6E4CE-843B-4D68-9241-ADA0ED682518}"/>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B53B8F25-7D02-486B-B0D0-EAD5D8957935}"/>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D8065D15-9466-4EA7-AB87-B1D47DE055FE}"/>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53899619-19B7-4B3D-9F20-EA0B6256DDF2}"/>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F063BD95-49F6-45D0-893E-3A94D432BF0E}"/>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有形固定資産減価償却率は上昇傾向にあり、兵庫県平均、類似団体内平均、全国平均いずれをも上回っている。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0" lang="en-US" altLang="ja-JP" sz="1100" b="0" i="0" u="none" strike="noStrike" baseline="0">
              <a:solidFill>
                <a:schemeClr val="dk1"/>
              </a:solidFill>
              <a:effectLst/>
              <a:latin typeface="ＭＳ Ｐゴシック" panose="020B0600070205080204" pitchFamily="50" charset="-128"/>
              <a:ea typeface="ＭＳ Ｐゴシック" panose="020B0600070205080204" pitchFamily="50" charset="-128"/>
              <a:cs typeface="+mn-cs"/>
            </a:rPr>
            <a:t>2014</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年度に策定した公共施設等総合管理計画において、公共施設等の延べ床面積を</a:t>
          </a:r>
          <a:r>
            <a:rPr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34</a:t>
          </a:r>
          <a:r>
            <a:rPr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％削減するという目標を掲げ、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2020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年度に実施した地域デザイン懇談会の結果も踏まえ、公共施設等の集約化・複合化を進めるなど、施設保有量の適正化に取り組んでいく。</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B23946DB-08F2-456B-B3DD-67169FF11442}"/>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4405FF61-817C-4D91-A944-75F8F66FC15B}"/>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3A5D7DE-71E1-4499-9283-32D7F16CDC6F}"/>
            </a:ext>
          </a:extLst>
        </xdr:cNvPr>
        <xdr:cNvSpPr txBox="1"/>
      </xdr:nvSpPr>
      <xdr:spPr>
        <a:xfrm>
          <a:off x="735486" y="68118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a:extLst>
            <a:ext uri="{FF2B5EF4-FFF2-40B4-BE49-F238E27FC236}">
              <a16:creationId xmlns:a16="http://schemas.microsoft.com/office/drawing/2014/main" id="{FB88B84E-86DC-4AB4-AAC1-BFA7558EBCB1}"/>
            </a:ext>
          </a:extLst>
        </xdr:cNvPr>
        <xdr:cNvCxnSpPr/>
      </xdr:nvCxnSpPr>
      <xdr:spPr>
        <a:xfrm>
          <a:off x="1152525" y="6642100"/>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a:extLst>
            <a:ext uri="{FF2B5EF4-FFF2-40B4-BE49-F238E27FC236}">
              <a16:creationId xmlns:a16="http://schemas.microsoft.com/office/drawing/2014/main" id="{8FAA9A26-5651-4688-996C-36A33F15ACD1}"/>
            </a:ext>
          </a:extLst>
        </xdr:cNvPr>
        <xdr:cNvSpPr txBox="1"/>
      </xdr:nvSpPr>
      <xdr:spPr>
        <a:xfrm>
          <a:off x="786781" y="65546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a:extLst>
            <a:ext uri="{FF2B5EF4-FFF2-40B4-BE49-F238E27FC236}">
              <a16:creationId xmlns:a16="http://schemas.microsoft.com/office/drawing/2014/main" id="{F5CE67D7-8B2C-4205-8926-4FEC8E861AAD}"/>
            </a:ext>
          </a:extLst>
        </xdr:cNvPr>
        <xdr:cNvCxnSpPr/>
      </xdr:nvCxnSpPr>
      <xdr:spPr>
        <a:xfrm>
          <a:off x="1152525" y="63849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a:extLst>
            <a:ext uri="{FF2B5EF4-FFF2-40B4-BE49-F238E27FC236}">
              <a16:creationId xmlns:a16="http://schemas.microsoft.com/office/drawing/2014/main" id="{9C228664-678D-4FE5-8739-FDDD0FA40CE8}"/>
            </a:ext>
          </a:extLst>
        </xdr:cNvPr>
        <xdr:cNvSpPr txBox="1"/>
      </xdr:nvSpPr>
      <xdr:spPr>
        <a:xfrm>
          <a:off x="786781" y="6291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a:extLst>
            <a:ext uri="{FF2B5EF4-FFF2-40B4-BE49-F238E27FC236}">
              <a16:creationId xmlns:a16="http://schemas.microsoft.com/office/drawing/2014/main" id="{0E6967B8-1540-4C7F-B980-F13AAB901ADF}"/>
            </a:ext>
          </a:extLst>
        </xdr:cNvPr>
        <xdr:cNvCxnSpPr/>
      </xdr:nvCxnSpPr>
      <xdr:spPr>
        <a:xfrm>
          <a:off x="1152525" y="6121400"/>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a:extLst>
            <a:ext uri="{FF2B5EF4-FFF2-40B4-BE49-F238E27FC236}">
              <a16:creationId xmlns:a16="http://schemas.microsoft.com/office/drawing/2014/main" id="{B2058A66-4856-4800-B141-B8A33171BF3D}"/>
            </a:ext>
          </a:extLst>
        </xdr:cNvPr>
        <xdr:cNvSpPr txBox="1"/>
      </xdr:nvSpPr>
      <xdr:spPr>
        <a:xfrm>
          <a:off x="786781" y="6033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a:extLst>
            <a:ext uri="{FF2B5EF4-FFF2-40B4-BE49-F238E27FC236}">
              <a16:creationId xmlns:a16="http://schemas.microsoft.com/office/drawing/2014/main" id="{26DDCB3D-E408-4EAD-8D86-4BC9BEA1365D}"/>
            </a:ext>
          </a:extLst>
        </xdr:cNvPr>
        <xdr:cNvCxnSpPr/>
      </xdr:nvCxnSpPr>
      <xdr:spPr>
        <a:xfrm>
          <a:off x="1152525" y="5864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a:extLst>
            <a:ext uri="{FF2B5EF4-FFF2-40B4-BE49-F238E27FC236}">
              <a16:creationId xmlns:a16="http://schemas.microsoft.com/office/drawing/2014/main" id="{4BCD4FBE-5627-4B41-8FE1-A504D04A05AB}"/>
            </a:ext>
          </a:extLst>
        </xdr:cNvPr>
        <xdr:cNvSpPr txBox="1"/>
      </xdr:nvSpPr>
      <xdr:spPr>
        <a:xfrm>
          <a:off x="786781" y="5770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a:extLst>
            <a:ext uri="{FF2B5EF4-FFF2-40B4-BE49-F238E27FC236}">
              <a16:creationId xmlns:a16="http://schemas.microsoft.com/office/drawing/2014/main" id="{56D0F939-E358-4568-9661-BF3A5E046B35}"/>
            </a:ext>
          </a:extLst>
        </xdr:cNvPr>
        <xdr:cNvCxnSpPr/>
      </xdr:nvCxnSpPr>
      <xdr:spPr>
        <a:xfrm>
          <a:off x="1152525" y="5600700"/>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a:extLst>
            <a:ext uri="{FF2B5EF4-FFF2-40B4-BE49-F238E27FC236}">
              <a16:creationId xmlns:a16="http://schemas.microsoft.com/office/drawing/2014/main" id="{A1CF0350-C433-4D06-845E-4182ED3F6523}"/>
            </a:ext>
          </a:extLst>
        </xdr:cNvPr>
        <xdr:cNvSpPr txBox="1"/>
      </xdr:nvSpPr>
      <xdr:spPr>
        <a:xfrm>
          <a:off x="786781" y="55132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a:extLst>
            <a:ext uri="{FF2B5EF4-FFF2-40B4-BE49-F238E27FC236}">
              <a16:creationId xmlns:a16="http://schemas.microsoft.com/office/drawing/2014/main" id="{92BD2766-2FA4-42D9-84A9-7AD46578CBA5}"/>
            </a:ext>
          </a:extLst>
        </xdr:cNvPr>
        <xdr:cNvCxnSpPr/>
      </xdr:nvCxnSpPr>
      <xdr:spPr>
        <a:xfrm>
          <a:off x="1152525" y="5343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a:extLst>
            <a:ext uri="{FF2B5EF4-FFF2-40B4-BE49-F238E27FC236}">
              <a16:creationId xmlns:a16="http://schemas.microsoft.com/office/drawing/2014/main" id="{F6F83185-3E8A-45CA-8E54-2AE21BEEF434}"/>
            </a:ext>
          </a:extLst>
        </xdr:cNvPr>
        <xdr:cNvSpPr txBox="1"/>
      </xdr:nvSpPr>
      <xdr:spPr>
        <a:xfrm>
          <a:off x="786781" y="5249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a:extLst>
            <a:ext uri="{FF2B5EF4-FFF2-40B4-BE49-F238E27FC236}">
              <a16:creationId xmlns:a16="http://schemas.microsoft.com/office/drawing/2014/main" id="{1D5DFD78-1EFC-4009-A47C-E827938AE5AC}"/>
            </a:ext>
          </a:extLst>
        </xdr:cNvPr>
        <xdr:cNvCxnSpPr/>
      </xdr:nvCxnSpPr>
      <xdr:spPr>
        <a:xfrm>
          <a:off x="1152525" y="5086350"/>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a:extLst>
            <a:ext uri="{FF2B5EF4-FFF2-40B4-BE49-F238E27FC236}">
              <a16:creationId xmlns:a16="http://schemas.microsoft.com/office/drawing/2014/main" id="{5F768F6C-BCB7-46A9-96ED-A07E28A39B78}"/>
            </a:ext>
          </a:extLst>
        </xdr:cNvPr>
        <xdr:cNvSpPr txBox="1"/>
      </xdr:nvSpPr>
      <xdr:spPr>
        <a:xfrm>
          <a:off x="786781" y="4992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F4C62251-EF24-4652-9002-DAF6674A3ED2}"/>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985EA5AC-2C48-4A9D-817C-68ABE383B5CE}"/>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2504018B-E974-473D-B580-38BD24387DFE}"/>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139383</xdr:rowOff>
    </xdr:from>
    <xdr:to>
      <xdr:col>23</xdr:col>
      <xdr:colOff>85090</xdr:colOff>
      <xdr:row>34</xdr:row>
      <xdr:rowOff>65881</xdr:rowOff>
    </xdr:to>
    <xdr:cxnSp macro="">
      <xdr:nvCxnSpPr>
        <xdr:cNvPr id="69" name="直線コネクタ 68">
          <a:extLst>
            <a:ext uri="{FF2B5EF4-FFF2-40B4-BE49-F238E27FC236}">
              <a16:creationId xmlns:a16="http://schemas.microsoft.com/office/drawing/2014/main" id="{EB508266-CF76-4911-95F7-390EBC5E47AC}"/>
            </a:ext>
          </a:extLst>
        </xdr:cNvPr>
        <xdr:cNvCxnSpPr/>
      </xdr:nvCxnSpPr>
      <xdr:spPr>
        <a:xfrm flipV="1">
          <a:off x="4300220" y="5225733"/>
          <a:ext cx="1270" cy="124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69708</xdr:rowOff>
    </xdr:from>
    <xdr:ext cx="405111" cy="259045"/>
    <xdr:sp macro="" textlink="">
      <xdr:nvSpPr>
        <xdr:cNvPr id="70" name="有形固定資産減価償却率最小値テキスト">
          <a:extLst>
            <a:ext uri="{FF2B5EF4-FFF2-40B4-BE49-F238E27FC236}">
              <a16:creationId xmlns:a16="http://schemas.microsoft.com/office/drawing/2014/main" id="{B4B16B0D-E8C8-4A9E-9EE2-9E1ABA19CB6E}"/>
            </a:ext>
          </a:extLst>
        </xdr:cNvPr>
        <xdr:cNvSpPr txBox="1"/>
      </xdr:nvSpPr>
      <xdr:spPr>
        <a:xfrm>
          <a:off x="4352925" y="647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65881</xdr:rowOff>
    </xdr:from>
    <xdr:to>
      <xdr:col>23</xdr:col>
      <xdr:colOff>174625</xdr:colOff>
      <xdr:row>34</xdr:row>
      <xdr:rowOff>65881</xdr:rowOff>
    </xdr:to>
    <xdr:cxnSp macro="">
      <xdr:nvCxnSpPr>
        <xdr:cNvPr id="71" name="直線コネクタ 70">
          <a:extLst>
            <a:ext uri="{FF2B5EF4-FFF2-40B4-BE49-F238E27FC236}">
              <a16:creationId xmlns:a16="http://schemas.microsoft.com/office/drawing/2014/main" id="{8D1AF973-6BB2-4D10-A2DA-E7E49B3705DF}"/>
            </a:ext>
          </a:extLst>
        </xdr:cNvPr>
        <xdr:cNvCxnSpPr/>
      </xdr:nvCxnSpPr>
      <xdr:spPr>
        <a:xfrm>
          <a:off x="4213225" y="6473031"/>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86060</xdr:rowOff>
    </xdr:from>
    <xdr:ext cx="405111" cy="259045"/>
    <xdr:sp macro="" textlink="">
      <xdr:nvSpPr>
        <xdr:cNvPr id="72" name="有形固定資産減価償却率最大値テキスト">
          <a:extLst>
            <a:ext uri="{FF2B5EF4-FFF2-40B4-BE49-F238E27FC236}">
              <a16:creationId xmlns:a16="http://schemas.microsoft.com/office/drawing/2014/main" id="{A1530200-B2B1-4D21-A38A-4EEACFE96836}"/>
            </a:ext>
          </a:extLst>
        </xdr:cNvPr>
        <xdr:cNvSpPr txBox="1"/>
      </xdr:nvSpPr>
      <xdr:spPr>
        <a:xfrm>
          <a:off x="4352925" y="5007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139383</xdr:rowOff>
    </xdr:from>
    <xdr:to>
      <xdr:col>23</xdr:col>
      <xdr:colOff>174625</xdr:colOff>
      <xdr:row>26</xdr:row>
      <xdr:rowOff>139383</xdr:rowOff>
    </xdr:to>
    <xdr:cxnSp macro="">
      <xdr:nvCxnSpPr>
        <xdr:cNvPr id="73" name="直線コネクタ 72">
          <a:extLst>
            <a:ext uri="{FF2B5EF4-FFF2-40B4-BE49-F238E27FC236}">
              <a16:creationId xmlns:a16="http://schemas.microsoft.com/office/drawing/2014/main" id="{2AFBF49E-7065-4C68-B0B7-B8BE78CA5E6E}"/>
            </a:ext>
          </a:extLst>
        </xdr:cNvPr>
        <xdr:cNvCxnSpPr/>
      </xdr:nvCxnSpPr>
      <xdr:spPr>
        <a:xfrm>
          <a:off x="4213225" y="522573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28751</xdr:rowOff>
    </xdr:from>
    <xdr:ext cx="405111" cy="259045"/>
    <xdr:sp macro="" textlink="">
      <xdr:nvSpPr>
        <xdr:cNvPr id="74" name="有形固定資産減価償却率平均値テキスト">
          <a:extLst>
            <a:ext uri="{FF2B5EF4-FFF2-40B4-BE49-F238E27FC236}">
              <a16:creationId xmlns:a16="http://schemas.microsoft.com/office/drawing/2014/main" id="{C26BA213-E99F-4511-B137-DD6524052ECF}"/>
            </a:ext>
          </a:extLst>
        </xdr:cNvPr>
        <xdr:cNvSpPr txBox="1"/>
      </xdr:nvSpPr>
      <xdr:spPr>
        <a:xfrm>
          <a:off x="4352925" y="5775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5874</xdr:rowOff>
    </xdr:from>
    <xdr:to>
      <xdr:col>23</xdr:col>
      <xdr:colOff>136525</xdr:colOff>
      <xdr:row>31</xdr:row>
      <xdr:rowOff>107474</xdr:rowOff>
    </xdr:to>
    <xdr:sp macro="" textlink="">
      <xdr:nvSpPr>
        <xdr:cNvPr id="75" name="フローチャート: 判断 74">
          <a:extLst>
            <a:ext uri="{FF2B5EF4-FFF2-40B4-BE49-F238E27FC236}">
              <a16:creationId xmlns:a16="http://schemas.microsoft.com/office/drawing/2014/main" id="{144C71D8-3A38-4B01-BDEC-7F7A984B4536}"/>
            </a:ext>
          </a:extLst>
        </xdr:cNvPr>
        <xdr:cNvSpPr/>
      </xdr:nvSpPr>
      <xdr:spPr>
        <a:xfrm>
          <a:off x="4251325" y="5917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166529</xdr:rowOff>
    </xdr:from>
    <xdr:to>
      <xdr:col>19</xdr:col>
      <xdr:colOff>187325</xdr:colOff>
      <xdr:row>31</xdr:row>
      <xdr:rowOff>96679</xdr:rowOff>
    </xdr:to>
    <xdr:sp macro="" textlink="">
      <xdr:nvSpPr>
        <xdr:cNvPr id="76" name="フローチャート: 判断 75">
          <a:extLst>
            <a:ext uri="{FF2B5EF4-FFF2-40B4-BE49-F238E27FC236}">
              <a16:creationId xmlns:a16="http://schemas.microsoft.com/office/drawing/2014/main" id="{73CE65AF-11D4-4DDD-ADCB-6C67F800E6AA}"/>
            </a:ext>
          </a:extLst>
        </xdr:cNvPr>
        <xdr:cNvSpPr/>
      </xdr:nvSpPr>
      <xdr:spPr>
        <a:xfrm>
          <a:off x="3616325" y="591327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147638</xdr:rowOff>
    </xdr:from>
    <xdr:to>
      <xdr:col>15</xdr:col>
      <xdr:colOff>187325</xdr:colOff>
      <xdr:row>31</xdr:row>
      <xdr:rowOff>77788</xdr:rowOff>
    </xdr:to>
    <xdr:sp macro="" textlink="">
      <xdr:nvSpPr>
        <xdr:cNvPr id="77" name="フローチャート: 判断 76">
          <a:extLst>
            <a:ext uri="{FF2B5EF4-FFF2-40B4-BE49-F238E27FC236}">
              <a16:creationId xmlns:a16="http://schemas.microsoft.com/office/drawing/2014/main" id="{3E785709-53AE-42BD-A61F-497BFE36556C}"/>
            </a:ext>
          </a:extLst>
        </xdr:cNvPr>
        <xdr:cNvSpPr/>
      </xdr:nvSpPr>
      <xdr:spPr>
        <a:xfrm>
          <a:off x="2930525" y="58943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107156</xdr:rowOff>
    </xdr:from>
    <xdr:to>
      <xdr:col>11</xdr:col>
      <xdr:colOff>187325</xdr:colOff>
      <xdr:row>31</xdr:row>
      <xdr:rowOff>37306</xdr:rowOff>
    </xdr:to>
    <xdr:sp macro="" textlink="">
      <xdr:nvSpPr>
        <xdr:cNvPr id="78" name="フローチャート: 判断 77">
          <a:extLst>
            <a:ext uri="{FF2B5EF4-FFF2-40B4-BE49-F238E27FC236}">
              <a16:creationId xmlns:a16="http://schemas.microsoft.com/office/drawing/2014/main" id="{75C05F3B-7E56-49FD-9486-69249D8B66B6}"/>
            </a:ext>
          </a:extLst>
        </xdr:cNvPr>
        <xdr:cNvSpPr/>
      </xdr:nvSpPr>
      <xdr:spPr>
        <a:xfrm>
          <a:off x="2244725" y="585390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69374</xdr:rowOff>
    </xdr:from>
    <xdr:to>
      <xdr:col>7</xdr:col>
      <xdr:colOff>187325</xdr:colOff>
      <xdr:row>30</xdr:row>
      <xdr:rowOff>170974</xdr:rowOff>
    </xdr:to>
    <xdr:sp macro="" textlink="">
      <xdr:nvSpPr>
        <xdr:cNvPr id="79" name="フローチャート: 判断 78">
          <a:extLst>
            <a:ext uri="{FF2B5EF4-FFF2-40B4-BE49-F238E27FC236}">
              <a16:creationId xmlns:a16="http://schemas.microsoft.com/office/drawing/2014/main" id="{E1E430B2-D92F-4674-9F0F-8859250D1B25}"/>
            </a:ext>
          </a:extLst>
        </xdr:cNvPr>
        <xdr:cNvSpPr/>
      </xdr:nvSpPr>
      <xdr:spPr>
        <a:xfrm>
          <a:off x="1558925" y="58161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1BF6C335-18C7-45F8-9078-ACF6CD70FDAF}"/>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82C75D77-BE52-4E15-BBD0-A089F3EB90B8}"/>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51DDED4F-1D75-4C15-BC7F-F49EB39C93AA}"/>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D522EC01-D23B-497D-B1DC-4C017025FF9E}"/>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95FF1C98-6B07-406A-AAF0-6D6DAF407C34}"/>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143510</xdr:rowOff>
    </xdr:from>
    <xdr:to>
      <xdr:col>23</xdr:col>
      <xdr:colOff>136525</xdr:colOff>
      <xdr:row>32</xdr:row>
      <xdr:rowOff>73660</xdr:rowOff>
    </xdr:to>
    <xdr:sp macro="" textlink="">
      <xdr:nvSpPr>
        <xdr:cNvPr id="85" name="楕円 84">
          <a:extLst>
            <a:ext uri="{FF2B5EF4-FFF2-40B4-BE49-F238E27FC236}">
              <a16:creationId xmlns:a16="http://schemas.microsoft.com/office/drawing/2014/main" id="{65D59A0E-3064-42BF-BAA5-7911F7EAEA22}"/>
            </a:ext>
          </a:extLst>
        </xdr:cNvPr>
        <xdr:cNvSpPr/>
      </xdr:nvSpPr>
      <xdr:spPr>
        <a:xfrm>
          <a:off x="4251325" y="60553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121937</xdr:rowOff>
    </xdr:from>
    <xdr:ext cx="405111" cy="259045"/>
    <xdr:sp macro="" textlink="">
      <xdr:nvSpPr>
        <xdr:cNvPr id="86" name="有形固定資産減価償却率該当値テキスト">
          <a:extLst>
            <a:ext uri="{FF2B5EF4-FFF2-40B4-BE49-F238E27FC236}">
              <a16:creationId xmlns:a16="http://schemas.microsoft.com/office/drawing/2014/main" id="{21A2A2F7-5171-46E2-AB2E-D7BAE0BF6841}"/>
            </a:ext>
          </a:extLst>
        </xdr:cNvPr>
        <xdr:cNvSpPr txBox="1"/>
      </xdr:nvSpPr>
      <xdr:spPr>
        <a:xfrm>
          <a:off x="4352925" y="603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105728</xdr:rowOff>
    </xdr:from>
    <xdr:to>
      <xdr:col>19</xdr:col>
      <xdr:colOff>187325</xdr:colOff>
      <xdr:row>32</xdr:row>
      <xdr:rowOff>35878</xdr:rowOff>
    </xdr:to>
    <xdr:sp macro="" textlink="">
      <xdr:nvSpPr>
        <xdr:cNvPr id="87" name="楕円 86">
          <a:extLst>
            <a:ext uri="{FF2B5EF4-FFF2-40B4-BE49-F238E27FC236}">
              <a16:creationId xmlns:a16="http://schemas.microsoft.com/office/drawing/2014/main" id="{5CD725A5-4BA2-49D3-BF14-924248605F84}"/>
            </a:ext>
          </a:extLst>
        </xdr:cNvPr>
        <xdr:cNvSpPr/>
      </xdr:nvSpPr>
      <xdr:spPr>
        <a:xfrm>
          <a:off x="3616325" y="60175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156528</xdr:rowOff>
    </xdr:from>
    <xdr:to>
      <xdr:col>23</xdr:col>
      <xdr:colOff>85725</xdr:colOff>
      <xdr:row>32</xdr:row>
      <xdr:rowOff>22860</xdr:rowOff>
    </xdr:to>
    <xdr:cxnSp macro="">
      <xdr:nvCxnSpPr>
        <xdr:cNvPr id="88" name="直線コネクタ 87">
          <a:extLst>
            <a:ext uri="{FF2B5EF4-FFF2-40B4-BE49-F238E27FC236}">
              <a16:creationId xmlns:a16="http://schemas.microsoft.com/office/drawing/2014/main" id="{7B99EB17-B0A9-490C-BA9B-3462E6A21FA5}"/>
            </a:ext>
          </a:extLst>
        </xdr:cNvPr>
        <xdr:cNvCxnSpPr/>
      </xdr:nvCxnSpPr>
      <xdr:spPr>
        <a:xfrm>
          <a:off x="3667125" y="6068378"/>
          <a:ext cx="635000" cy="31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67945</xdr:rowOff>
    </xdr:from>
    <xdr:to>
      <xdr:col>15</xdr:col>
      <xdr:colOff>187325</xdr:colOff>
      <xdr:row>31</xdr:row>
      <xdr:rowOff>169545</xdr:rowOff>
    </xdr:to>
    <xdr:sp macro="" textlink="">
      <xdr:nvSpPr>
        <xdr:cNvPr id="89" name="楕円 88">
          <a:extLst>
            <a:ext uri="{FF2B5EF4-FFF2-40B4-BE49-F238E27FC236}">
              <a16:creationId xmlns:a16="http://schemas.microsoft.com/office/drawing/2014/main" id="{4160540C-86F5-4AAD-A559-2B4C4D9EE366}"/>
            </a:ext>
          </a:extLst>
        </xdr:cNvPr>
        <xdr:cNvSpPr/>
      </xdr:nvSpPr>
      <xdr:spPr>
        <a:xfrm>
          <a:off x="2930525" y="59797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118745</xdr:rowOff>
    </xdr:from>
    <xdr:to>
      <xdr:col>19</xdr:col>
      <xdr:colOff>136525</xdr:colOff>
      <xdr:row>31</xdr:row>
      <xdr:rowOff>156528</xdr:rowOff>
    </xdr:to>
    <xdr:cxnSp macro="">
      <xdr:nvCxnSpPr>
        <xdr:cNvPr id="90" name="直線コネクタ 89">
          <a:extLst>
            <a:ext uri="{FF2B5EF4-FFF2-40B4-BE49-F238E27FC236}">
              <a16:creationId xmlns:a16="http://schemas.microsoft.com/office/drawing/2014/main" id="{43263A36-BAE7-4112-93B0-BB618F26CE82}"/>
            </a:ext>
          </a:extLst>
        </xdr:cNvPr>
        <xdr:cNvCxnSpPr/>
      </xdr:nvCxnSpPr>
      <xdr:spPr>
        <a:xfrm>
          <a:off x="2981325" y="6030595"/>
          <a:ext cx="6858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30163</xdr:rowOff>
    </xdr:from>
    <xdr:to>
      <xdr:col>11</xdr:col>
      <xdr:colOff>187325</xdr:colOff>
      <xdr:row>31</xdr:row>
      <xdr:rowOff>131763</xdr:rowOff>
    </xdr:to>
    <xdr:sp macro="" textlink="">
      <xdr:nvSpPr>
        <xdr:cNvPr id="91" name="楕円 90">
          <a:extLst>
            <a:ext uri="{FF2B5EF4-FFF2-40B4-BE49-F238E27FC236}">
              <a16:creationId xmlns:a16="http://schemas.microsoft.com/office/drawing/2014/main" id="{15CFB573-2DA9-4E37-8109-BC49AD73F7B5}"/>
            </a:ext>
          </a:extLst>
        </xdr:cNvPr>
        <xdr:cNvSpPr/>
      </xdr:nvSpPr>
      <xdr:spPr>
        <a:xfrm>
          <a:off x="2244725" y="59420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80963</xdr:rowOff>
    </xdr:from>
    <xdr:to>
      <xdr:col>15</xdr:col>
      <xdr:colOff>136525</xdr:colOff>
      <xdr:row>31</xdr:row>
      <xdr:rowOff>118745</xdr:rowOff>
    </xdr:to>
    <xdr:cxnSp macro="">
      <xdr:nvCxnSpPr>
        <xdr:cNvPr id="92" name="直線コネクタ 91">
          <a:extLst>
            <a:ext uri="{FF2B5EF4-FFF2-40B4-BE49-F238E27FC236}">
              <a16:creationId xmlns:a16="http://schemas.microsoft.com/office/drawing/2014/main" id="{BD728223-E4F1-4E70-A846-6E2A84FB0F09}"/>
            </a:ext>
          </a:extLst>
        </xdr:cNvPr>
        <xdr:cNvCxnSpPr/>
      </xdr:nvCxnSpPr>
      <xdr:spPr>
        <a:xfrm>
          <a:off x="2295525" y="5992813"/>
          <a:ext cx="685800" cy="37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476</xdr:rowOff>
    </xdr:from>
    <xdr:to>
      <xdr:col>7</xdr:col>
      <xdr:colOff>187325</xdr:colOff>
      <xdr:row>31</xdr:row>
      <xdr:rowOff>102076</xdr:rowOff>
    </xdr:to>
    <xdr:sp macro="" textlink="">
      <xdr:nvSpPr>
        <xdr:cNvPr id="93" name="楕円 92">
          <a:extLst>
            <a:ext uri="{FF2B5EF4-FFF2-40B4-BE49-F238E27FC236}">
              <a16:creationId xmlns:a16="http://schemas.microsoft.com/office/drawing/2014/main" id="{B03A312E-041B-411C-98F0-A9E24D9C4CC2}"/>
            </a:ext>
          </a:extLst>
        </xdr:cNvPr>
        <xdr:cNvSpPr/>
      </xdr:nvSpPr>
      <xdr:spPr>
        <a:xfrm>
          <a:off x="1558925" y="591232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51276</xdr:rowOff>
    </xdr:from>
    <xdr:to>
      <xdr:col>11</xdr:col>
      <xdr:colOff>136525</xdr:colOff>
      <xdr:row>31</xdr:row>
      <xdr:rowOff>80963</xdr:rowOff>
    </xdr:to>
    <xdr:cxnSp macro="">
      <xdr:nvCxnSpPr>
        <xdr:cNvPr id="94" name="直線コネクタ 93">
          <a:extLst>
            <a:ext uri="{FF2B5EF4-FFF2-40B4-BE49-F238E27FC236}">
              <a16:creationId xmlns:a16="http://schemas.microsoft.com/office/drawing/2014/main" id="{DD737536-7887-42F9-8ABC-78E2A9418060}"/>
            </a:ext>
          </a:extLst>
        </xdr:cNvPr>
        <xdr:cNvCxnSpPr/>
      </xdr:nvCxnSpPr>
      <xdr:spPr>
        <a:xfrm>
          <a:off x="1609725" y="5963126"/>
          <a:ext cx="685800" cy="2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113206</xdr:rowOff>
    </xdr:from>
    <xdr:ext cx="405111" cy="259045"/>
    <xdr:sp macro="" textlink="">
      <xdr:nvSpPr>
        <xdr:cNvPr id="95" name="n_1aveValue有形固定資産減価償却率">
          <a:extLst>
            <a:ext uri="{FF2B5EF4-FFF2-40B4-BE49-F238E27FC236}">
              <a16:creationId xmlns:a16="http://schemas.microsoft.com/office/drawing/2014/main" id="{0DA1C515-2566-42FF-8833-3EE350253286}"/>
            </a:ext>
          </a:extLst>
        </xdr:cNvPr>
        <xdr:cNvSpPr txBox="1"/>
      </xdr:nvSpPr>
      <xdr:spPr>
        <a:xfrm>
          <a:off x="3470919" y="569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94315</xdr:rowOff>
    </xdr:from>
    <xdr:ext cx="405111" cy="259045"/>
    <xdr:sp macro="" textlink="">
      <xdr:nvSpPr>
        <xdr:cNvPr id="96" name="n_2aveValue有形固定資産減価償却率">
          <a:extLst>
            <a:ext uri="{FF2B5EF4-FFF2-40B4-BE49-F238E27FC236}">
              <a16:creationId xmlns:a16="http://schemas.microsoft.com/office/drawing/2014/main" id="{C6D7C179-7A1F-464D-9052-9924326ADBB5}"/>
            </a:ext>
          </a:extLst>
        </xdr:cNvPr>
        <xdr:cNvSpPr txBox="1"/>
      </xdr:nvSpPr>
      <xdr:spPr>
        <a:xfrm>
          <a:off x="2797819" y="5675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53833</xdr:rowOff>
    </xdr:from>
    <xdr:ext cx="405111" cy="259045"/>
    <xdr:sp macro="" textlink="">
      <xdr:nvSpPr>
        <xdr:cNvPr id="97" name="n_3aveValue有形固定資産減価償却率">
          <a:extLst>
            <a:ext uri="{FF2B5EF4-FFF2-40B4-BE49-F238E27FC236}">
              <a16:creationId xmlns:a16="http://schemas.microsoft.com/office/drawing/2014/main" id="{0A085A62-8C24-4CF3-AEA9-1E0F692B98D3}"/>
            </a:ext>
          </a:extLst>
        </xdr:cNvPr>
        <xdr:cNvSpPr txBox="1"/>
      </xdr:nvSpPr>
      <xdr:spPr>
        <a:xfrm>
          <a:off x="2112019" y="5635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16051</xdr:rowOff>
    </xdr:from>
    <xdr:ext cx="405111" cy="259045"/>
    <xdr:sp macro="" textlink="">
      <xdr:nvSpPr>
        <xdr:cNvPr id="98" name="n_4aveValue有形固定資産減価償却率">
          <a:extLst>
            <a:ext uri="{FF2B5EF4-FFF2-40B4-BE49-F238E27FC236}">
              <a16:creationId xmlns:a16="http://schemas.microsoft.com/office/drawing/2014/main" id="{B307CD2D-DA1F-4746-8D62-976E90C30D05}"/>
            </a:ext>
          </a:extLst>
        </xdr:cNvPr>
        <xdr:cNvSpPr txBox="1"/>
      </xdr:nvSpPr>
      <xdr:spPr>
        <a:xfrm>
          <a:off x="1426219" y="5597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27005</xdr:rowOff>
    </xdr:from>
    <xdr:ext cx="405111" cy="259045"/>
    <xdr:sp macro="" textlink="">
      <xdr:nvSpPr>
        <xdr:cNvPr id="99" name="n_1mainValue有形固定資産減価償却率">
          <a:extLst>
            <a:ext uri="{FF2B5EF4-FFF2-40B4-BE49-F238E27FC236}">
              <a16:creationId xmlns:a16="http://schemas.microsoft.com/office/drawing/2014/main" id="{F564E07E-40F5-43B0-904E-8852E8A7DE1E}"/>
            </a:ext>
          </a:extLst>
        </xdr:cNvPr>
        <xdr:cNvSpPr txBox="1"/>
      </xdr:nvSpPr>
      <xdr:spPr>
        <a:xfrm>
          <a:off x="3470919" y="610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160672</xdr:rowOff>
    </xdr:from>
    <xdr:ext cx="405111" cy="259045"/>
    <xdr:sp macro="" textlink="">
      <xdr:nvSpPr>
        <xdr:cNvPr id="100" name="n_2mainValue有形固定資産減価償却率">
          <a:extLst>
            <a:ext uri="{FF2B5EF4-FFF2-40B4-BE49-F238E27FC236}">
              <a16:creationId xmlns:a16="http://schemas.microsoft.com/office/drawing/2014/main" id="{A03C0D2F-95CC-4A2C-81F6-90A7D8A47DEB}"/>
            </a:ext>
          </a:extLst>
        </xdr:cNvPr>
        <xdr:cNvSpPr txBox="1"/>
      </xdr:nvSpPr>
      <xdr:spPr>
        <a:xfrm>
          <a:off x="2797819" y="6072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122890</xdr:rowOff>
    </xdr:from>
    <xdr:ext cx="405111" cy="259045"/>
    <xdr:sp macro="" textlink="">
      <xdr:nvSpPr>
        <xdr:cNvPr id="101" name="n_3mainValue有形固定資産減価償却率">
          <a:extLst>
            <a:ext uri="{FF2B5EF4-FFF2-40B4-BE49-F238E27FC236}">
              <a16:creationId xmlns:a16="http://schemas.microsoft.com/office/drawing/2014/main" id="{51D57791-3F8D-490E-BEB9-CEAF48AA6021}"/>
            </a:ext>
          </a:extLst>
        </xdr:cNvPr>
        <xdr:cNvSpPr txBox="1"/>
      </xdr:nvSpPr>
      <xdr:spPr>
        <a:xfrm>
          <a:off x="2112019" y="6034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93203</xdr:rowOff>
    </xdr:from>
    <xdr:ext cx="405111" cy="259045"/>
    <xdr:sp macro="" textlink="">
      <xdr:nvSpPr>
        <xdr:cNvPr id="102" name="n_4mainValue有形固定資産減価償却率">
          <a:extLst>
            <a:ext uri="{FF2B5EF4-FFF2-40B4-BE49-F238E27FC236}">
              <a16:creationId xmlns:a16="http://schemas.microsoft.com/office/drawing/2014/main" id="{8D6E385F-1FBF-40E1-973C-EBCC9903A666}"/>
            </a:ext>
          </a:extLst>
        </xdr:cNvPr>
        <xdr:cNvSpPr txBox="1"/>
      </xdr:nvSpPr>
      <xdr:spPr>
        <a:xfrm>
          <a:off x="1426219" y="600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A1657005-81C9-4BC9-A85C-FE84B50DC512}"/>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7AEE2A09-504A-4AA7-81B9-9730F2C200BF}"/>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53B97979-58CB-4811-8300-885B1130B0F2}"/>
            </a:ext>
          </a:extLst>
        </xdr:cNvPr>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[ 633.7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3BDDF533-F82A-416E-BD90-1FD0A12B885B}"/>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F26B24D7-5C35-4CA6-906D-DEABF9590E9D}"/>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BCF427B0-9F92-4813-8D1B-DECEB06D885F}"/>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F1CA88B1-8564-4A87-A1FD-A2B00EAE8248}"/>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D21D2F34-3354-4FF3-8856-3B2EB95C6D01}"/>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F86F7F68-A99F-44CD-B937-EE419F33BEED}"/>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D7506E5E-049B-4119-AD9F-38A1BC11F5F7}"/>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4E1BE245-9D48-4A5C-9A5D-EBD3B04C92EB}"/>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63919C8-A216-441E-9FEC-55DB92538F08}"/>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AC6E8D45-A1D5-4566-B916-4A38FD1D4031}"/>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債務償還比率は昨年度よりも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、兵庫県平均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は下回っているものの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全国平均を上回っている。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地方債の積極的な繰上償還、計画に基づく発行及び発行抑制、交付税算入率の高い発行等に努める。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6859FA9E-2AAF-4282-B8EE-0136E773C659}"/>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B0AC0CC6-04DC-486E-A5B0-68BEBBD9DBB0}"/>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82285579-3CC2-42E5-842D-B11F1C63DB66}"/>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03A0AEC0-AB15-4F3E-AB7A-47D0F6421544}"/>
            </a:ext>
          </a:extLst>
        </xdr:cNvPr>
        <xdr:cNvCxnSpPr/>
      </xdr:nvCxnSpPr>
      <xdr:spPr>
        <a:xfrm>
          <a:off x="10194925" y="6603547"/>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8215633E-77FA-49B4-95CF-05CDDD5373AC}"/>
            </a:ext>
          </a:extLst>
        </xdr:cNvPr>
        <xdr:cNvSpPr txBox="1"/>
      </xdr:nvSpPr>
      <xdr:spPr>
        <a:xfrm>
          <a:off x="9705751" y="651609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5F496765-3B55-4420-80D7-D71221C4BEC1}"/>
            </a:ext>
          </a:extLst>
        </xdr:cNvPr>
        <xdr:cNvCxnSpPr/>
      </xdr:nvCxnSpPr>
      <xdr:spPr>
        <a:xfrm>
          <a:off x="10194925" y="630781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a:extLst>
            <a:ext uri="{FF2B5EF4-FFF2-40B4-BE49-F238E27FC236}">
              <a16:creationId xmlns:a16="http://schemas.microsoft.com/office/drawing/2014/main" id="{EE3F9793-9D46-4B6A-B85E-C4DDEED40D15}"/>
            </a:ext>
          </a:extLst>
        </xdr:cNvPr>
        <xdr:cNvSpPr txBox="1"/>
      </xdr:nvSpPr>
      <xdr:spPr>
        <a:xfrm>
          <a:off x="9758836" y="62203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22A3E121-F6CE-4C24-BAF0-0993E165C5B8}"/>
            </a:ext>
          </a:extLst>
        </xdr:cNvPr>
        <xdr:cNvCxnSpPr/>
      </xdr:nvCxnSpPr>
      <xdr:spPr>
        <a:xfrm>
          <a:off x="10194925" y="6012089"/>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59AEF547-BFA9-4BF9-8D0A-F468749DA1BE}"/>
            </a:ext>
          </a:extLst>
        </xdr:cNvPr>
        <xdr:cNvSpPr txBox="1"/>
      </xdr:nvSpPr>
      <xdr:spPr>
        <a:xfrm>
          <a:off x="9758836" y="59182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55270DC5-54B8-4ABE-B9B3-6F4C549857ED}"/>
            </a:ext>
          </a:extLst>
        </xdr:cNvPr>
        <xdr:cNvCxnSpPr/>
      </xdr:nvCxnSpPr>
      <xdr:spPr>
        <a:xfrm>
          <a:off x="10194925" y="5716361"/>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01E93B7C-2671-40E8-AF58-D57AD0424E6B}"/>
            </a:ext>
          </a:extLst>
        </xdr:cNvPr>
        <xdr:cNvSpPr txBox="1"/>
      </xdr:nvSpPr>
      <xdr:spPr>
        <a:xfrm>
          <a:off x="9758836" y="56225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09F42A09-79D1-4782-B9B1-643956E9D6C9}"/>
            </a:ext>
          </a:extLst>
        </xdr:cNvPr>
        <xdr:cNvCxnSpPr/>
      </xdr:nvCxnSpPr>
      <xdr:spPr>
        <a:xfrm>
          <a:off x="10194925" y="541428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578DD14C-D983-4F31-8BFF-F8942B72F446}"/>
            </a:ext>
          </a:extLst>
        </xdr:cNvPr>
        <xdr:cNvSpPr txBox="1"/>
      </xdr:nvSpPr>
      <xdr:spPr>
        <a:xfrm>
          <a:off x="9758836" y="53268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F7AEEA67-F89B-4E2A-A425-B4B4D042303A}"/>
            </a:ext>
          </a:extLst>
        </xdr:cNvPr>
        <xdr:cNvCxnSpPr/>
      </xdr:nvCxnSpPr>
      <xdr:spPr>
        <a:xfrm>
          <a:off x="10194925" y="5118553"/>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B56EDEF2-8CFE-4EB2-B2DB-A7105165C7C6}"/>
            </a:ext>
          </a:extLst>
        </xdr:cNvPr>
        <xdr:cNvSpPr txBox="1"/>
      </xdr:nvSpPr>
      <xdr:spPr>
        <a:xfrm>
          <a:off x="9861428" y="5031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8CF60F06-33F5-4E4F-B197-A0E88BA21399}"/>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F4D1C0E9-F274-451B-8C96-CAE938D24484}"/>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162188</xdr:rowOff>
    </xdr:to>
    <xdr:cxnSp macro="">
      <xdr:nvCxnSpPr>
        <xdr:cNvPr id="133" name="直線コネクタ 132">
          <a:extLst>
            <a:ext uri="{FF2B5EF4-FFF2-40B4-BE49-F238E27FC236}">
              <a16:creationId xmlns:a16="http://schemas.microsoft.com/office/drawing/2014/main" id="{B955083B-BEF6-4809-8DFD-EF01AB553339}"/>
            </a:ext>
          </a:extLst>
        </xdr:cNvPr>
        <xdr:cNvCxnSpPr/>
      </xdr:nvCxnSpPr>
      <xdr:spPr>
        <a:xfrm flipV="1">
          <a:off x="13323570" y="5118553"/>
          <a:ext cx="1269" cy="145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166015</xdr:rowOff>
    </xdr:from>
    <xdr:ext cx="469744" cy="259045"/>
    <xdr:sp macro="" textlink="">
      <xdr:nvSpPr>
        <xdr:cNvPr id="134" name="債務償還比率最小値テキスト">
          <a:extLst>
            <a:ext uri="{FF2B5EF4-FFF2-40B4-BE49-F238E27FC236}">
              <a16:creationId xmlns:a16="http://schemas.microsoft.com/office/drawing/2014/main" id="{AFCF12AA-3A4B-44A4-84AD-9DC3A6635D80}"/>
            </a:ext>
          </a:extLst>
        </xdr:cNvPr>
        <xdr:cNvSpPr txBox="1"/>
      </xdr:nvSpPr>
      <xdr:spPr>
        <a:xfrm>
          <a:off x="13376275" y="6573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162188</xdr:rowOff>
    </xdr:from>
    <xdr:to>
      <xdr:col>76</xdr:col>
      <xdr:colOff>111125</xdr:colOff>
      <xdr:row>34</xdr:row>
      <xdr:rowOff>162188</xdr:rowOff>
    </xdr:to>
    <xdr:cxnSp macro="">
      <xdr:nvCxnSpPr>
        <xdr:cNvPr id="135" name="直線コネクタ 134">
          <a:extLst>
            <a:ext uri="{FF2B5EF4-FFF2-40B4-BE49-F238E27FC236}">
              <a16:creationId xmlns:a16="http://schemas.microsoft.com/office/drawing/2014/main" id="{7C8EE9FF-3CAE-48A3-A6A4-5A7434449C93}"/>
            </a:ext>
          </a:extLst>
        </xdr:cNvPr>
        <xdr:cNvCxnSpPr/>
      </xdr:nvCxnSpPr>
      <xdr:spPr>
        <a:xfrm>
          <a:off x="13255625" y="65693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A56E0287-6A68-470F-B595-A03F08B33A39}"/>
            </a:ext>
          </a:extLst>
        </xdr:cNvPr>
        <xdr:cNvSpPr txBox="1"/>
      </xdr:nvSpPr>
      <xdr:spPr>
        <a:xfrm>
          <a:off x="13376275" y="49064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CF695ADF-292E-446A-833A-93E516A79628}"/>
            </a:ext>
          </a:extLst>
        </xdr:cNvPr>
        <xdr:cNvCxnSpPr/>
      </xdr:nvCxnSpPr>
      <xdr:spPr>
        <a:xfrm>
          <a:off x="13255625" y="51185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88318</xdr:rowOff>
    </xdr:from>
    <xdr:ext cx="469744" cy="259045"/>
    <xdr:sp macro="" textlink="">
      <xdr:nvSpPr>
        <xdr:cNvPr id="138" name="債務償還比率平均値テキスト">
          <a:extLst>
            <a:ext uri="{FF2B5EF4-FFF2-40B4-BE49-F238E27FC236}">
              <a16:creationId xmlns:a16="http://schemas.microsoft.com/office/drawing/2014/main" id="{9C48090D-B935-4F46-8972-52691460FDBC}"/>
            </a:ext>
          </a:extLst>
        </xdr:cNvPr>
        <xdr:cNvSpPr txBox="1"/>
      </xdr:nvSpPr>
      <xdr:spPr>
        <a:xfrm>
          <a:off x="13376275" y="5669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65441</xdr:rowOff>
    </xdr:from>
    <xdr:to>
      <xdr:col>76</xdr:col>
      <xdr:colOff>73025</xdr:colOff>
      <xdr:row>30</xdr:row>
      <xdr:rowOff>167041</xdr:rowOff>
    </xdr:to>
    <xdr:sp macro="" textlink="">
      <xdr:nvSpPr>
        <xdr:cNvPr id="139" name="フローチャート: 判断 138">
          <a:extLst>
            <a:ext uri="{FF2B5EF4-FFF2-40B4-BE49-F238E27FC236}">
              <a16:creationId xmlns:a16="http://schemas.microsoft.com/office/drawing/2014/main" id="{572EBA52-EBDF-4006-A61F-CD7E586C1BF7}"/>
            </a:ext>
          </a:extLst>
        </xdr:cNvPr>
        <xdr:cNvSpPr/>
      </xdr:nvSpPr>
      <xdr:spPr>
        <a:xfrm>
          <a:off x="13293725" y="581219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168420</xdr:rowOff>
    </xdr:from>
    <xdr:to>
      <xdr:col>72</xdr:col>
      <xdr:colOff>123825</xdr:colOff>
      <xdr:row>30</xdr:row>
      <xdr:rowOff>98570</xdr:rowOff>
    </xdr:to>
    <xdr:sp macro="" textlink="">
      <xdr:nvSpPr>
        <xdr:cNvPr id="140" name="フローチャート: 判断 139">
          <a:extLst>
            <a:ext uri="{FF2B5EF4-FFF2-40B4-BE49-F238E27FC236}">
              <a16:creationId xmlns:a16="http://schemas.microsoft.com/office/drawing/2014/main" id="{AB4BAA93-FD5A-4D15-9AE7-AF74BD196C7A}"/>
            </a:ext>
          </a:extLst>
        </xdr:cNvPr>
        <xdr:cNvSpPr/>
      </xdr:nvSpPr>
      <xdr:spPr>
        <a:xfrm>
          <a:off x="12639675" y="5743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85680</xdr:rowOff>
    </xdr:from>
    <xdr:to>
      <xdr:col>68</xdr:col>
      <xdr:colOff>123825</xdr:colOff>
      <xdr:row>32</xdr:row>
      <xdr:rowOff>15830</xdr:rowOff>
    </xdr:to>
    <xdr:sp macro="" textlink="">
      <xdr:nvSpPr>
        <xdr:cNvPr id="141" name="フローチャート: 判断 140">
          <a:extLst>
            <a:ext uri="{FF2B5EF4-FFF2-40B4-BE49-F238E27FC236}">
              <a16:creationId xmlns:a16="http://schemas.microsoft.com/office/drawing/2014/main" id="{5348C163-95BE-4797-905A-8908AFE469A3}"/>
            </a:ext>
          </a:extLst>
        </xdr:cNvPr>
        <xdr:cNvSpPr/>
      </xdr:nvSpPr>
      <xdr:spPr>
        <a:xfrm>
          <a:off x="11953875" y="59975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107116</xdr:rowOff>
    </xdr:from>
    <xdr:to>
      <xdr:col>64</xdr:col>
      <xdr:colOff>123825</xdr:colOff>
      <xdr:row>32</xdr:row>
      <xdr:rowOff>37266</xdr:rowOff>
    </xdr:to>
    <xdr:sp macro="" textlink="">
      <xdr:nvSpPr>
        <xdr:cNvPr id="142" name="フローチャート: 判断 141">
          <a:extLst>
            <a:ext uri="{FF2B5EF4-FFF2-40B4-BE49-F238E27FC236}">
              <a16:creationId xmlns:a16="http://schemas.microsoft.com/office/drawing/2014/main" id="{D89D8E3A-1E3D-408A-AD23-4E557ABEBE55}"/>
            </a:ext>
          </a:extLst>
        </xdr:cNvPr>
        <xdr:cNvSpPr/>
      </xdr:nvSpPr>
      <xdr:spPr>
        <a:xfrm>
          <a:off x="11268075" y="601896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116677</xdr:rowOff>
    </xdr:from>
    <xdr:to>
      <xdr:col>60</xdr:col>
      <xdr:colOff>123825</xdr:colOff>
      <xdr:row>32</xdr:row>
      <xdr:rowOff>46827</xdr:rowOff>
    </xdr:to>
    <xdr:sp macro="" textlink="">
      <xdr:nvSpPr>
        <xdr:cNvPr id="143" name="フローチャート: 判断 142">
          <a:extLst>
            <a:ext uri="{FF2B5EF4-FFF2-40B4-BE49-F238E27FC236}">
              <a16:creationId xmlns:a16="http://schemas.microsoft.com/office/drawing/2014/main" id="{02C3BB92-7F65-4446-830B-95FBFCBF0A18}"/>
            </a:ext>
          </a:extLst>
        </xdr:cNvPr>
        <xdr:cNvSpPr/>
      </xdr:nvSpPr>
      <xdr:spPr>
        <a:xfrm>
          <a:off x="10582275" y="602852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8CE1035C-C6E5-481F-9F59-D5DBD0E91B64}"/>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15B73BDD-21B9-4C37-87E3-2C439CFD7901}"/>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2CF140BE-7B4B-4AA7-959B-806B15FA6DB6}"/>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B1BAB980-33D2-4C6B-9939-263BA1C7C3EB}"/>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A1EF272D-B8B6-48A0-A187-F898573AD18D}"/>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101409</xdr:rowOff>
    </xdr:from>
    <xdr:to>
      <xdr:col>76</xdr:col>
      <xdr:colOff>73025</xdr:colOff>
      <xdr:row>32</xdr:row>
      <xdr:rowOff>31559</xdr:rowOff>
    </xdr:to>
    <xdr:sp macro="" textlink="">
      <xdr:nvSpPr>
        <xdr:cNvPr id="149" name="楕円 148">
          <a:extLst>
            <a:ext uri="{FF2B5EF4-FFF2-40B4-BE49-F238E27FC236}">
              <a16:creationId xmlns:a16="http://schemas.microsoft.com/office/drawing/2014/main" id="{29583C5E-973F-4A71-913E-67852F720889}"/>
            </a:ext>
          </a:extLst>
        </xdr:cNvPr>
        <xdr:cNvSpPr/>
      </xdr:nvSpPr>
      <xdr:spPr>
        <a:xfrm>
          <a:off x="13293725" y="601325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79836</xdr:rowOff>
    </xdr:from>
    <xdr:ext cx="469744" cy="259045"/>
    <xdr:sp macro="" textlink="">
      <xdr:nvSpPr>
        <xdr:cNvPr id="150" name="債務償還比率該当値テキスト">
          <a:extLst>
            <a:ext uri="{FF2B5EF4-FFF2-40B4-BE49-F238E27FC236}">
              <a16:creationId xmlns:a16="http://schemas.microsoft.com/office/drawing/2014/main" id="{D88E7DF7-7F49-4B72-B4ED-4BCEEC939557}"/>
            </a:ext>
          </a:extLst>
        </xdr:cNvPr>
        <xdr:cNvSpPr txBox="1"/>
      </xdr:nvSpPr>
      <xdr:spPr>
        <a:xfrm>
          <a:off x="13376275" y="599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88764</xdr:rowOff>
    </xdr:from>
    <xdr:to>
      <xdr:col>72</xdr:col>
      <xdr:colOff>123825</xdr:colOff>
      <xdr:row>32</xdr:row>
      <xdr:rowOff>18914</xdr:rowOff>
    </xdr:to>
    <xdr:sp macro="" textlink="">
      <xdr:nvSpPr>
        <xdr:cNvPr id="151" name="楕円 150">
          <a:extLst>
            <a:ext uri="{FF2B5EF4-FFF2-40B4-BE49-F238E27FC236}">
              <a16:creationId xmlns:a16="http://schemas.microsoft.com/office/drawing/2014/main" id="{9435C28D-C4F1-496A-9B09-FA3E50E75556}"/>
            </a:ext>
          </a:extLst>
        </xdr:cNvPr>
        <xdr:cNvSpPr/>
      </xdr:nvSpPr>
      <xdr:spPr>
        <a:xfrm>
          <a:off x="12639675" y="60006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139564</xdr:rowOff>
    </xdr:from>
    <xdr:to>
      <xdr:col>76</xdr:col>
      <xdr:colOff>22225</xdr:colOff>
      <xdr:row>31</xdr:row>
      <xdr:rowOff>152209</xdr:rowOff>
    </xdr:to>
    <xdr:cxnSp macro="">
      <xdr:nvCxnSpPr>
        <xdr:cNvPr id="152" name="直線コネクタ 151">
          <a:extLst>
            <a:ext uri="{FF2B5EF4-FFF2-40B4-BE49-F238E27FC236}">
              <a16:creationId xmlns:a16="http://schemas.microsoft.com/office/drawing/2014/main" id="{0C82AC40-B98E-46A7-AEE8-67F4FE841BA7}"/>
            </a:ext>
          </a:extLst>
        </xdr:cNvPr>
        <xdr:cNvCxnSpPr/>
      </xdr:nvCxnSpPr>
      <xdr:spPr>
        <a:xfrm>
          <a:off x="12690475" y="6051414"/>
          <a:ext cx="635000" cy="1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91268</xdr:rowOff>
    </xdr:from>
    <xdr:to>
      <xdr:col>68</xdr:col>
      <xdr:colOff>123825</xdr:colOff>
      <xdr:row>33</xdr:row>
      <xdr:rowOff>21418</xdr:rowOff>
    </xdr:to>
    <xdr:sp macro="" textlink="">
      <xdr:nvSpPr>
        <xdr:cNvPr id="153" name="楕円 152">
          <a:extLst>
            <a:ext uri="{FF2B5EF4-FFF2-40B4-BE49-F238E27FC236}">
              <a16:creationId xmlns:a16="http://schemas.microsoft.com/office/drawing/2014/main" id="{0B1BDECA-CB58-488E-AC34-EDA04F919DF9}"/>
            </a:ext>
          </a:extLst>
        </xdr:cNvPr>
        <xdr:cNvSpPr/>
      </xdr:nvSpPr>
      <xdr:spPr>
        <a:xfrm>
          <a:off x="11953875" y="61682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139564</xdr:rowOff>
    </xdr:from>
    <xdr:to>
      <xdr:col>72</xdr:col>
      <xdr:colOff>73025</xdr:colOff>
      <xdr:row>32</xdr:row>
      <xdr:rowOff>142068</xdr:rowOff>
    </xdr:to>
    <xdr:cxnSp macro="">
      <xdr:nvCxnSpPr>
        <xdr:cNvPr id="154" name="直線コネクタ 153">
          <a:extLst>
            <a:ext uri="{FF2B5EF4-FFF2-40B4-BE49-F238E27FC236}">
              <a16:creationId xmlns:a16="http://schemas.microsoft.com/office/drawing/2014/main" id="{13F1E1EB-CFDE-4B94-AE2B-1EE415B9A83F}"/>
            </a:ext>
          </a:extLst>
        </xdr:cNvPr>
        <xdr:cNvCxnSpPr/>
      </xdr:nvCxnSpPr>
      <xdr:spPr>
        <a:xfrm flipV="1">
          <a:off x="12004675" y="6051414"/>
          <a:ext cx="685800" cy="16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111624</xdr:rowOff>
    </xdr:from>
    <xdr:to>
      <xdr:col>64</xdr:col>
      <xdr:colOff>123825</xdr:colOff>
      <xdr:row>33</xdr:row>
      <xdr:rowOff>41774</xdr:rowOff>
    </xdr:to>
    <xdr:sp macro="" textlink="">
      <xdr:nvSpPr>
        <xdr:cNvPr id="155" name="楕円 154">
          <a:extLst>
            <a:ext uri="{FF2B5EF4-FFF2-40B4-BE49-F238E27FC236}">
              <a16:creationId xmlns:a16="http://schemas.microsoft.com/office/drawing/2014/main" id="{19E77018-D8A3-45F6-B238-F13D60943F60}"/>
            </a:ext>
          </a:extLst>
        </xdr:cNvPr>
        <xdr:cNvSpPr/>
      </xdr:nvSpPr>
      <xdr:spPr>
        <a:xfrm>
          <a:off x="11268075" y="618857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142068</xdr:rowOff>
    </xdr:from>
    <xdr:to>
      <xdr:col>68</xdr:col>
      <xdr:colOff>73025</xdr:colOff>
      <xdr:row>32</xdr:row>
      <xdr:rowOff>162424</xdr:rowOff>
    </xdr:to>
    <xdr:cxnSp macro="">
      <xdr:nvCxnSpPr>
        <xdr:cNvPr id="156" name="直線コネクタ 155">
          <a:extLst>
            <a:ext uri="{FF2B5EF4-FFF2-40B4-BE49-F238E27FC236}">
              <a16:creationId xmlns:a16="http://schemas.microsoft.com/office/drawing/2014/main" id="{7927002C-97B0-491B-82DF-55EF9168E6E2}"/>
            </a:ext>
          </a:extLst>
        </xdr:cNvPr>
        <xdr:cNvCxnSpPr/>
      </xdr:nvCxnSpPr>
      <xdr:spPr>
        <a:xfrm flipV="1">
          <a:off x="11318875" y="6219018"/>
          <a:ext cx="685800" cy="20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67673</xdr:rowOff>
    </xdr:from>
    <xdr:to>
      <xdr:col>60</xdr:col>
      <xdr:colOff>123825</xdr:colOff>
      <xdr:row>32</xdr:row>
      <xdr:rowOff>169273</xdr:rowOff>
    </xdr:to>
    <xdr:sp macro="" textlink="">
      <xdr:nvSpPr>
        <xdr:cNvPr id="157" name="楕円 156">
          <a:extLst>
            <a:ext uri="{FF2B5EF4-FFF2-40B4-BE49-F238E27FC236}">
              <a16:creationId xmlns:a16="http://schemas.microsoft.com/office/drawing/2014/main" id="{617436B0-4FC5-4050-A0CC-7B1CE7E0C807}"/>
            </a:ext>
          </a:extLst>
        </xdr:cNvPr>
        <xdr:cNvSpPr/>
      </xdr:nvSpPr>
      <xdr:spPr>
        <a:xfrm>
          <a:off x="10582275" y="614462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118473</xdr:rowOff>
    </xdr:from>
    <xdr:to>
      <xdr:col>64</xdr:col>
      <xdr:colOff>73025</xdr:colOff>
      <xdr:row>32</xdr:row>
      <xdr:rowOff>162424</xdr:rowOff>
    </xdr:to>
    <xdr:cxnSp macro="">
      <xdr:nvCxnSpPr>
        <xdr:cNvPr id="158" name="直線コネクタ 157">
          <a:extLst>
            <a:ext uri="{FF2B5EF4-FFF2-40B4-BE49-F238E27FC236}">
              <a16:creationId xmlns:a16="http://schemas.microsoft.com/office/drawing/2014/main" id="{F5D5F37E-CFBB-432E-83D4-C889B7D25559}"/>
            </a:ext>
          </a:extLst>
        </xdr:cNvPr>
        <xdr:cNvCxnSpPr/>
      </xdr:nvCxnSpPr>
      <xdr:spPr>
        <a:xfrm>
          <a:off x="10633075" y="6195423"/>
          <a:ext cx="685800" cy="4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115097</xdr:rowOff>
    </xdr:from>
    <xdr:ext cx="469744" cy="259045"/>
    <xdr:sp macro="" textlink="">
      <xdr:nvSpPr>
        <xdr:cNvPr id="159" name="n_1aveValue債務償還比率">
          <a:extLst>
            <a:ext uri="{FF2B5EF4-FFF2-40B4-BE49-F238E27FC236}">
              <a16:creationId xmlns:a16="http://schemas.microsoft.com/office/drawing/2014/main" id="{2592DA1B-F602-45AA-9591-BBA96EE3E146}"/>
            </a:ext>
          </a:extLst>
        </xdr:cNvPr>
        <xdr:cNvSpPr txBox="1"/>
      </xdr:nvSpPr>
      <xdr:spPr>
        <a:xfrm>
          <a:off x="12461952" y="553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32357</xdr:rowOff>
    </xdr:from>
    <xdr:ext cx="469744" cy="259045"/>
    <xdr:sp macro="" textlink="">
      <xdr:nvSpPr>
        <xdr:cNvPr id="160" name="n_2aveValue債務償還比率">
          <a:extLst>
            <a:ext uri="{FF2B5EF4-FFF2-40B4-BE49-F238E27FC236}">
              <a16:creationId xmlns:a16="http://schemas.microsoft.com/office/drawing/2014/main" id="{D2A769D2-6E73-4A85-BDA4-B4B6B2ADAD69}"/>
            </a:ext>
          </a:extLst>
        </xdr:cNvPr>
        <xdr:cNvSpPr txBox="1"/>
      </xdr:nvSpPr>
      <xdr:spPr>
        <a:xfrm>
          <a:off x="11788852" y="577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53793</xdr:rowOff>
    </xdr:from>
    <xdr:ext cx="469744" cy="259045"/>
    <xdr:sp macro="" textlink="">
      <xdr:nvSpPr>
        <xdr:cNvPr id="161" name="n_3aveValue債務償還比率">
          <a:extLst>
            <a:ext uri="{FF2B5EF4-FFF2-40B4-BE49-F238E27FC236}">
              <a16:creationId xmlns:a16="http://schemas.microsoft.com/office/drawing/2014/main" id="{8F6DF095-3A91-4278-9328-D89142292410}"/>
            </a:ext>
          </a:extLst>
        </xdr:cNvPr>
        <xdr:cNvSpPr txBox="1"/>
      </xdr:nvSpPr>
      <xdr:spPr>
        <a:xfrm>
          <a:off x="11103052" y="5800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63354</xdr:rowOff>
    </xdr:from>
    <xdr:ext cx="469744" cy="259045"/>
    <xdr:sp macro="" textlink="">
      <xdr:nvSpPr>
        <xdr:cNvPr id="162" name="n_4aveValue債務償還比率">
          <a:extLst>
            <a:ext uri="{FF2B5EF4-FFF2-40B4-BE49-F238E27FC236}">
              <a16:creationId xmlns:a16="http://schemas.microsoft.com/office/drawing/2014/main" id="{308431A0-BA35-4BB7-A37D-F7A39205CB47}"/>
            </a:ext>
          </a:extLst>
        </xdr:cNvPr>
        <xdr:cNvSpPr txBox="1"/>
      </xdr:nvSpPr>
      <xdr:spPr>
        <a:xfrm>
          <a:off x="10417252" y="581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10041</xdr:rowOff>
    </xdr:from>
    <xdr:ext cx="469744" cy="259045"/>
    <xdr:sp macro="" textlink="">
      <xdr:nvSpPr>
        <xdr:cNvPr id="163" name="n_1mainValue債務償還比率">
          <a:extLst>
            <a:ext uri="{FF2B5EF4-FFF2-40B4-BE49-F238E27FC236}">
              <a16:creationId xmlns:a16="http://schemas.microsoft.com/office/drawing/2014/main" id="{29283B80-F32F-4D54-8C33-F494FEB92216}"/>
            </a:ext>
          </a:extLst>
        </xdr:cNvPr>
        <xdr:cNvSpPr txBox="1"/>
      </xdr:nvSpPr>
      <xdr:spPr>
        <a:xfrm>
          <a:off x="12461952" y="608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12545</xdr:rowOff>
    </xdr:from>
    <xdr:ext cx="469744" cy="259045"/>
    <xdr:sp macro="" textlink="">
      <xdr:nvSpPr>
        <xdr:cNvPr id="164" name="n_2mainValue債務償還比率">
          <a:extLst>
            <a:ext uri="{FF2B5EF4-FFF2-40B4-BE49-F238E27FC236}">
              <a16:creationId xmlns:a16="http://schemas.microsoft.com/office/drawing/2014/main" id="{136A0341-E25D-4C05-B7B7-3A89B4A28D4E}"/>
            </a:ext>
          </a:extLst>
        </xdr:cNvPr>
        <xdr:cNvSpPr txBox="1"/>
      </xdr:nvSpPr>
      <xdr:spPr>
        <a:xfrm>
          <a:off x="11788852" y="625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32901</xdr:rowOff>
    </xdr:from>
    <xdr:ext cx="469744" cy="259045"/>
    <xdr:sp macro="" textlink="">
      <xdr:nvSpPr>
        <xdr:cNvPr id="165" name="n_3mainValue債務償還比率">
          <a:extLst>
            <a:ext uri="{FF2B5EF4-FFF2-40B4-BE49-F238E27FC236}">
              <a16:creationId xmlns:a16="http://schemas.microsoft.com/office/drawing/2014/main" id="{40731689-3B4D-4ADC-8F17-1A343B281689}"/>
            </a:ext>
          </a:extLst>
        </xdr:cNvPr>
        <xdr:cNvSpPr txBox="1"/>
      </xdr:nvSpPr>
      <xdr:spPr>
        <a:xfrm>
          <a:off x="11103052" y="627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160400</xdr:rowOff>
    </xdr:from>
    <xdr:ext cx="469744" cy="259045"/>
    <xdr:sp macro="" textlink="">
      <xdr:nvSpPr>
        <xdr:cNvPr id="166" name="n_4mainValue債務償還比率">
          <a:extLst>
            <a:ext uri="{FF2B5EF4-FFF2-40B4-BE49-F238E27FC236}">
              <a16:creationId xmlns:a16="http://schemas.microsoft.com/office/drawing/2014/main" id="{9BFADA45-6111-45A7-A491-1DA33655909E}"/>
            </a:ext>
          </a:extLst>
        </xdr:cNvPr>
        <xdr:cNvSpPr txBox="1"/>
      </xdr:nvSpPr>
      <xdr:spPr>
        <a:xfrm>
          <a:off x="10417252" y="623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30F62E89-96FD-4307-93B5-D0EB0AB4ECFA}"/>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D4A5BA4E-DFC3-47E6-9A97-A97A69C3557B}"/>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97938CB8-8D2F-4529-ADF0-6ACBFFEAC7ED}"/>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967BCC5B-E1E3-4FED-8287-F0AE9E5D6397}"/>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CE6A1B1B-F699-4DE2-B2EC-EAFA022E7C19}"/>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B42CE6C-C0F3-4022-A708-52059BF2A438}"/>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31862509-A4C6-4E3F-8575-E345A011FC63}"/>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CEEA79A-4856-4021-8D06-F63F0A945D82}"/>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94124E37-9944-4B23-9934-CD592D5D234B}"/>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17B75838-08EF-4625-8F44-C2F79A80ADFE}"/>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3AF10BD3-0328-4E70-AB09-602DF0CB82B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17E80422-4214-4736-93E0-25CF75C240B9}"/>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ECB58549-FA4D-48F1-8073-80E3F1B3D8BD}"/>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0EB9688-2C29-411F-B8D5-2E7987C2B2B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EA0D9FC-790F-4024-A335-08D649DD2A04}"/>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940C98BE-81AB-4B46-A0CF-5955B7480DA1}"/>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77,758
76,810
697.55
52,533,757
51,211,808
1,055,688
27,500,974
43,017,773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03E7AA5-0633-4C40-9D2D-09F846AE08BF}"/>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A9A035BB-AA7B-461D-8BF0-2498D3FB47FA}"/>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4A2F520-CFC4-4F01-96E4-0653C81C740A}"/>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401E844-BE15-4E59-9236-4A8717541F6B}"/>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1A4DFC8-64AC-4D42-9683-37899AB5EA2F}"/>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44765845-9703-4013-9307-D7B700315A7B}"/>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1313FFF-A3C6-40FA-BAFA-8E8F72C731D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C2649F6-BD9D-426B-8BD4-7EBB1C4E34F7}"/>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4347CDB-5AAC-48C2-9A15-69DF8BD084AE}"/>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113875C-487C-403A-B3DD-F99FD2F0355B}"/>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4AFAF76-20B3-4D37-A57A-790B2A03A5F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C298D44-CBDF-4820-A379-971F00675FFE}"/>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D6D4BBE-B86B-46B5-A0D6-210CB13BB8DD}"/>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DC63FE8-0B14-4085-84A1-07FECFB505CF}"/>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6C4BBD18-DB09-4418-93AB-B6BE7E85D051}"/>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5873364-AC3F-4FF9-9B9D-A9C573B5E673}"/>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9E01579A-4346-4AD0-B695-13988857D97F}"/>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2BAB1C4-CBAE-4497-BCBB-15EA40712482}"/>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506452C-85A5-441E-9DE6-B50788837FC2}"/>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8EE8978-45DB-47ED-A921-7122F00EE1FA}"/>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CF3DF7D6-A23F-4D00-A24C-41F21437BEB7}"/>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AD770C0F-A73E-4310-84FE-3B0669DD9BDA}"/>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D59DAA5-3DA4-411C-BC4A-8D5A265CE9C6}"/>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9AE33458-A299-4F46-9E9F-A4FA4972908D}"/>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3FB78FB4-3281-4F07-97E8-83A3FFC75275}"/>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F1A0D635-73F9-484C-9DC2-CEB620AF1B97}"/>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95FCA9C-DA84-4F30-B456-27D0085DBCF9}"/>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DF68B13-0277-4F2A-BED7-0C4B89945587}"/>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F36009B-4062-4BC7-BA76-073A2BBED21D}"/>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7D5E997-44F6-4860-A932-00C73226429D}"/>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EDAB127-9192-4AE7-B46D-E0925882CEB4}"/>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6923636-1345-40CE-9997-C2181330BAC3}"/>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9E970D9-3B24-41FC-B0CE-99EA5EE3CC51}"/>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56399658-6860-48D8-916B-7A111B5B2657}"/>
            </a:ext>
          </a:extLst>
        </xdr:cNvPr>
        <xdr:cNvSpPr txBox="1"/>
      </xdr:nvSpPr>
      <xdr:spPr>
        <a:xfrm>
          <a:off x="2757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30E03953-B767-4B7B-9DC7-3BE02333CCA9}"/>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3017002C-F00C-444A-B3F7-56FE444BA58B}"/>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66DBF122-E234-4F22-8667-8AC1F48818C1}"/>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24B0DC0-00EB-4CC6-BF6B-821FE8D108B0}"/>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1C97C007-2C5F-4752-9718-4DB8F9C02D56}"/>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A587F19-BF91-4225-A357-71E63DBFE71A}"/>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133610D9-14E0-4AAC-88A1-5AD50E4509EF}"/>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1171FC2-9144-4A53-9D54-E9D67E31F3B3}"/>
            </a:ext>
          </a:extLst>
        </xdr:cNvPr>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BDE9ED93-8E7F-42C4-88F3-2BDFA8CA7BC3}"/>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8D4A895-AC85-4C59-9081-7D539BF8E124}"/>
            </a:ext>
          </a:extLst>
        </xdr:cNvPr>
        <xdr:cNvSpPr txBox="1"/>
      </xdr:nvSpPr>
      <xdr:spPr>
        <a:xfrm>
          <a:off x="38496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53094F1-54CB-4683-B5F2-D91978BFE63E}"/>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89535</xdr:rowOff>
    </xdr:from>
    <xdr:to>
      <xdr:col>24</xdr:col>
      <xdr:colOff>62865</xdr:colOff>
      <xdr:row>42</xdr:row>
      <xdr:rowOff>20955</xdr:rowOff>
    </xdr:to>
    <xdr:cxnSp macro="">
      <xdr:nvCxnSpPr>
        <xdr:cNvPr id="57" name="直線コネクタ 56">
          <a:extLst>
            <a:ext uri="{FF2B5EF4-FFF2-40B4-BE49-F238E27FC236}">
              <a16:creationId xmlns:a16="http://schemas.microsoft.com/office/drawing/2014/main" id="{38875E4E-C4B1-49FD-8651-87AC9D8583A7}"/>
            </a:ext>
          </a:extLst>
        </xdr:cNvPr>
        <xdr:cNvCxnSpPr/>
      </xdr:nvCxnSpPr>
      <xdr:spPr>
        <a:xfrm flipV="1">
          <a:off x="4177665" y="5544185"/>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24782</xdr:rowOff>
    </xdr:from>
    <xdr:ext cx="405111" cy="259045"/>
    <xdr:sp macro="" textlink="">
      <xdr:nvSpPr>
        <xdr:cNvPr id="58" name="【道路】&#10;有形固定資産減価償却率最小値テキスト">
          <a:extLst>
            <a:ext uri="{FF2B5EF4-FFF2-40B4-BE49-F238E27FC236}">
              <a16:creationId xmlns:a16="http://schemas.microsoft.com/office/drawing/2014/main" id="{703B0F96-CE90-4C91-9184-496070964D74}"/>
            </a:ext>
          </a:extLst>
        </xdr:cNvPr>
        <xdr:cNvSpPr txBox="1"/>
      </xdr:nvSpPr>
      <xdr:spPr>
        <a:xfrm>
          <a:off x="4216400" y="696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20955</xdr:rowOff>
    </xdr:from>
    <xdr:to>
      <xdr:col>24</xdr:col>
      <xdr:colOff>152400</xdr:colOff>
      <xdr:row>42</xdr:row>
      <xdr:rowOff>20955</xdr:rowOff>
    </xdr:to>
    <xdr:cxnSp macro="">
      <xdr:nvCxnSpPr>
        <xdr:cNvPr id="59" name="直線コネクタ 58">
          <a:extLst>
            <a:ext uri="{FF2B5EF4-FFF2-40B4-BE49-F238E27FC236}">
              <a16:creationId xmlns:a16="http://schemas.microsoft.com/office/drawing/2014/main" id="{12BC096D-4994-49B5-9787-F5E8A76B5602}"/>
            </a:ext>
          </a:extLst>
        </xdr:cNvPr>
        <xdr:cNvCxnSpPr/>
      </xdr:nvCxnSpPr>
      <xdr:spPr>
        <a:xfrm>
          <a:off x="4108450" y="69615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36212</xdr:rowOff>
    </xdr:from>
    <xdr:ext cx="405111" cy="259045"/>
    <xdr:sp macro="" textlink="">
      <xdr:nvSpPr>
        <xdr:cNvPr id="60" name="【道路】&#10;有形固定資産減価償却率最大値テキスト">
          <a:extLst>
            <a:ext uri="{FF2B5EF4-FFF2-40B4-BE49-F238E27FC236}">
              <a16:creationId xmlns:a16="http://schemas.microsoft.com/office/drawing/2014/main" id="{9AF63D62-E365-43E2-BA06-DB3F7CBF00E4}"/>
            </a:ext>
          </a:extLst>
        </xdr:cNvPr>
        <xdr:cNvSpPr txBox="1"/>
      </xdr:nvSpPr>
      <xdr:spPr>
        <a:xfrm>
          <a:off x="4216400" y="5325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89535</xdr:rowOff>
    </xdr:from>
    <xdr:to>
      <xdr:col>24</xdr:col>
      <xdr:colOff>152400</xdr:colOff>
      <xdr:row>33</xdr:row>
      <xdr:rowOff>89535</xdr:rowOff>
    </xdr:to>
    <xdr:cxnSp macro="">
      <xdr:nvCxnSpPr>
        <xdr:cNvPr id="61" name="直線コネクタ 60">
          <a:extLst>
            <a:ext uri="{FF2B5EF4-FFF2-40B4-BE49-F238E27FC236}">
              <a16:creationId xmlns:a16="http://schemas.microsoft.com/office/drawing/2014/main" id="{E5142766-5358-48B5-B050-E864489113F5}"/>
            </a:ext>
          </a:extLst>
        </xdr:cNvPr>
        <xdr:cNvCxnSpPr/>
      </xdr:nvCxnSpPr>
      <xdr:spPr>
        <a:xfrm>
          <a:off x="4108450" y="55441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26687</xdr:rowOff>
    </xdr:from>
    <xdr:ext cx="405111" cy="259045"/>
    <xdr:sp macro="" textlink="">
      <xdr:nvSpPr>
        <xdr:cNvPr id="62" name="【道路】&#10;有形固定資産減価償却率平均値テキスト">
          <a:extLst>
            <a:ext uri="{FF2B5EF4-FFF2-40B4-BE49-F238E27FC236}">
              <a16:creationId xmlns:a16="http://schemas.microsoft.com/office/drawing/2014/main" id="{FC857BA6-275F-470E-9445-4016E7781C6E}"/>
            </a:ext>
          </a:extLst>
        </xdr:cNvPr>
        <xdr:cNvSpPr txBox="1"/>
      </xdr:nvSpPr>
      <xdr:spPr>
        <a:xfrm>
          <a:off x="4216400" y="63068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48260</xdr:rowOff>
    </xdr:from>
    <xdr:to>
      <xdr:col>24</xdr:col>
      <xdr:colOff>114300</xdr:colOff>
      <xdr:row>38</xdr:row>
      <xdr:rowOff>149860</xdr:rowOff>
    </xdr:to>
    <xdr:sp macro="" textlink="">
      <xdr:nvSpPr>
        <xdr:cNvPr id="63" name="フローチャート: 判断 62">
          <a:extLst>
            <a:ext uri="{FF2B5EF4-FFF2-40B4-BE49-F238E27FC236}">
              <a16:creationId xmlns:a16="http://schemas.microsoft.com/office/drawing/2014/main" id="{7F2E23C3-B161-4FA6-A7E3-24A01EECA87E}"/>
            </a:ext>
          </a:extLst>
        </xdr:cNvPr>
        <xdr:cNvSpPr/>
      </xdr:nvSpPr>
      <xdr:spPr>
        <a:xfrm>
          <a:off x="4127500" y="63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36830</xdr:rowOff>
    </xdr:from>
    <xdr:to>
      <xdr:col>20</xdr:col>
      <xdr:colOff>38100</xdr:colOff>
      <xdr:row>38</xdr:row>
      <xdr:rowOff>138430</xdr:rowOff>
    </xdr:to>
    <xdr:sp macro="" textlink="">
      <xdr:nvSpPr>
        <xdr:cNvPr id="64" name="フローチャート: 判断 63">
          <a:extLst>
            <a:ext uri="{FF2B5EF4-FFF2-40B4-BE49-F238E27FC236}">
              <a16:creationId xmlns:a16="http://schemas.microsoft.com/office/drawing/2014/main" id="{C6FEAFD2-2717-4B85-BB76-CD8734D12DEC}"/>
            </a:ext>
          </a:extLst>
        </xdr:cNvPr>
        <xdr:cNvSpPr/>
      </xdr:nvSpPr>
      <xdr:spPr>
        <a:xfrm>
          <a:off x="3384550" y="63169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166370</xdr:rowOff>
    </xdr:from>
    <xdr:to>
      <xdr:col>15</xdr:col>
      <xdr:colOff>101600</xdr:colOff>
      <xdr:row>38</xdr:row>
      <xdr:rowOff>96520</xdr:rowOff>
    </xdr:to>
    <xdr:sp macro="" textlink="">
      <xdr:nvSpPr>
        <xdr:cNvPr id="65" name="フローチャート: 判断 64">
          <a:extLst>
            <a:ext uri="{FF2B5EF4-FFF2-40B4-BE49-F238E27FC236}">
              <a16:creationId xmlns:a16="http://schemas.microsoft.com/office/drawing/2014/main" id="{873B18A5-DDDD-4FAD-A497-57F352AD5300}"/>
            </a:ext>
          </a:extLst>
        </xdr:cNvPr>
        <xdr:cNvSpPr/>
      </xdr:nvSpPr>
      <xdr:spPr>
        <a:xfrm>
          <a:off x="2571750" y="62814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133985</xdr:rowOff>
    </xdr:from>
    <xdr:to>
      <xdr:col>10</xdr:col>
      <xdr:colOff>165100</xdr:colOff>
      <xdr:row>38</xdr:row>
      <xdr:rowOff>64135</xdr:rowOff>
    </xdr:to>
    <xdr:sp macro="" textlink="">
      <xdr:nvSpPr>
        <xdr:cNvPr id="66" name="フローチャート: 判断 65">
          <a:extLst>
            <a:ext uri="{FF2B5EF4-FFF2-40B4-BE49-F238E27FC236}">
              <a16:creationId xmlns:a16="http://schemas.microsoft.com/office/drawing/2014/main" id="{4D61325F-A909-46B9-9080-7DFE880D4A0D}"/>
            </a:ext>
          </a:extLst>
        </xdr:cNvPr>
        <xdr:cNvSpPr/>
      </xdr:nvSpPr>
      <xdr:spPr>
        <a:xfrm>
          <a:off x="1778000" y="624903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109220</xdr:rowOff>
    </xdr:from>
    <xdr:to>
      <xdr:col>6</xdr:col>
      <xdr:colOff>38100</xdr:colOff>
      <xdr:row>38</xdr:row>
      <xdr:rowOff>39370</xdr:rowOff>
    </xdr:to>
    <xdr:sp macro="" textlink="">
      <xdr:nvSpPr>
        <xdr:cNvPr id="67" name="フローチャート: 判断 66">
          <a:extLst>
            <a:ext uri="{FF2B5EF4-FFF2-40B4-BE49-F238E27FC236}">
              <a16:creationId xmlns:a16="http://schemas.microsoft.com/office/drawing/2014/main" id="{8D1AB2A7-5655-4AAA-ACFC-65BBFA8EE920}"/>
            </a:ext>
          </a:extLst>
        </xdr:cNvPr>
        <xdr:cNvSpPr/>
      </xdr:nvSpPr>
      <xdr:spPr>
        <a:xfrm>
          <a:off x="984250" y="62242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FD3E69D-0521-429F-980B-662268E2877D}"/>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0D0DE66-C662-4966-ACA3-8A183A4DDCA3}"/>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C9B3C78C-6B3D-4069-88AA-072F7F99252B}"/>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4DE0EB9-2FC1-403E-AEB2-0061D554485A}"/>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A2E62C3-D1C7-4750-B216-4017CDD73DB5}"/>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42545</xdr:rowOff>
    </xdr:from>
    <xdr:to>
      <xdr:col>24</xdr:col>
      <xdr:colOff>114300</xdr:colOff>
      <xdr:row>38</xdr:row>
      <xdr:rowOff>144145</xdr:rowOff>
    </xdr:to>
    <xdr:sp macro="" textlink="">
      <xdr:nvSpPr>
        <xdr:cNvPr id="73" name="楕円 72">
          <a:extLst>
            <a:ext uri="{FF2B5EF4-FFF2-40B4-BE49-F238E27FC236}">
              <a16:creationId xmlns:a16="http://schemas.microsoft.com/office/drawing/2014/main" id="{5D123E56-D2E7-40B1-B8B1-54DC1AC36305}"/>
            </a:ext>
          </a:extLst>
        </xdr:cNvPr>
        <xdr:cNvSpPr/>
      </xdr:nvSpPr>
      <xdr:spPr>
        <a:xfrm>
          <a:off x="4127500" y="6322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65422</xdr:rowOff>
    </xdr:from>
    <xdr:ext cx="405111" cy="259045"/>
    <xdr:sp macro="" textlink="">
      <xdr:nvSpPr>
        <xdr:cNvPr id="74" name="【道路】&#10;有形固定資産減価償却率該当値テキスト">
          <a:extLst>
            <a:ext uri="{FF2B5EF4-FFF2-40B4-BE49-F238E27FC236}">
              <a16:creationId xmlns:a16="http://schemas.microsoft.com/office/drawing/2014/main" id="{89904BEB-2B55-4144-B5E5-AAAAF421ADFE}"/>
            </a:ext>
          </a:extLst>
        </xdr:cNvPr>
        <xdr:cNvSpPr txBox="1"/>
      </xdr:nvSpPr>
      <xdr:spPr>
        <a:xfrm>
          <a:off x="4216400"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8255</xdr:rowOff>
    </xdr:from>
    <xdr:to>
      <xdr:col>20</xdr:col>
      <xdr:colOff>38100</xdr:colOff>
      <xdr:row>38</xdr:row>
      <xdr:rowOff>109855</xdr:rowOff>
    </xdr:to>
    <xdr:sp macro="" textlink="">
      <xdr:nvSpPr>
        <xdr:cNvPr id="75" name="楕円 74">
          <a:extLst>
            <a:ext uri="{FF2B5EF4-FFF2-40B4-BE49-F238E27FC236}">
              <a16:creationId xmlns:a16="http://schemas.microsoft.com/office/drawing/2014/main" id="{7DBBE0F7-7AFA-4851-8839-FBE917E0EA11}"/>
            </a:ext>
          </a:extLst>
        </xdr:cNvPr>
        <xdr:cNvSpPr/>
      </xdr:nvSpPr>
      <xdr:spPr>
        <a:xfrm>
          <a:off x="3384550" y="62884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59055</xdr:rowOff>
    </xdr:from>
    <xdr:to>
      <xdr:col>24</xdr:col>
      <xdr:colOff>63500</xdr:colOff>
      <xdr:row>38</xdr:row>
      <xdr:rowOff>93345</xdr:rowOff>
    </xdr:to>
    <xdr:cxnSp macro="">
      <xdr:nvCxnSpPr>
        <xdr:cNvPr id="76" name="直線コネクタ 75">
          <a:extLst>
            <a:ext uri="{FF2B5EF4-FFF2-40B4-BE49-F238E27FC236}">
              <a16:creationId xmlns:a16="http://schemas.microsoft.com/office/drawing/2014/main" id="{609670A0-3489-4BDC-8BB7-B56A295598C4}"/>
            </a:ext>
          </a:extLst>
        </xdr:cNvPr>
        <xdr:cNvCxnSpPr/>
      </xdr:nvCxnSpPr>
      <xdr:spPr>
        <a:xfrm>
          <a:off x="3429000" y="6339205"/>
          <a:ext cx="7493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143510</xdr:rowOff>
    </xdr:from>
    <xdr:to>
      <xdr:col>15</xdr:col>
      <xdr:colOff>101600</xdr:colOff>
      <xdr:row>38</xdr:row>
      <xdr:rowOff>73660</xdr:rowOff>
    </xdr:to>
    <xdr:sp macro="" textlink="">
      <xdr:nvSpPr>
        <xdr:cNvPr id="77" name="楕円 76">
          <a:extLst>
            <a:ext uri="{FF2B5EF4-FFF2-40B4-BE49-F238E27FC236}">
              <a16:creationId xmlns:a16="http://schemas.microsoft.com/office/drawing/2014/main" id="{264D3F97-0803-4CAA-AB35-E4ACCBF244BB}"/>
            </a:ext>
          </a:extLst>
        </xdr:cNvPr>
        <xdr:cNvSpPr/>
      </xdr:nvSpPr>
      <xdr:spPr>
        <a:xfrm>
          <a:off x="2571750" y="62585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22860</xdr:rowOff>
    </xdr:from>
    <xdr:to>
      <xdr:col>19</xdr:col>
      <xdr:colOff>177800</xdr:colOff>
      <xdr:row>38</xdr:row>
      <xdr:rowOff>59055</xdr:rowOff>
    </xdr:to>
    <xdr:cxnSp macro="">
      <xdr:nvCxnSpPr>
        <xdr:cNvPr id="78" name="直線コネクタ 77">
          <a:extLst>
            <a:ext uri="{FF2B5EF4-FFF2-40B4-BE49-F238E27FC236}">
              <a16:creationId xmlns:a16="http://schemas.microsoft.com/office/drawing/2014/main" id="{D139848C-CFEB-4276-87B6-F4B6365F9510}"/>
            </a:ext>
          </a:extLst>
        </xdr:cNvPr>
        <xdr:cNvCxnSpPr/>
      </xdr:nvCxnSpPr>
      <xdr:spPr>
        <a:xfrm>
          <a:off x="2622550" y="6303010"/>
          <a:ext cx="80645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109220</xdr:rowOff>
    </xdr:from>
    <xdr:to>
      <xdr:col>10</xdr:col>
      <xdr:colOff>165100</xdr:colOff>
      <xdr:row>38</xdr:row>
      <xdr:rowOff>39370</xdr:rowOff>
    </xdr:to>
    <xdr:sp macro="" textlink="">
      <xdr:nvSpPr>
        <xdr:cNvPr id="79" name="楕円 78">
          <a:extLst>
            <a:ext uri="{FF2B5EF4-FFF2-40B4-BE49-F238E27FC236}">
              <a16:creationId xmlns:a16="http://schemas.microsoft.com/office/drawing/2014/main" id="{84BD76E3-C270-4205-AA71-E16C9B0CFF81}"/>
            </a:ext>
          </a:extLst>
        </xdr:cNvPr>
        <xdr:cNvSpPr/>
      </xdr:nvSpPr>
      <xdr:spPr>
        <a:xfrm>
          <a:off x="1778000" y="62242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160020</xdr:rowOff>
    </xdr:from>
    <xdr:to>
      <xdr:col>15</xdr:col>
      <xdr:colOff>50800</xdr:colOff>
      <xdr:row>38</xdr:row>
      <xdr:rowOff>22860</xdr:rowOff>
    </xdr:to>
    <xdr:cxnSp macro="">
      <xdr:nvCxnSpPr>
        <xdr:cNvPr id="80" name="直線コネクタ 79">
          <a:extLst>
            <a:ext uri="{FF2B5EF4-FFF2-40B4-BE49-F238E27FC236}">
              <a16:creationId xmlns:a16="http://schemas.microsoft.com/office/drawing/2014/main" id="{BEB132E5-E8D7-42E7-8F6B-2ED1423DB87E}"/>
            </a:ext>
          </a:extLst>
        </xdr:cNvPr>
        <xdr:cNvCxnSpPr/>
      </xdr:nvCxnSpPr>
      <xdr:spPr>
        <a:xfrm>
          <a:off x="1828800" y="6275070"/>
          <a:ext cx="79375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76835</xdr:rowOff>
    </xdr:from>
    <xdr:to>
      <xdr:col>6</xdr:col>
      <xdr:colOff>38100</xdr:colOff>
      <xdr:row>38</xdr:row>
      <xdr:rowOff>6985</xdr:rowOff>
    </xdr:to>
    <xdr:sp macro="" textlink="">
      <xdr:nvSpPr>
        <xdr:cNvPr id="81" name="楕円 80">
          <a:extLst>
            <a:ext uri="{FF2B5EF4-FFF2-40B4-BE49-F238E27FC236}">
              <a16:creationId xmlns:a16="http://schemas.microsoft.com/office/drawing/2014/main" id="{2AFD9069-71D6-4290-BD03-10BE8CFF213A}"/>
            </a:ext>
          </a:extLst>
        </xdr:cNvPr>
        <xdr:cNvSpPr/>
      </xdr:nvSpPr>
      <xdr:spPr>
        <a:xfrm>
          <a:off x="984250" y="61918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127635</xdr:rowOff>
    </xdr:from>
    <xdr:to>
      <xdr:col>10</xdr:col>
      <xdr:colOff>114300</xdr:colOff>
      <xdr:row>37</xdr:row>
      <xdr:rowOff>160020</xdr:rowOff>
    </xdr:to>
    <xdr:cxnSp macro="">
      <xdr:nvCxnSpPr>
        <xdr:cNvPr id="82" name="直線コネクタ 81">
          <a:extLst>
            <a:ext uri="{FF2B5EF4-FFF2-40B4-BE49-F238E27FC236}">
              <a16:creationId xmlns:a16="http://schemas.microsoft.com/office/drawing/2014/main" id="{0F2144DE-1983-4A30-9FB4-6B997914AF38}"/>
            </a:ext>
          </a:extLst>
        </xdr:cNvPr>
        <xdr:cNvCxnSpPr/>
      </xdr:nvCxnSpPr>
      <xdr:spPr>
        <a:xfrm>
          <a:off x="1028700" y="6242685"/>
          <a:ext cx="8001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129557</xdr:rowOff>
    </xdr:from>
    <xdr:ext cx="405111" cy="259045"/>
    <xdr:sp macro="" textlink="">
      <xdr:nvSpPr>
        <xdr:cNvPr id="83" name="n_1aveValue【道路】&#10;有形固定資産減価償却率">
          <a:extLst>
            <a:ext uri="{FF2B5EF4-FFF2-40B4-BE49-F238E27FC236}">
              <a16:creationId xmlns:a16="http://schemas.microsoft.com/office/drawing/2014/main" id="{E82D980A-E9DD-49B7-9420-DD617B68A03C}"/>
            </a:ext>
          </a:extLst>
        </xdr:cNvPr>
        <xdr:cNvSpPr txBox="1"/>
      </xdr:nvSpPr>
      <xdr:spPr>
        <a:xfrm>
          <a:off x="3239144" y="6409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87647</xdr:rowOff>
    </xdr:from>
    <xdr:ext cx="405111" cy="259045"/>
    <xdr:sp macro="" textlink="">
      <xdr:nvSpPr>
        <xdr:cNvPr id="84" name="n_2aveValue【道路】&#10;有形固定資産減価償却率">
          <a:extLst>
            <a:ext uri="{FF2B5EF4-FFF2-40B4-BE49-F238E27FC236}">
              <a16:creationId xmlns:a16="http://schemas.microsoft.com/office/drawing/2014/main" id="{0F5D87CD-415D-4310-820E-F10D472B2FDB}"/>
            </a:ext>
          </a:extLst>
        </xdr:cNvPr>
        <xdr:cNvSpPr txBox="1"/>
      </xdr:nvSpPr>
      <xdr:spPr>
        <a:xfrm>
          <a:off x="2439044" y="6367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55262</xdr:rowOff>
    </xdr:from>
    <xdr:ext cx="405111" cy="259045"/>
    <xdr:sp macro="" textlink="">
      <xdr:nvSpPr>
        <xdr:cNvPr id="85" name="n_3aveValue【道路】&#10;有形固定資産減価償却率">
          <a:extLst>
            <a:ext uri="{FF2B5EF4-FFF2-40B4-BE49-F238E27FC236}">
              <a16:creationId xmlns:a16="http://schemas.microsoft.com/office/drawing/2014/main" id="{0259D46D-0174-40F5-B69E-E64FFE47F359}"/>
            </a:ext>
          </a:extLst>
        </xdr:cNvPr>
        <xdr:cNvSpPr txBox="1"/>
      </xdr:nvSpPr>
      <xdr:spPr>
        <a:xfrm>
          <a:off x="1645294" y="6335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30497</xdr:rowOff>
    </xdr:from>
    <xdr:ext cx="405111" cy="259045"/>
    <xdr:sp macro="" textlink="">
      <xdr:nvSpPr>
        <xdr:cNvPr id="86" name="n_4aveValue【道路】&#10;有形固定資産減価償却率">
          <a:extLst>
            <a:ext uri="{FF2B5EF4-FFF2-40B4-BE49-F238E27FC236}">
              <a16:creationId xmlns:a16="http://schemas.microsoft.com/office/drawing/2014/main" id="{67824D65-194B-4064-8454-A1C7CCDD6D46}"/>
            </a:ext>
          </a:extLst>
        </xdr:cNvPr>
        <xdr:cNvSpPr txBox="1"/>
      </xdr:nvSpPr>
      <xdr:spPr>
        <a:xfrm>
          <a:off x="851544" y="6310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126382</xdr:rowOff>
    </xdr:from>
    <xdr:ext cx="405111" cy="259045"/>
    <xdr:sp macro="" textlink="">
      <xdr:nvSpPr>
        <xdr:cNvPr id="87" name="n_1mainValue【道路】&#10;有形固定資産減価償却率">
          <a:extLst>
            <a:ext uri="{FF2B5EF4-FFF2-40B4-BE49-F238E27FC236}">
              <a16:creationId xmlns:a16="http://schemas.microsoft.com/office/drawing/2014/main" id="{024F95BC-2CCD-45BA-A3D5-525A539E6FBE}"/>
            </a:ext>
          </a:extLst>
        </xdr:cNvPr>
        <xdr:cNvSpPr txBox="1"/>
      </xdr:nvSpPr>
      <xdr:spPr>
        <a:xfrm>
          <a:off x="3239144" y="6076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90187</xdr:rowOff>
    </xdr:from>
    <xdr:ext cx="405111" cy="259045"/>
    <xdr:sp macro="" textlink="">
      <xdr:nvSpPr>
        <xdr:cNvPr id="88" name="n_2mainValue【道路】&#10;有形固定資産減価償却率">
          <a:extLst>
            <a:ext uri="{FF2B5EF4-FFF2-40B4-BE49-F238E27FC236}">
              <a16:creationId xmlns:a16="http://schemas.microsoft.com/office/drawing/2014/main" id="{9CF699C2-989E-4609-9368-9644F39E8AF4}"/>
            </a:ext>
          </a:extLst>
        </xdr:cNvPr>
        <xdr:cNvSpPr txBox="1"/>
      </xdr:nvSpPr>
      <xdr:spPr>
        <a:xfrm>
          <a:off x="2439044" y="6040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55897</xdr:rowOff>
    </xdr:from>
    <xdr:ext cx="405111" cy="259045"/>
    <xdr:sp macro="" textlink="">
      <xdr:nvSpPr>
        <xdr:cNvPr id="89" name="n_3mainValue【道路】&#10;有形固定資産減価償却率">
          <a:extLst>
            <a:ext uri="{FF2B5EF4-FFF2-40B4-BE49-F238E27FC236}">
              <a16:creationId xmlns:a16="http://schemas.microsoft.com/office/drawing/2014/main" id="{0925FCB6-FBF5-4853-895C-0A867B1183AF}"/>
            </a:ext>
          </a:extLst>
        </xdr:cNvPr>
        <xdr:cNvSpPr txBox="1"/>
      </xdr:nvSpPr>
      <xdr:spPr>
        <a:xfrm>
          <a:off x="1645294" y="6005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23512</xdr:rowOff>
    </xdr:from>
    <xdr:ext cx="405111" cy="259045"/>
    <xdr:sp macro="" textlink="">
      <xdr:nvSpPr>
        <xdr:cNvPr id="90" name="n_4mainValue【道路】&#10;有形固定資産減価償却率">
          <a:extLst>
            <a:ext uri="{FF2B5EF4-FFF2-40B4-BE49-F238E27FC236}">
              <a16:creationId xmlns:a16="http://schemas.microsoft.com/office/drawing/2014/main" id="{C1F8EDFF-CA06-41E8-A59A-BD6EC953D47F}"/>
            </a:ext>
          </a:extLst>
        </xdr:cNvPr>
        <xdr:cNvSpPr txBox="1"/>
      </xdr:nvSpPr>
      <xdr:spPr>
        <a:xfrm>
          <a:off x="851544" y="5973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BB920659-5F2F-40ED-A9D6-727F8D6D6D7F}"/>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343B532-914D-44D0-A983-CF571BC8F47B}"/>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6EC21E0-1548-412F-A3C2-AD5615B9A601}"/>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75F4F3FD-32CE-4C4C-AE7A-3E993058BF58}"/>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14EBDE0E-E701-459F-B1CA-ED3CAAC8F206}"/>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9AF521B-7764-4626-85F5-1DAA0128906B}"/>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3086FCB2-2AB8-4C20-8CAE-06B921D1F916}"/>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F5AC6EC6-EB85-4378-B4C8-CCF48CF0FB68}"/>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84DC494D-FE80-4603-B6F0-814609055752}"/>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BC3A091C-9CCD-4DAA-A482-CE679B5232E2}"/>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C61CFD32-8AE0-4A43-9537-3DA7E495F756}"/>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7D1ECC4E-39D6-4F48-A3A6-13D7A61022B8}"/>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77C2E19E-C8D0-4C2E-84A4-958B2A2FB556}"/>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9354A95C-1179-4AFE-BFE9-BA242D70DD5F}"/>
            </a:ext>
          </a:extLst>
        </xdr:cNvPr>
        <xdr:cNvSpPr txBox="1"/>
      </xdr:nvSpPr>
      <xdr:spPr>
        <a:xfrm>
          <a:off x="5482151" y="6474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D4CC1328-BED8-49AA-BD92-1AAA2166E8B4}"/>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46492B0D-D280-4719-915B-F3B420FF3A98}"/>
            </a:ext>
          </a:extLst>
        </xdr:cNvPr>
        <xdr:cNvSpPr txBox="1"/>
      </xdr:nvSpPr>
      <xdr:spPr>
        <a:xfrm>
          <a:off x="548215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24D89690-32CE-4608-BCFA-34726C782F1A}"/>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14E80A8F-FF78-4E8E-8335-F883AFED24DD}"/>
            </a:ext>
          </a:extLst>
        </xdr:cNvPr>
        <xdr:cNvSpPr txBox="1"/>
      </xdr:nvSpPr>
      <xdr:spPr>
        <a:xfrm>
          <a:off x="5482151" y="57442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3E9CF89B-6005-4061-AAEA-89981ECC5859}"/>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F3B867DD-4EF7-4D64-9723-C22BFF7EEC2F}"/>
            </a:ext>
          </a:extLst>
        </xdr:cNvPr>
        <xdr:cNvSpPr txBox="1"/>
      </xdr:nvSpPr>
      <xdr:spPr>
        <a:xfrm>
          <a:off x="5482151" y="5375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509F12D-CFA5-4E69-BCE9-0DF741F6CBF2}"/>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FA38CC98-1021-4E72-97F5-F25005379BA5}"/>
            </a:ext>
          </a:extLst>
        </xdr:cNvPr>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A63F51B8-AFD7-4AC1-82B8-8B95EBD801F5}"/>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71247</xdr:rowOff>
    </xdr:from>
    <xdr:to>
      <xdr:col>54</xdr:col>
      <xdr:colOff>189865</xdr:colOff>
      <xdr:row>42</xdr:row>
      <xdr:rowOff>37757</xdr:rowOff>
    </xdr:to>
    <xdr:cxnSp macro="">
      <xdr:nvCxnSpPr>
        <xdr:cNvPr id="114" name="直線コネクタ 113">
          <a:extLst>
            <a:ext uri="{FF2B5EF4-FFF2-40B4-BE49-F238E27FC236}">
              <a16:creationId xmlns:a16="http://schemas.microsoft.com/office/drawing/2014/main" id="{7ED81E88-26C8-4869-A481-26891E5FAC2E}"/>
            </a:ext>
          </a:extLst>
        </xdr:cNvPr>
        <xdr:cNvCxnSpPr/>
      </xdr:nvCxnSpPr>
      <xdr:spPr>
        <a:xfrm flipV="1">
          <a:off x="9429115" y="5690997"/>
          <a:ext cx="0" cy="128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41584</xdr:rowOff>
    </xdr:from>
    <xdr:ext cx="469744" cy="259045"/>
    <xdr:sp macro="" textlink="">
      <xdr:nvSpPr>
        <xdr:cNvPr id="115" name="【道路】&#10;一人当たり延長最小値テキスト">
          <a:extLst>
            <a:ext uri="{FF2B5EF4-FFF2-40B4-BE49-F238E27FC236}">
              <a16:creationId xmlns:a16="http://schemas.microsoft.com/office/drawing/2014/main" id="{139AC3B0-74C5-474E-B32E-0951A89801F5}"/>
            </a:ext>
          </a:extLst>
        </xdr:cNvPr>
        <xdr:cNvSpPr txBox="1"/>
      </xdr:nvSpPr>
      <xdr:spPr>
        <a:xfrm>
          <a:off x="9467850" y="69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37757</xdr:rowOff>
    </xdr:from>
    <xdr:to>
      <xdr:col>55</xdr:col>
      <xdr:colOff>88900</xdr:colOff>
      <xdr:row>42</xdr:row>
      <xdr:rowOff>37757</xdr:rowOff>
    </xdr:to>
    <xdr:cxnSp macro="">
      <xdr:nvCxnSpPr>
        <xdr:cNvPr id="116" name="直線コネクタ 115">
          <a:extLst>
            <a:ext uri="{FF2B5EF4-FFF2-40B4-BE49-F238E27FC236}">
              <a16:creationId xmlns:a16="http://schemas.microsoft.com/office/drawing/2014/main" id="{2BF911E7-BD30-4177-AB57-7ED2AD30E634}"/>
            </a:ext>
          </a:extLst>
        </xdr:cNvPr>
        <xdr:cNvCxnSpPr/>
      </xdr:nvCxnSpPr>
      <xdr:spPr>
        <a:xfrm>
          <a:off x="9359900" y="69783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17924</xdr:rowOff>
    </xdr:from>
    <xdr:ext cx="534377" cy="259045"/>
    <xdr:sp macro="" textlink="">
      <xdr:nvSpPr>
        <xdr:cNvPr id="117" name="【道路】&#10;一人当たり延長最大値テキスト">
          <a:extLst>
            <a:ext uri="{FF2B5EF4-FFF2-40B4-BE49-F238E27FC236}">
              <a16:creationId xmlns:a16="http://schemas.microsoft.com/office/drawing/2014/main" id="{C5B8A85F-C9D3-4BD4-87B4-193209C14D0A}"/>
            </a:ext>
          </a:extLst>
        </xdr:cNvPr>
        <xdr:cNvSpPr txBox="1"/>
      </xdr:nvSpPr>
      <xdr:spPr>
        <a:xfrm>
          <a:off x="9467850" y="5472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71247</xdr:rowOff>
    </xdr:from>
    <xdr:to>
      <xdr:col>55</xdr:col>
      <xdr:colOff>88900</xdr:colOff>
      <xdr:row>34</xdr:row>
      <xdr:rowOff>71247</xdr:rowOff>
    </xdr:to>
    <xdr:cxnSp macro="">
      <xdr:nvCxnSpPr>
        <xdr:cNvPr id="118" name="直線コネクタ 117">
          <a:extLst>
            <a:ext uri="{FF2B5EF4-FFF2-40B4-BE49-F238E27FC236}">
              <a16:creationId xmlns:a16="http://schemas.microsoft.com/office/drawing/2014/main" id="{2D5B3516-AB34-4524-8650-24A1AD5626E9}"/>
            </a:ext>
          </a:extLst>
        </xdr:cNvPr>
        <xdr:cNvCxnSpPr/>
      </xdr:nvCxnSpPr>
      <xdr:spPr>
        <a:xfrm>
          <a:off x="9359900" y="56909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28363</xdr:rowOff>
    </xdr:from>
    <xdr:ext cx="469744" cy="259045"/>
    <xdr:sp macro="" textlink="">
      <xdr:nvSpPr>
        <xdr:cNvPr id="119" name="【道路】&#10;一人当たり延長平均値テキスト">
          <a:extLst>
            <a:ext uri="{FF2B5EF4-FFF2-40B4-BE49-F238E27FC236}">
              <a16:creationId xmlns:a16="http://schemas.microsoft.com/office/drawing/2014/main" id="{1A5733D2-4E97-48EE-AD75-C09AA0FDDAEB}"/>
            </a:ext>
          </a:extLst>
        </xdr:cNvPr>
        <xdr:cNvSpPr txBox="1"/>
      </xdr:nvSpPr>
      <xdr:spPr>
        <a:xfrm>
          <a:off x="9467850" y="66387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49936</xdr:rowOff>
    </xdr:from>
    <xdr:to>
      <xdr:col>55</xdr:col>
      <xdr:colOff>50800</xdr:colOff>
      <xdr:row>40</xdr:row>
      <xdr:rowOff>151536</xdr:rowOff>
    </xdr:to>
    <xdr:sp macro="" textlink="">
      <xdr:nvSpPr>
        <xdr:cNvPr id="120" name="フローチャート: 判断 119">
          <a:extLst>
            <a:ext uri="{FF2B5EF4-FFF2-40B4-BE49-F238E27FC236}">
              <a16:creationId xmlns:a16="http://schemas.microsoft.com/office/drawing/2014/main" id="{A12F69DA-4954-4B4E-B1E3-CDFA462B31D5}"/>
            </a:ext>
          </a:extLst>
        </xdr:cNvPr>
        <xdr:cNvSpPr/>
      </xdr:nvSpPr>
      <xdr:spPr>
        <a:xfrm>
          <a:off x="9398000" y="66602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50394</xdr:rowOff>
    </xdr:from>
    <xdr:to>
      <xdr:col>50</xdr:col>
      <xdr:colOff>165100</xdr:colOff>
      <xdr:row>40</xdr:row>
      <xdr:rowOff>151994</xdr:rowOff>
    </xdr:to>
    <xdr:sp macro="" textlink="">
      <xdr:nvSpPr>
        <xdr:cNvPr id="121" name="フローチャート: 判断 120">
          <a:extLst>
            <a:ext uri="{FF2B5EF4-FFF2-40B4-BE49-F238E27FC236}">
              <a16:creationId xmlns:a16="http://schemas.microsoft.com/office/drawing/2014/main" id="{2DA540E2-F063-479C-90D8-1A10D227CF4E}"/>
            </a:ext>
          </a:extLst>
        </xdr:cNvPr>
        <xdr:cNvSpPr/>
      </xdr:nvSpPr>
      <xdr:spPr>
        <a:xfrm>
          <a:off x="8636000" y="6660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67119</xdr:rowOff>
    </xdr:from>
    <xdr:to>
      <xdr:col>46</xdr:col>
      <xdr:colOff>38100</xdr:colOff>
      <xdr:row>40</xdr:row>
      <xdr:rowOff>168719</xdr:rowOff>
    </xdr:to>
    <xdr:sp macro="" textlink="">
      <xdr:nvSpPr>
        <xdr:cNvPr id="122" name="フローチャート: 判断 121">
          <a:extLst>
            <a:ext uri="{FF2B5EF4-FFF2-40B4-BE49-F238E27FC236}">
              <a16:creationId xmlns:a16="http://schemas.microsoft.com/office/drawing/2014/main" id="{F3D3AF85-05E6-437B-AB7B-1EFDBA467BB3}"/>
            </a:ext>
          </a:extLst>
        </xdr:cNvPr>
        <xdr:cNvSpPr/>
      </xdr:nvSpPr>
      <xdr:spPr>
        <a:xfrm>
          <a:off x="7842250" y="667746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64833</xdr:rowOff>
    </xdr:from>
    <xdr:to>
      <xdr:col>41</xdr:col>
      <xdr:colOff>101600</xdr:colOff>
      <xdr:row>40</xdr:row>
      <xdr:rowOff>166433</xdr:rowOff>
    </xdr:to>
    <xdr:sp macro="" textlink="">
      <xdr:nvSpPr>
        <xdr:cNvPr id="123" name="フローチャート: 判断 122">
          <a:extLst>
            <a:ext uri="{FF2B5EF4-FFF2-40B4-BE49-F238E27FC236}">
              <a16:creationId xmlns:a16="http://schemas.microsoft.com/office/drawing/2014/main" id="{2EDD9A45-BD2E-4BE8-BE9E-30E6A966B72C}"/>
            </a:ext>
          </a:extLst>
        </xdr:cNvPr>
        <xdr:cNvSpPr/>
      </xdr:nvSpPr>
      <xdr:spPr>
        <a:xfrm>
          <a:off x="7029450" y="6675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70282</xdr:rowOff>
    </xdr:from>
    <xdr:to>
      <xdr:col>36</xdr:col>
      <xdr:colOff>165100</xdr:colOff>
      <xdr:row>41</xdr:row>
      <xdr:rowOff>432</xdr:rowOff>
    </xdr:to>
    <xdr:sp macro="" textlink="">
      <xdr:nvSpPr>
        <xdr:cNvPr id="124" name="フローチャート: 判断 123">
          <a:extLst>
            <a:ext uri="{FF2B5EF4-FFF2-40B4-BE49-F238E27FC236}">
              <a16:creationId xmlns:a16="http://schemas.microsoft.com/office/drawing/2014/main" id="{89ABB9D4-8471-441D-9108-11ADFF274FA5}"/>
            </a:ext>
          </a:extLst>
        </xdr:cNvPr>
        <xdr:cNvSpPr/>
      </xdr:nvSpPr>
      <xdr:spPr>
        <a:xfrm>
          <a:off x="6235700" y="668063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6A3A98CA-5F63-4970-8304-192331A4C830}"/>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79EBE9F-1BD2-498E-9BA5-E55C16AF8097}"/>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E04700D4-1D9A-47DA-97B6-1828575E1848}"/>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CA11C350-E8AC-4543-BA70-B8EE6992EACC}"/>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3B3D5996-8BF0-4C86-B6F1-78DDE3DB0C7A}"/>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27724</xdr:rowOff>
    </xdr:from>
    <xdr:to>
      <xdr:col>55</xdr:col>
      <xdr:colOff>50800</xdr:colOff>
      <xdr:row>37</xdr:row>
      <xdr:rowOff>129324</xdr:rowOff>
    </xdr:to>
    <xdr:sp macro="" textlink="">
      <xdr:nvSpPr>
        <xdr:cNvPr id="130" name="楕円 129">
          <a:extLst>
            <a:ext uri="{FF2B5EF4-FFF2-40B4-BE49-F238E27FC236}">
              <a16:creationId xmlns:a16="http://schemas.microsoft.com/office/drawing/2014/main" id="{40D25440-DEF4-4BB3-9BB5-03C86A1824C7}"/>
            </a:ext>
          </a:extLst>
        </xdr:cNvPr>
        <xdr:cNvSpPr/>
      </xdr:nvSpPr>
      <xdr:spPr>
        <a:xfrm>
          <a:off x="9398000" y="614277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50601</xdr:rowOff>
    </xdr:from>
    <xdr:ext cx="534377" cy="259045"/>
    <xdr:sp macro="" textlink="">
      <xdr:nvSpPr>
        <xdr:cNvPr id="131" name="【道路】&#10;一人当たり延長該当値テキスト">
          <a:extLst>
            <a:ext uri="{FF2B5EF4-FFF2-40B4-BE49-F238E27FC236}">
              <a16:creationId xmlns:a16="http://schemas.microsoft.com/office/drawing/2014/main" id="{11A20DB8-03EB-4EDF-9843-F5DA856B0C42}"/>
            </a:ext>
          </a:extLst>
        </xdr:cNvPr>
        <xdr:cNvSpPr txBox="1"/>
      </xdr:nvSpPr>
      <xdr:spPr>
        <a:xfrm>
          <a:off x="9467850" y="6000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39421</xdr:rowOff>
    </xdr:from>
    <xdr:to>
      <xdr:col>50</xdr:col>
      <xdr:colOff>165100</xdr:colOff>
      <xdr:row>37</xdr:row>
      <xdr:rowOff>141021</xdr:rowOff>
    </xdr:to>
    <xdr:sp macro="" textlink="">
      <xdr:nvSpPr>
        <xdr:cNvPr id="132" name="楕円 131">
          <a:extLst>
            <a:ext uri="{FF2B5EF4-FFF2-40B4-BE49-F238E27FC236}">
              <a16:creationId xmlns:a16="http://schemas.microsoft.com/office/drawing/2014/main" id="{C821A256-AC43-46A0-9D44-24E0F68C1CF9}"/>
            </a:ext>
          </a:extLst>
        </xdr:cNvPr>
        <xdr:cNvSpPr/>
      </xdr:nvSpPr>
      <xdr:spPr>
        <a:xfrm>
          <a:off x="8636000" y="615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78524</xdr:rowOff>
    </xdr:from>
    <xdr:to>
      <xdr:col>55</xdr:col>
      <xdr:colOff>0</xdr:colOff>
      <xdr:row>37</xdr:row>
      <xdr:rowOff>90221</xdr:rowOff>
    </xdr:to>
    <xdr:cxnSp macro="">
      <xdr:nvCxnSpPr>
        <xdr:cNvPr id="133" name="直線コネクタ 132">
          <a:extLst>
            <a:ext uri="{FF2B5EF4-FFF2-40B4-BE49-F238E27FC236}">
              <a16:creationId xmlns:a16="http://schemas.microsoft.com/office/drawing/2014/main" id="{0B210659-9FEB-4B84-96CF-54519D7DA85D}"/>
            </a:ext>
          </a:extLst>
        </xdr:cNvPr>
        <xdr:cNvCxnSpPr/>
      </xdr:nvCxnSpPr>
      <xdr:spPr>
        <a:xfrm flipV="1">
          <a:off x="8686800" y="6193574"/>
          <a:ext cx="742950" cy="1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50051</xdr:rowOff>
    </xdr:from>
    <xdr:to>
      <xdr:col>46</xdr:col>
      <xdr:colOff>38100</xdr:colOff>
      <xdr:row>37</xdr:row>
      <xdr:rowOff>151651</xdr:rowOff>
    </xdr:to>
    <xdr:sp macro="" textlink="">
      <xdr:nvSpPr>
        <xdr:cNvPr id="134" name="楕円 133">
          <a:extLst>
            <a:ext uri="{FF2B5EF4-FFF2-40B4-BE49-F238E27FC236}">
              <a16:creationId xmlns:a16="http://schemas.microsoft.com/office/drawing/2014/main" id="{A2D63284-62F7-48DC-A478-A18983295E05}"/>
            </a:ext>
          </a:extLst>
        </xdr:cNvPr>
        <xdr:cNvSpPr/>
      </xdr:nvSpPr>
      <xdr:spPr>
        <a:xfrm>
          <a:off x="7842250" y="616510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90221</xdr:rowOff>
    </xdr:from>
    <xdr:to>
      <xdr:col>50</xdr:col>
      <xdr:colOff>114300</xdr:colOff>
      <xdr:row>37</xdr:row>
      <xdr:rowOff>100851</xdr:rowOff>
    </xdr:to>
    <xdr:cxnSp macro="">
      <xdr:nvCxnSpPr>
        <xdr:cNvPr id="135" name="直線コネクタ 134">
          <a:extLst>
            <a:ext uri="{FF2B5EF4-FFF2-40B4-BE49-F238E27FC236}">
              <a16:creationId xmlns:a16="http://schemas.microsoft.com/office/drawing/2014/main" id="{F2890595-CC03-465B-82E6-1265A2B57518}"/>
            </a:ext>
          </a:extLst>
        </xdr:cNvPr>
        <xdr:cNvCxnSpPr/>
      </xdr:nvCxnSpPr>
      <xdr:spPr>
        <a:xfrm flipV="1">
          <a:off x="7886700" y="6205271"/>
          <a:ext cx="8001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59042</xdr:rowOff>
    </xdr:from>
    <xdr:to>
      <xdr:col>41</xdr:col>
      <xdr:colOff>101600</xdr:colOff>
      <xdr:row>37</xdr:row>
      <xdr:rowOff>160642</xdr:rowOff>
    </xdr:to>
    <xdr:sp macro="" textlink="">
      <xdr:nvSpPr>
        <xdr:cNvPr id="136" name="楕円 135">
          <a:extLst>
            <a:ext uri="{FF2B5EF4-FFF2-40B4-BE49-F238E27FC236}">
              <a16:creationId xmlns:a16="http://schemas.microsoft.com/office/drawing/2014/main" id="{74A21B74-27DC-45C6-A147-E18416CD5FEF}"/>
            </a:ext>
          </a:extLst>
        </xdr:cNvPr>
        <xdr:cNvSpPr/>
      </xdr:nvSpPr>
      <xdr:spPr>
        <a:xfrm>
          <a:off x="7029450" y="617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100851</xdr:rowOff>
    </xdr:from>
    <xdr:to>
      <xdr:col>45</xdr:col>
      <xdr:colOff>177800</xdr:colOff>
      <xdr:row>37</xdr:row>
      <xdr:rowOff>109842</xdr:rowOff>
    </xdr:to>
    <xdr:cxnSp macro="">
      <xdr:nvCxnSpPr>
        <xdr:cNvPr id="137" name="直線コネクタ 136">
          <a:extLst>
            <a:ext uri="{FF2B5EF4-FFF2-40B4-BE49-F238E27FC236}">
              <a16:creationId xmlns:a16="http://schemas.microsoft.com/office/drawing/2014/main" id="{C2460DE8-6B2D-4D5F-A2A8-26A57A37F110}"/>
            </a:ext>
          </a:extLst>
        </xdr:cNvPr>
        <xdr:cNvCxnSpPr/>
      </xdr:nvCxnSpPr>
      <xdr:spPr>
        <a:xfrm flipV="1">
          <a:off x="7080250" y="6215901"/>
          <a:ext cx="806450" cy="8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70510</xdr:rowOff>
    </xdr:from>
    <xdr:to>
      <xdr:col>36</xdr:col>
      <xdr:colOff>165100</xdr:colOff>
      <xdr:row>38</xdr:row>
      <xdr:rowOff>660</xdr:rowOff>
    </xdr:to>
    <xdr:sp macro="" textlink="">
      <xdr:nvSpPr>
        <xdr:cNvPr id="138" name="楕円 137">
          <a:extLst>
            <a:ext uri="{FF2B5EF4-FFF2-40B4-BE49-F238E27FC236}">
              <a16:creationId xmlns:a16="http://schemas.microsoft.com/office/drawing/2014/main" id="{356987C6-BE2B-4B88-BC8D-49C9E897F4E5}"/>
            </a:ext>
          </a:extLst>
        </xdr:cNvPr>
        <xdr:cNvSpPr/>
      </xdr:nvSpPr>
      <xdr:spPr>
        <a:xfrm>
          <a:off x="6235700" y="61855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109842</xdr:rowOff>
    </xdr:from>
    <xdr:to>
      <xdr:col>41</xdr:col>
      <xdr:colOff>50800</xdr:colOff>
      <xdr:row>37</xdr:row>
      <xdr:rowOff>121310</xdr:rowOff>
    </xdr:to>
    <xdr:cxnSp macro="">
      <xdr:nvCxnSpPr>
        <xdr:cNvPr id="139" name="直線コネクタ 138">
          <a:extLst>
            <a:ext uri="{FF2B5EF4-FFF2-40B4-BE49-F238E27FC236}">
              <a16:creationId xmlns:a16="http://schemas.microsoft.com/office/drawing/2014/main" id="{6DA5A02D-BD08-4920-8BC6-FE2A01FB8323}"/>
            </a:ext>
          </a:extLst>
        </xdr:cNvPr>
        <xdr:cNvCxnSpPr/>
      </xdr:nvCxnSpPr>
      <xdr:spPr>
        <a:xfrm flipV="1">
          <a:off x="6286500" y="6224892"/>
          <a:ext cx="793750" cy="1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143121</xdr:rowOff>
    </xdr:from>
    <xdr:ext cx="469744" cy="259045"/>
    <xdr:sp macro="" textlink="">
      <xdr:nvSpPr>
        <xdr:cNvPr id="140" name="n_1aveValue【道路】&#10;一人当たり延長">
          <a:extLst>
            <a:ext uri="{FF2B5EF4-FFF2-40B4-BE49-F238E27FC236}">
              <a16:creationId xmlns:a16="http://schemas.microsoft.com/office/drawing/2014/main" id="{E2D04358-6AB4-4ED2-A717-58C5506E23BC}"/>
            </a:ext>
          </a:extLst>
        </xdr:cNvPr>
        <xdr:cNvSpPr txBox="1"/>
      </xdr:nvSpPr>
      <xdr:spPr>
        <a:xfrm>
          <a:off x="8458277" y="67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159846</xdr:rowOff>
    </xdr:from>
    <xdr:ext cx="469744" cy="259045"/>
    <xdr:sp macro="" textlink="">
      <xdr:nvSpPr>
        <xdr:cNvPr id="141" name="n_2aveValue【道路】&#10;一人当たり延長">
          <a:extLst>
            <a:ext uri="{FF2B5EF4-FFF2-40B4-BE49-F238E27FC236}">
              <a16:creationId xmlns:a16="http://schemas.microsoft.com/office/drawing/2014/main" id="{4F5B69E1-AFFF-4781-9506-4DCB84D13B54}"/>
            </a:ext>
          </a:extLst>
        </xdr:cNvPr>
        <xdr:cNvSpPr txBox="1"/>
      </xdr:nvSpPr>
      <xdr:spPr>
        <a:xfrm>
          <a:off x="7677227" y="677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157560</xdr:rowOff>
    </xdr:from>
    <xdr:ext cx="469744" cy="259045"/>
    <xdr:sp macro="" textlink="">
      <xdr:nvSpPr>
        <xdr:cNvPr id="142" name="n_3aveValue【道路】&#10;一人当たり延長">
          <a:extLst>
            <a:ext uri="{FF2B5EF4-FFF2-40B4-BE49-F238E27FC236}">
              <a16:creationId xmlns:a16="http://schemas.microsoft.com/office/drawing/2014/main" id="{32A13347-162F-477A-A077-76F768714083}"/>
            </a:ext>
          </a:extLst>
        </xdr:cNvPr>
        <xdr:cNvSpPr txBox="1"/>
      </xdr:nvSpPr>
      <xdr:spPr>
        <a:xfrm>
          <a:off x="6864427" y="6767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163009</xdr:rowOff>
    </xdr:from>
    <xdr:ext cx="469744" cy="259045"/>
    <xdr:sp macro="" textlink="">
      <xdr:nvSpPr>
        <xdr:cNvPr id="143" name="n_4aveValue【道路】&#10;一人当たり延長">
          <a:extLst>
            <a:ext uri="{FF2B5EF4-FFF2-40B4-BE49-F238E27FC236}">
              <a16:creationId xmlns:a16="http://schemas.microsoft.com/office/drawing/2014/main" id="{40281EA5-BE98-48A0-A3E4-79D0423E7506}"/>
            </a:ext>
          </a:extLst>
        </xdr:cNvPr>
        <xdr:cNvSpPr txBox="1"/>
      </xdr:nvSpPr>
      <xdr:spPr>
        <a:xfrm>
          <a:off x="6070677" y="6773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157548</xdr:rowOff>
    </xdr:from>
    <xdr:ext cx="534377" cy="259045"/>
    <xdr:sp macro="" textlink="">
      <xdr:nvSpPr>
        <xdr:cNvPr id="144" name="n_1mainValue【道路】&#10;一人当たり延長">
          <a:extLst>
            <a:ext uri="{FF2B5EF4-FFF2-40B4-BE49-F238E27FC236}">
              <a16:creationId xmlns:a16="http://schemas.microsoft.com/office/drawing/2014/main" id="{592019CD-CFC7-439C-8BC3-CF0550FAF409}"/>
            </a:ext>
          </a:extLst>
        </xdr:cNvPr>
        <xdr:cNvSpPr txBox="1"/>
      </xdr:nvSpPr>
      <xdr:spPr>
        <a:xfrm>
          <a:off x="8425961" y="594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168178</xdr:rowOff>
    </xdr:from>
    <xdr:ext cx="534377" cy="259045"/>
    <xdr:sp macro="" textlink="">
      <xdr:nvSpPr>
        <xdr:cNvPr id="145" name="n_2mainValue【道路】&#10;一人当たり延長">
          <a:extLst>
            <a:ext uri="{FF2B5EF4-FFF2-40B4-BE49-F238E27FC236}">
              <a16:creationId xmlns:a16="http://schemas.microsoft.com/office/drawing/2014/main" id="{0C74C1D9-F021-438D-AE57-9CAA15816A3C}"/>
            </a:ext>
          </a:extLst>
        </xdr:cNvPr>
        <xdr:cNvSpPr txBox="1"/>
      </xdr:nvSpPr>
      <xdr:spPr>
        <a:xfrm>
          <a:off x="7644911" y="595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5719</xdr:rowOff>
    </xdr:from>
    <xdr:ext cx="534377" cy="259045"/>
    <xdr:sp macro="" textlink="">
      <xdr:nvSpPr>
        <xdr:cNvPr id="146" name="n_3mainValue【道路】&#10;一人当たり延長">
          <a:extLst>
            <a:ext uri="{FF2B5EF4-FFF2-40B4-BE49-F238E27FC236}">
              <a16:creationId xmlns:a16="http://schemas.microsoft.com/office/drawing/2014/main" id="{D2453E55-0F3D-468E-A02C-CABA5CB5F783}"/>
            </a:ext>
          </a:extLst>
        </xdr:cNvPr>
        <xdr:cNvSpPr txBox="1"/>
      </xdr:nvSpPr>
      <xdr:spPr>
        <a:xfrm>
          <a:off x="6851161" y="595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17187</xdr:rowOff>
    </xdr:from>
    <xdr:ext cx="534377" cy="259045"/>
    <xdr:sp macro="" textlink="">
      <xdr:nvSpPr>
        <xdr:cNvPr id="147" name="n_4mainValue【道路】&#10;一人当たり延長">
          <a:extLst>
            <a:ext uri="{FF2B5EF4-FFF2-40B4-BE49-F238E27FC236}">
              <a16:creationId xmlns:a16="http://schemas.microsoft.com/office/drawing/2014/main" id="{6E7C1B75-1C2C-4043-82E7-F5BB1AB1C4EB}"/>
            </a:ext>
          </a:extLst>
        </xdr:cNvPr>
        <xdr:cNvSpPr txBox="1"/>
      </xdr:nvSpPr>
      <xdr:spPr>
        <a:xfrm>
          <a:off x="6038361" y="5967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2E243428-362B-4EB8-817D-D46C85CAE465}"/>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75640ED9-4588-4037-A1CE-6F1B57EA3978}"/>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C665F687-055A-4906-B399-1A0EDFC44D31}"/>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DC67EEB1-660B-4F3D-A58B-FA5E232E639D}"/>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6E11954F-CD4C-40CA-9E9A-3E5F71D73B84}"/>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671D4D08-8622-4427-961A-5BEFA1827057}"/>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7509E125-7749-4A04-A24C-DC8FF5BE32DB}"/>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476B4A05-8F90-4E1D-B762-F4CB7E2B19D9}"/>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9BD5819A-3AEE-4F04-80A5-B013359F5EBF}"/>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C35E5322-15B7-49C5-8204-0A5BCF9373FC}"/>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51804BB1-5AEB-4EB7-93A4-E9344321C1CB}"/>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5821B4D9-0425-4F2B-A287-F68D65EEA1AD}"/>
            </a:ext>
          </a:extLst>
        </xdr:cNvPr>
        <xdr:cNvCxnSpPr/>
      </xdr:nvCxnSpPr>
      <xdr:spPr>
        <a:xfrm>
          <a:off x="685800" y="107033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67686C84-5402-46F2-864B-B348CEA3B43B}"/>
            </a:ext>
          </a:extLst>
        </xdr:cNvPr>
        <xdr:cNvSpPr txBox="1"/>
      </xdr:nvSpPr>
      <xdr:spPr>
        <a:xfrm>
          <a:off x="27577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D38DF8AA-D9A2-423F-9413-9FE6BE92FD73}"/>
            </a:ext>
          </a:extLst>
        </xdr:cNvPr>
        <xdr:cNvCxnSpPr/>
      </xdr:nvCxnSpPr>
      <xdr:spPr>
        <a:xfrm>
          <a:off x="685800" y="103895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8516B00E-D4E3-4A1B-8AF6-B9237EDACB7D}"/>
            </a:ext>
          </a:extLst>
        </xdr:cNvPr>
        <xdr:cNvSpPr txBox="1"/>
      </xdr:nvSpPr>
      <xdr:spPr>
        <a:xfrm>
          <a:off x="3398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BB972DDA-D207-469B-A1E6-5536DB4B1956}"/>
            </a:ext>
          </a:extLst>
        </xdr:cNvPr>
        <xdr:cNvCxnSpPr/>
      </xdr:nvCxnSpPr>
      <xdr:spPr>
        <a:xfrm>
          <a:off x="685800" y="100756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37C9C47A-2D5F-4B73-84F5-4E055DDC25D0}"/>
            </a:ext>
          </a:extLst>
        </xdr:cNvPr>
        <xdr:cNvSpPr txBox="1"/>
      </xdr:nvSpPr>
      <xdr:spPr>
        <a:xfrm>
          <a:off x="3398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930F1F93-49F1-4C74-8F70-216259856B23}"/>
            </a:ext>
          </a:extLst>
        </xdr:cNvPr>
        <xdr:cNvCxnSpPr/>
      </xdr:nvCxnSpPr>
      <xdr:spPr>
        <a:xfrm>
          <a:off x="685800" y="975541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1BEE1123-4782-49CC-9782-8ADF150F9BB9}"/>
            </a:ext>
          </a:extLst>
        </xdr:cNvPr>
        <xdr:cNvSpPr txBox="1"/>
      </xdr:nvSpPr>
      <xdr:spPr>
        <a:xfrm>
          <a:off x="3398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86AA7423-431D-4C00-A7AB-E60B60A9BD95}"/>
            </a:ext>
          </a:extLst>
        </xdr:cNvPr>
        <xdr:cNvCxnSpPr/>
      </xdr:nvCxnSpPr>
      <xdr:spPr>
        <a:xfrm>
          <a:off x="685800" y="94415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6D6EAD60-3144-47CD-B39F-0D5EDD94152E}"/>
            </a:ext>
          </a:extLst>
        </xdr:cNvPr>
        <xdr:cNvSpPr txBox="1"/>
      </xdr:nvSpPr>
      <xdr:spPr>
        <a:xfrm>
          <a:off x="3398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73C8C755-A256-43FB-9D41-F36F48ED5D37}"/>
            </a:ext>
          </a:extLst>
        </xdr:cNvPr>
        <xdr:cNvCxnSpPr/>
      </xdr:nvCxnSpPr>
      <xdr:spPr>
        <a:xfrm>
          <a:off x="685800" y="91276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9B8E5ED9-D179-4BF9-AF19-527F743F43A0}"/>
            </a:ext>
          </a:extLst>
        </xdr:cNvPr>
        <xdr:cNvSpPr txBox="1"/>
      </xdr:nvSpPr>
      <xdr:spPr>
        <a:xfrm>
          <a:off x="38496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67ECCA67-8267-4FBA-8C51-2DA3EACE0DD1}"/>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A974DD08-52DF-4881-9BC5-4B8C8CC8669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16328</xdr:rowOff>
    </xdr:from>
    <xdr:to>
      <xdr:col>24</xdr:col>
      <xdr:colOff>62865</xdr:colOff>
      <xdr:row>63</xdr:row>
      <xdr:rowOff>169817</xdr:rowOff>
    </xdr:to>
    <xdr:cxnSp macro="">
      <xdr:nvCxnSpPr>
        <xdr:cNvPr id="173" name="直線コネクタ 172">
          <a:extLst>
            <a:ext uri="{FF2B5EF4-FFF2-40B4-BE49-F238E27FC236}">
              <a16:creationId xmlns:a16="http://schemas.microsoft.com/office/drawing/2014/main" id="{BCDEB40C-15EA-41EA-8303-0BE60DBD5D85}"/>
            </a:ext>
          </a:extLst>
        </xdr:cNvPr>
        <xdr:cNvCxnSpPr/>
      </xdr:nvCxnSpPr>
      <xdr:spPr>
        <a:xfrm flipV="1">
          <a:off x="4177665" y="9268278"/>
          <a:ext cx="0" cy="130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2194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1AA370AF-EB6C-475D-9895-81F63063BEE0}"/>
            </a:ext>
          </a:extLst>
        </xdr:cNvPr>
        <xdr:cNvSpPr txBox="1"/>
      </xdr:nvSpPr>
      <xdr:spPr>
        <a:xfrm>
          <a:off x="4216400" y="10574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169817</xdr:rowOff>
    </xdr:from>
    <xdr:to>
      <xdr:col>24</xdr:col>
      <xdr:colOff>152400</xdr:colOff>
      <xdr:row>63</xdr:row>
      <xdr:rowOff>169817</xdr:rowOff>
    </xdr:to>
    <xdr:cxnSp macro="">
      <xdr:nvCxnSpPr>
        <xdr:cNvPr id="175" name="直線コネクタ 174">
          <a:extLst>
            <a:ext uri="{FF2B5EF4-FFF2-40B4-BE49-F238E27FC236}">
              <a16:creationId xmlns:a16="http://schemas.microsoft.com/office/drawing/2014/main" id="{0A08D925-3B74-414A-A1C2-40F053409420}"/>
            </a:ext>
          </a:extLst>
        </xdr:cNvPr>
        <xdr:cNvCxnSpPr/>
      </xdr:nvCxnSpPr>
      <xdr:spPr>
        <a:xfrm>
          <a:off x="4108450" y="105711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134455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29B976F4-DCC2-4890-8375-CAB17A7F280B}"/>
            </a:ext>
          </a:extLst>
        </xdr:cNvPr>
        <xdr:cNvSpPr txBox="1"/>
      </xdr:nvSpPr>
      <xdr:spPr>
        <a:xfrm>
          <a:off x="4216400" y="90562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16328</xdr:rowOff>
    </xdr:from>
    <xdr:to>
      <xdr:col>24</xdr:col>
      <xdr:colOff>152400</xdr:colOff>
      <xdr:row>56</xdr:row>
      <xdr:rowOff>16328</xdr:rowOff>
    </xdr:to>
    <xdr:cxnSp macro="">
      <xdr:nvCxnSpPr>
        <xdr:cNvPr id="177" name="直線コネクタ 176">
          <a:extLst>
            <a:ext uri="{FF2B5EF4-FFF2-40B4-BE49-F238E27FC236}">
              <a16:creationId xmlns:a16="http://schemas.microsoft.com/office/drawing/2014/main" id="{76BD3588-BEFD-43F5-BF9D-DE95C29EE121}"/>
            </a:ext>
          </a:extLst>
        </xdr:cNvPr>
        <xdr:cNvCxnSpPr/>
      </xdr:nvCxnSpPr>
      <xdr:spPr>
        <a:xfrm>
          <a:off x="4108450" y="92682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163121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91848B1F-1BE5-4390-B64D-2BD07312A7EF}"/>
            </a:ext>
          </a:extLst>
        </xdr:cNvPr>
        <xdr:cNvSpPr txBox="1"/>
      </xdr:nvSpPr>
      <xdr:spPr>
        <a:xfrm>
          <a:off x="4216400" y="9910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140244</xdr:rowOff>
    </xdr:from>
    <xdr:to>
      <xdr:col>24</xdr:col>
      <xdr:colOff>114300</xdr:colOff>
      <xdr:row>61</xdr:row>
      <xdr:rowOff>70394</xdr:rowOff>
    </xdr:to>
    <xdr:sp macro="" textlink="">
      <xdr:nvSpPr>
        <xdr:cNvPr id="179" name="フローチャート: 判断 178">
          <a:extLst>
            <a:ext uri="{FF2B5EF4-FFF2-40B4-BE49-F238E27FC236}">
              <a16:creationId xmlns:a16="http://schemas.microsoft.com/office/drawing/2014/main" id="{F9D7CF60-9FFD-4CBF-8609-1A3AF269BA73}"/>
            </a:ext>
          </a:extLst>
        </xdr:cNvPr>
        <xdr:cNvSpPr/>
      </xdr:nvSpPr>
      <xdr:spPr>
        <a:xfrm>
          <a:off x="4127500" y="1005259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127181</xdr:rowOff>
    </xdr:from>
    <xdr:to>
      <xdr:col>20</xdr:col>
      <xdr:colOff>38100</xdr:colOff>
      <xdr:row>61</xdr:row>
      <xdr:rowOff>57331</xdr:rowOff>
    </xdr:to>
    <xdr:sp macro="" textlink="">
      <xdr:nvSpPr>
        <xdr:cNvPr id="180" name="フローチャート: 判断 179">
          <a:extLst>
            <a:ext uri="{FF2B5EF4-FFF2-40B4-BE49-F238E27FC236}">
              <a16:creationId xmlns:a16="http://schemas.microsoft.com/office/drawing/2014/main" id="{F98DDB44-0566-4E98-8EC9-5A3DFC068315}"/>
            </a:ext>
          </a:extLst>
        </xdr:cNvPr>
        <xdr:cNvSpPr/>
      </xdr:nvSpPr>
      <xdr:spPr>
        <a:xfrm>
          <a:off x="3384550" y="1003953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id="{BD807CB5-6ADD-4F50-9FDF-CE44FCC4DA63}"/>
            </a:ext>
          </a:extLst>
        </xdr:cNvPr>
        <xdr:cNvSpPr/>
      </xdr:nvSpPr>
      <xdr:spPr>
        <a:xfrm>
          <a:off x="2571750" y="1001830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83094</xdr:rowOff>
    </xdr:from>
    <xdr:to>
      <xdr:col>10</xdr:col>
      <xdr:colOff>165100</xdr:colOff>
      <xdr:row>61</xdr:row>
      <xdr:rowOff>13244</xdr:rowOff>
    </xdr:to>
    <xdr:sp macro="" textlink="">
      <xdr:nvSpPr>
        <xdr:cNvPr id="182" name="フローチャート: 判断 181">
          <a:extLst>
            <a:ext uri="{FF2B5EF4-FFF2-40B4-BE49-F238E27FC236}">
              <a16:creationId xmlns:a16="http://schemas.microsoft.com/office/drawing/2014/main" id="{B31FBF46-6265-4416-9980-1CC4E5823C7C}"/>
            </a:ext>
          </a:extLst>
        </xdr:cNvPr>
        <xdr:cNvSpPr/>
      </xdr:nvSpPr>
      <xdr:spPr>
        <a:xfrm>
          <a:off x="1778000" y="99954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61867</xdr:rowOff>
    </xdr:from>
    <xdr:to>
      <xdr:col>6</xdr:col>
      <xdr:colOff>38100</xdr:colOff>
      <xdr:row>60</xdr:row>
      <xdr:rowOff>163467</xdr:rowOff>
    </xdr:to>
    <xdr:sp macro="" textlink="">
      <xdr:nvSpPr>
        <xdr:cNvPr id="183" name="フローチャート: 判断 182">
          <a:extLst>
            <a:ext uri="{FF2B5EF4-FFF2-40B4-BE49-F238E27FC236}">
              <a16:creationId xmlns:a16="http://schemas.microsoft.com/office/drawing/2014/main" id="{4A5C5C50-454D-44B7-9E37-1A304496F441}"/>
            </a:ext>
          </a:extLst>
        </xdr:cNvPr>
        <xdr:cNvSpPr/>
      </xdr:nvSpPr>
      <xdr:spPr>
        <a:xfrm>
          <a:off x="984250" y="99742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662D91C-C0FB-4A8D-91DC-AA3C302FD062}"/>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F69A950E-1245-42FD-A85C-9665A2CEE373}"/>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A5AC1F97-0B5C-4157-A06B-3FF64EB1D66C}"/>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EC55214-6763-49CD-8334-FBDFA6FF7308}"/>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3BC7FEC-8CB1-42B9-845D-D9304BB893F3}"/>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35741</xdr:rowOff>
    </xdr:from>
    <xdr:to>
      <xdr:col>24</xdr:col>
      <xdr:colOff>114300</xdr:colOff>
      <xdr:row>63</xdr:row>
      <xdr:rowOff>137341</xdr:rowOff>
    </xdr:to>
    <xdr:sp macro="" textlink="">
      <xdr:nvSpPr>
        <xdr:cNvPr id="189" name="楕円 188">
          <a:extLst>
            <a:ext uri="{FF2B5EF4-FFF2-40B4-BE49-F238E27FC236}">
              <a16:creationId xmlns:a16="http://schemas.microsoft.com/office/drawing/2014/main" id="{48A2BDCE-3F00-428A-8C0D-8903D8FC2BF4}"/>
            </a:ext>
          </a:extLst>
        </xdr:cNvPr>
        <xdr:cNvSpPr/>
      </xdr:nvSpPr>
      <xdr:spPr>
        <a:xfrm>
          <a:off x="4127500" y="10443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122118</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8E95CCC3-70C5-46CB-952F-D517DCEE5A36}"/>
            </a:ext>
          </a:extLst>
        </xdr:cNvPr>
        <xdr:cNvSpPr txBox="1"/>
      </xdr:nvSpPr>
      <xdr:spPr>
        <a:xfrm>
          <a:off x="4216400" y="10364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29210</xdr:rowOff>
    </xdr:from>
    <xdr:to>
      <xdr:col>20</xdr:col>
      <xdr:colOff>38100</xdr:colOff>
      <xdr:row>63</xdr:row>
      <xdr:rowOff>130810</xdr:rowOff>
    </xdr:to>
    <xdr:sp macro="" textlink="">
      <xdr:nvSpPr>
        <xdr:cNvPr id="191" name="楕円 190">
          <a:extLst>
            <a:ext uri="{FF2B5EF4-FFF2-40B4-BE49-F238E27FC236}">
              <a16:creationId xmlns:a16="http://schemas.microsoft.com/office/drawing/2014/main" id="{C877CF3C-9456-4926-8D15-32BF28E7DA21}"/>
            </a:ext>
          </a:extLst>
        </xdr:cNvPr>
        <xdr:cNvSpPr/>
      </xdr:nvSpPr>
      <xdr:spPr>
        <a:xfrm>
          <a:off x="3384550" y="104368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80010</xdr:rowOff>
    </xdr:from>
    <xdr:to>
      <xdr:col>24</xdr:col>
      <xdr:colOff>63500</xdr:colOff>
      <xdr:row>63</xdr:row>
      <xdr:rowOff>86541</xdr:rowOff>
    </xdr:to>
    <xdr:cxnSp macro="">
      <xdr:nvCxnSpPr>
        <xdr:cNvPr id="192" name="直線コネクタ 191">
          <a:extLst>
            <a:ext uri="{FF2B5EF4-FFF2-40B4-BE49-F238E27FC236}">
              <a16:creationId xmlns:a16="http://schemas.microsoft.com/office/drawing/2014/main" id="{651DD11F-AC18-43D4-946A-2A510687EE47}"/>
            </a:ext>
          </a:extLst>
        </xdr:cNvPr>
        <xdr:cNvCxnSpPr/>
      </xdr:nvCxnSpPr>
      <xdr:spPr>
        <a:xfrm>
          <a:off x="3429000" y="10487660"/>
          <a:ext cx="7493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17780</xdr:rowOff>
    </xdr:from>
    <xdr:to>
      <xdr:col>15</xdr:col>
      <xdr:colOff>101600</xdr:colOff>
      <xdr:row>63</xdr:row>
      <xdr:rowOff>119380</xdr:rowOff>
    </xdr:to>
    <xdr:sp macro="" textlink="">
      <xdr:nvSpPr>
        <xdr:cNvPr id="193" name="楕円 192">
          <a:extLst>
            <a:ext uri="{FF2B5EF4-FFF2-40B4-BE49-F238E27FC236}">
              <a16:creationId xmlns:a16="http://schemas.microsoft.com/office/drawing/2014/main" id="{35DD2397-71BA-4504-BD21-B91C6D91B3CB}"/>
            </a:ext>
          </a:extLst>
        </xdr:cNvPr>
        <xdr:cNvSpPr/>
      </xdr:nvSpPr>
      <xdr:spPr>
        <a:xfrm>
          <a:off x="2571750" y="1042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68580</xdr:rowOff>
    </xdr:from>
    <xdr:to>
      <xdr:col>19</xdr:col>
      <xdr:colOff>177800</xdr:colOff>
      <xdr:row>63</xdr:row>
      <xdr:rowOff>80010</xdr:rowOff>
    </xdr:to>
    <xdr:cxnSp macro="">
      <xdr:nvCxnSpPr>
        <xdr:cNvPr id="194" name="直線コネクタ 193">
          <a:extLst>
            <a:ext uri="{FF2B5EF4-FFF2-40B4-BE49-F238E27FC236}">
              <a16:creationId xmlns:a16="http://schemas.microsoft.com/office/drawing/2014/main" id="{DC8E1969-7147-4FFD-A682-0DDBE6474C96}"/>
            </a:ext>
          </a:extLst>
        </xdr:cNvPr>
        <xdr:cNvCxnSpPr/>
      </xdr:nvCxnSpPr>
      <xdr:spPr>
        <a:xfrm>
          <a:off x="2622550" y="10476230"/>
          <a:ext cx="8064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24312</xdr:rowOff>
    </xdr:from>
    <xdr:to>
      <xdr:col>10</xdr:col>
      <xdr:colOff>165100</xdr:colOff>
      <xdr:row>63</xdr:row>
      <xdr:rowOff>125912</xdr:rowOff>
    </xdr:to>
    <xdr:sp macro="" textlink="">
      <xdr:nvSpPr>
        <xdr:cNvPr id="195" name="楕円 194">
          <a:extLst>
            <a:ext uri="{FF2B5EF4-FFF2-40B4-BE49-F238E27FC236}">
              <a16:creationId xmlns:a16="http://schemas.microsoft.com/office/drawing/2014/main" id="{D490A2B3-00EB-4CA6-959F-7BF8D63F0C3A}"/>
            </a:ext>
          </a:extLst>
        </xdr:cNvPr>
        <xdr:cNvSpPr/>
      </xdr:nvSpPr>
      <xdr:spPr>
        <a:xfrm>
          <a:off x="1778000" y="1043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68580</xdr:rowOff>
    </xdr:from>
    <xdr:to>
      <xdr:col>15</xdr:col>
      <xdr:colOff>50800</xdr:colOff>
      <xdr:row>63</xdr:row>
      <xdr:rowOff>75112</xdr:rowOff>
    </xdr:to>
    <xdr:cxnSp macro="">
      <xdr:nvCxnSpPr>
        <xdr:cNvPr id="196" name="直線コネクタ 195">
          <a:extLst>
            <a:ext uri="{FF2B5EF4-FFF2-40B4-BE49-F238E27FC236}">
              <a16:creationId xmlns:a16="http://schemas.microsoft.com/office/drawing/2014/main" id="{8B39CF76-D857-42DF-AA54-20E02C72AAD4}"/>
            </a:ext>
          </a:extLst>
        </xdr:cNvPr>
        <xdr:cNvCxnSpPr/>
      </xdr:nvCxnSpPr>
      <xdr:spPr>
        <a:xfrm flipV="1">
          <a:off x="1828800" y="10476230"/>
          <a:ext cx="7937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12881</xdr:rowOff>
    </xdr:from>
    <xdr:to>
      <xdr:col>6</xdr:col>
      <xdr:colOff>38100</xdr:colOff>
      <xdr:row>63</xdr:row>
      <xdr:rowOff>114481</xdr:rowOff>
    </xdr:to>
    <xdr:sp macro="" textlink="">
      <xdr:nvSpPr>
        <xdr:cNvPr id="197" name="楕円 196">
          <a:extLst>
            <a:ext uri="{FF2B5EF4-FFF2-40B4-BE49-F238E27FC236}">
              <a16:creationId xmlns:a16="http://schemas.microsoft.com/office/drawing/2014/main" id="{B8646EDC-4DF9-4169-B48A-CDBA878E9EB6}"/>
            </a:ext>
          </a:extLst>
        </xdr:cNvPr>
        <xdr:cNvSpPr/>
      </xdr:nvSpPr>
      <xdr:spPr>
        <a:xfrm>
          <a:off x="984250" y="1042053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63681</xdr:rowOff>
    </xdr:from>
    <xdr:to>
      <xdr:col>10</xdr:col>
      <xdr:colOff>114300</xdr:colOff>
      <xdr:row>63</xdr:row>
      <xdr:rowOff>75112</xdr:rowOff>
    </xdr:to>
    <xdr:cxnSp macro="">
      <xdr:nvCxnSpPr>
        <xdr:cNvPr id="198" name="直線コネクタ 197">
          <a:extLst>
            <a:ext uri="{FF2B5EF4-FFF2-40B4-BE49-F238E27FC236}">
              <a16:creationId xmlns:a16="http://schemas.microsoft.com/office/drawing/2014/main" id="{4B4BAF6B-5570-4C14-ACE3-F7B80BCD015C}"/>
            </a:ext>
          </a:extLst>
        </xdr:cNvPr>
        <xdr:cNvCxnSpPr/>
      </xdr:nvCxnSpPr>
      <xdr:spPr>
        <a:xfrm>
          <a:off x="1028700" y="10471331"/>
          <a:ext cx="8001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73858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3A97D26-59DF-4F48-974F-24B6DE754FEC}"/>
            </a:ext>
          </a:extLst>
        </xdr:cNvPr>
        <xdr:cNvSpPr txBox="1"/>
      </xdr:nvSpPr>
      <xdr:spPr>
        <a:xfrm>
          <a:off x="3239144" y="9821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CCEDBEAD-F975-4161-9D78-155367DB4BB6}"/>
            </a:ext>
          </a:extLst>
        </xdr:cNvPr>
        <xdr:cNvSpPr txBox="1"/>
      </xdr:nvSpPr>
      <xdr:spPr>
        <a:xfrm>
          <a:off x="2439044" y="9799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29771</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1D02D6BD-87EF-4B8B-A2A1-B29C28059E16}"/>
            </a:ext>
          </a:extLst>
        </xdr:cNvPr>
        <xdr:cNvSpPr txBox="1"/>
      </xdr:nvSpPr>
      <xdr:spPr>
        <a:xfrm>
          <a:off x="1645294" y="9777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8544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4C205846-94C8-4EBC-B473-1F768AFD53FC}"/>
            </a:ext>
          </a:extLst>
        </xdr:cNvPr>
        <xdr:cNvSpPr txBox="1"/>
      </xdr:nvSpPr>
      <xdr:spPr>
        <a:xfrm>
          <a:off x="851544" y="9755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121937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D6D56273-B51C-4E87-9746-F19545FA01B6}"/>
            </a:ext>
          </a:extLst>
        </xdr:cNvPr>
        <xdr:cNvSpPr txBox="1"/>
      </xdr:nvSpPr>
      <xdr:spPr>
        <a:xfrm>
          <a:off x="3239144" y="10529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110507</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5F78D65E-D77B-43BB-8FE5-19BCF8CCA65A}"/>
            </a:ext>
          </a:extLst>
        </xdr:cNvPr>
        <xdr:cNvSpPr txBox="1"/>
      </xdr:nvSpPr>
      <xdr:spPr>
        <a:xfrm>
          <a:off x="2439044" y="10518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117039</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E2F09505-7493-4882-9637-FCA6AE00D6E7}"/>
            </a:ext>
          </a:extLst>
        </xdr:cNvPr>
        <xdr:cNvSpPr txBox="1"/>
      </xdr:nvSpPr>
      <xdr:spPr>
        <a:xfrm>
          <a:off x="1645294" y="10524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105608</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6DF3C694-5BF0-40F3-AB67-8A2459F56D3D}"/>
            </a:ext>
          </a:extLst>
        </xdr:cNvPr>
        <xdr:cNvSpPr txBox="1"/>
      </xdr:nvSpPr>
      <xdr:spPr>
        <a:xfrm>
          <a:off x="851544" y="10513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DBEF04D-1811-4862-BF91-B0DC3BBFF812}"/>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9BF6AB05-2028-4134-8F5B-2CC6E99AD74D}"/>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75C2E531-F462-4CD2-9D91-BC0F41367D97}"/>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B733D33C-4D22-411A-99F6-3FF262C786E2}"/>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3173CDD2-53B1-489B-9963-928F13E758D3}"/>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C99B4101-C8A5-4C0D-B97C-C1929FE59B1C}"/>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85322EEF-D427-4830-8537-3F53C89B5E35}"/>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3B90B53A-FEDC-4FB7-BF04-70B5C73953D6}"/>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F9CBE59F-2892-4EE4-A009-2012B12C9DD2}"/>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89CD6084-ED87-4AD4-817A-19D285DC79D2}"/>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EEA8A351-E3C9-42F6-9987-A3A3FDAFFF1C}"/>
            </a:ext>
          </a:extLst>
        </xdr:cNvPr>
        <xdr:cNvCxnSpPr/>
      </xdr:nvCxnSpPr>
      <xdr:spPr>
        <a:xfrm>
          <a:off x="5956300" y="10648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DB81F4FA-BFE5-42F2-AA56-6D64DDE1C909}"/>
            </a:ext>
          </a:extLst>
        </xdr:cNvPr>
        <xdr:cNvSpPr txBox="1"/>
      </xdr:nvSpPr>
      <xdr:spPr>
        <a:xfrm>
          <a:off x="5726564" y="105130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A037C3C7-D5A7-45EB-8057-1B9FD8C32727}"/>
            </a:ext>
          </a:extLst>
        </xdr:cNvPr>
        <xdr:cNvCxnSpPr/>
      </xdr:nvCxnSpPr>
      <xdr:spPr>
        <a:xfrm>
          <a:off x="5956300" y="10280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4538D5A2-125B-4415-A463-783FA4581CAA}"/>
            </a:ext>
          </a:extLst>
        </xdr:cNvPr>
        <xdr:cNvSpPr txBox="1"/>
      </xdr:nvSpPr>
      <xdr:spPr>
        <a:xfrm>
          <a:off x="541803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CFA9AA2-0AAC-41D7-B609-6FC91FD72CB0}"/>
            </a:ext>
          </a:extLst>
        </xdr:cNvPr>
        <xdr:cNvCxnSpPr/>
      </xdr:nvCxnSpPr>
      <xdr:spPr>
        <a:xfrm>
          <a:off x="5956300" y="9912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99E9DF13-4CCD-4D81-AA8B-932A3F20457B}"/>
            </a:ext>
          </a:extLst>
        </xdr:cNvPr>
        <xdr:cNvSpPr txBox="1"/>
      </xdr:nvSpPr>
      <xdr:spPr>
        <a:xfrm>
          <a:off x="5418031" y="9776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C7DA380F-6785-497B-B180-C9E8D1BB2AC8}"/>
            </a:ext>
          </a:extLst>
        </xdr:cNvPr>
        <xdr:cNvCxnSpPr/>
      </xdr:nvCxnSpPr>
      <xdr:spPr>
        <a:xfrm>
          <a:off x="5956300" y="9550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30130A5A-B07C-4E15-9971-079C2B599EBB}"/>
            </a:ext>
          </a:extLst>
        </xdr:cNvPr>
        <xdr:cNvSpPr txBox="1"/>
      </xdr:nvSpPr>
      <xdr:spPr>
        <a:xfrm>
          <a:off x="5418031" y="9414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CBC0B817-6E14-407F-9995-849BF3532F07}"/>
            </a:ext>
          </a:extLst>
        </xdr:cNvPr>
        <xdr:cNvCxnSpPr/>
      </xdr:nvCxnSpPr>
      <xdr:spPr>
        <a:xfrm>
          <a:off x="5956300" y="9182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749E4C15-643D-4E94-BEAF-616F5373E7B1}"/>
            </a:ext>
          </a:extLst>
        </xdr:cNvPr>
        <xdr:cNvSpPr txBox="1"/>
      </xdr:nvSpPr>
      <xdr:spPr>
        <a:xfrm>
          <a:off x="5327878" y="90462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4C850586-7AB2-460C-B7FA-D28E0E4F5FBB}"/>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1AF01482-8B56-4B48-93ED-2E84F92457A5}"/>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7FBEDEE2-7A66-414F-AAA8-32B140985239}"/>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13444</xdr:rowOff>
    </xdr:from>
    <xdr:to>
      <xdr:col>54</xdr:col>
      <xdr:colOff>189865</xdr:colOff>
      <xdr:row>64</xdr:row>
      <xdr:rowOff>72377</xdr:rowOff>
    </xdr:to>
    <xdr:cxnSp macro="">
      <xdr:nvCxnSpPr>
        <xdr:cNvPr id="230" name="直線コネクタ 229">
          <a:extLst>
            <a:ext uri="{FF2B5EF4-FFF2-40B4-BE49-F238E27FC236}">
              <a16:creationId xmlns:a16="http://schemas.microsoft.com/office/drawing/2014/main" id="{B59E5E38-3FE0-4D07-87EA-AE7022641985}"/>
            </a:ext>
          </a:extLst>
        </xdr:cNvPr>
        <xdr:cNvCxnSpPr/>
      </xdr:nvCxnSpPr>
      <xdr:spPr>
        <a:xfrm flipV="1">
          <a:off x="9429115" y="9265394"/>
          <a:ext cx="0" cy="1379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76204</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B9A5045D-4ABE-4DBC-B1A7-2E4ABD6C635B}"/>
            </a:ext>
          </a:extLst>
        </xdr:cNvPr>
        <xdr:cNvSpPr txBox="1"/>
      </xdr:nvSpPr>
      <xdr:spPr>
        <a:xfrm>
          <a:off x="9467850" y="10648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72377</xdr:rowOff>
    </xdr:from>
    <xdr:to>
      <xdr:col>55</xdr:col>
      <xdr:colOff>88900</xdr:colOff>
      <xdr:row>64</xdr:row>
      <xdr:rowOff>72377</xdr:rowOff>
    </xdr:to>
    <xdr:cxnSp macro="">
      <xdr:nvCxnSpPr>
        <xdr:cNvPr id="232" name="直線コネクタ 231">
          <a:extLst>
            <a:ext uri="{FF2B5EF4-FFF2-40B4-BE49-F238E27FC236}">
              <a16:creationId xmlns:a16="http://schemas.microsoft.com/office/drawing/2014/main" id="{1EAF7B04-5710-445F-9AB4-593C19C1517C}"/>
            </a:ext>
          </a:extLst>
        </xdr:cNvPr>
        <xdr:cNvCxnSpPr/>
      </xdr:nvCxnSpPr>
      <xdr:spPr>
        <a:xfrm>
          <a:off x="9359900" y="106451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131571</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C427B02D-2598-4C69-A867-A08CC01E3A54}"/>
            </a:ext>
          </a:extLst>
        </xdr:cNvPr>
        <xdr:cNvSpPr txBox="1"/>
      </xdr:nvSpPr>
      <xdr:spPr>
        <a:xfrm>
          <a:off x="9467850" y="90533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13444</xdr:rowOff>
    </xdr:from>
    <xdr:to>
      <xdr:col>55</xdr:col>
      <xdr:colOff>88900</xdr:colOff>
      <xdr:row>56</xdr:row>
      <xdr:rowOff>13444</xdr:rowOff>
    </xdr:to>
    <xdr:cxnSp macro="">
      <xdr:nvCxnSpPr>
        <xdr:cNvPr id="234" name="直線コネクタ 233">
          <a:extLst>
            <a:ext uri="{FF2B5EF4-FFF2-40B4-BE49-F238E27FC236}">
              <a16:creationId xmlns:a16="http://schemas.microsoft.com/office/drawing/2014/main" id="{C96D406C-49C2-4537-BABE-45A47EC6FB92}"/>
            </a:ext>
          </a:extLst>
        </xdr:cNvPr>
        <xdr:cNvCxnSpPr/>
      </xdr:nvCxnSpPr>
      <xdr:spPr>
        <a:xfrm>
          <a:off x="9359900" y="92653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85255</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CFCD62CC-8DE6-4148-9FE8-2E07D34E5E21}"/>
            </a:ext>
          </a:extLst>
        </xdr:cNvPr>
        <xdr:cNvSpPr txBox="1"/>
      </xdr:nvSpPr>
      <xdr:spPr>
        <a:xfrm>
          <a:off x="9467850" y="10327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62378</xdr:rowOff>
    </xdr:from>
    <xdr:to>
      <xdr:col>55</xdr:col>
      <xdr:colOff>50800</xdr:colOff>
      <xdr:row>63</xdr:row>
      <xdr:rowOff>163978</xdr:rowOff>
    </xdr:to>
    <xdr:sp macro="" textlink="">
      <xdr:nvSpPr>
        <xdr:cNvPr id="236" name="フローチャート: 判断 235">
          <a:extLst>
            <a:ext uri="{FF2B5EF4-FFF2-40B4-BE49-F238E27FC236}">
              <a16:creationId xmlns:a16="http://schemas.microsoft.com/office/drawing/2014/main" id="{7A73B377-F4CF-49CA-9B59-0B6AE18A0367}"/>
            </a:ext>
          </a:extLst>
        </xdr:cNvPr>
        <xdr:cNvSpPr/>
      </xdr:nvSpPr>
      <xdr:spPr>
        <a:xfrm>
          <a:off x="9398000" y="104700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62181</xdr:rowOff>
    </xdr:from>
    <xdr:to>
      <xdr:col>50</xdr:col>
      <xdr:colOff>165100</xdr:colOff>
      <xdr:row>63</xdr:row>
      <xdr:rowOff>163781</xdr:rowOff>
    </xdr:to>
    <xdr:sp macro="" textlink="">
      <xdr:nvSpPr>
        <xdr:cNvPr id="237" name="フローチャート: 判断 236">
          <a:extLst>
            <a:ext uri="{FF2B5EF4-FFF2-40B4-BE49-F238E27FC236}">
              <a16:creationId xmlns:a16="http://schemas.microsoft.com/office/drawing/2014/main" id="{F691E2CF-52CC-4450-9F63-AB822B51E918}"/>
            </a:ext>
          </a:extLst>
        </xdr:cNvPr>
        <xdr:cNvSpPr/>
      </xdr:nvSpPr>
      <xdr:spPr>
        <a:xfrm>
          <a:off x="8636000" y="1046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57932</xdr:rowOff>
    </xdr:from>
    <xdr:to>
      <xdr:col>46</xdr:col>
      <xdr:colOff>38100</xdr:colOff>
      <xdr:row>63</xdr:row>
      <xdr:rowOff>159532</xdr:rowOff>
    </xdr:to>
    <xdr:sp macro="" textlink="">
      <xdr:nvSpPr>
        <xdr:cNvPr id="238" name="フローチャート: 判断 237">
          <a:extLst>
            <a:ext uri="{FF2B5EF4-FFF2-40B4-BE49-F238E27FC236}">
              <a16:creationId xmlns:a16="http://schemas.microsoft.com/office/drawing/2014/main" id="{1F16FF4B-563A-46DA-8D1A-803354973B83}"/>
            </a:ext>
          </a:extLst>
        </xdr:cNvPr>
        <xdr:cNvSpPr/>
      </xdr:nvSpPr>
      <xdr:spPr>
        <a:xfrm>
          <a:off x="7842250" y="104655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61275</xdr:rowOff>
    </xdr:from>
    <xdr:to>
      <xdr:col>41</xdr:col>
      <xdr:colOff>101600</xdr:colOff>
      <xdr:row>63</xdr:row>
      <xdr:rowOff>162875</xdr:rowOff>
    </xdr:to>
    <xdr:sp macro="" textlink="">
      <xdr:nvSpPr>
        <xdr:cNvPr id="239" name="フローチャート: 判断 238">
          <a:extLst>
            <a:ext uri="{FF2B5EF4-FFF2-40B4-BE49-F238E27FC236}">
              <a16:creationId xmlns:a16="http://schemas.microsoft.com/office/drawing/2014/main" id="{FABD6B58-11B8-4BBF-8177-2154140C0667}"/>
            </a:ext>
          </a:extLst>
        </xdr:cNvPr>
        <xdr:cNvSpPr/>
      </xdr:nvSpPr>
      <xdr:spPr>
        <a:xfrm>
          <a:off x="7029450" y="1046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61284</xdr:rowOff>
    </xdr:from>
    <xdr:to>
      <xdr:col>36</xdr:col>
      <xdr:colOff>165100</xdr:colOff>
      <xdr:row>63</xdr:row>
      <xdr:rowOff>162884</xdr:rowOff>
    </xdr:to>
    <xdr:sp macro="" textlink="">
      <xdr:nvSpPr>
        <xdr:cNvPr id="240" name="フローチャート: 判断 239">
          <a:extLst>
            <a:ext uri="{FF2B5EF4-FFF2-40B4-BE49-F238E27FC236}">
              <a16:creationId xmlns:a16="http://schemas.microsoft.com/office/drawing/2014/main" id="{E5F53DD9-9E72-45C2-9AB1-AD9FD3A33D69}"/>
            </a:ext>
          </a:extLst>
        </xdr:cNvPr>
        <xdr:cNvSpPr/>
      </xdr:nvSpPr>
      <xdr:spPr>
        <a:xfrm>
          <a:off x="6235700" y="104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18747157-76D3-472C-9F62-C0D96E2E7E5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A20B6238-AE7B-4290-915E-D6AD84B95753}"/>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27DAF40-A7F9-4311-BC4D-34030BCAF3A3}"/>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8099B301-7A1E-456A-A93D-7DD49ACA6784}"/>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9DC84A7-AF3D-4340-B5F8-2600785D909F}"/>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82159</xdr:rowOff>
    </xdr:from>
    <xdr:to>
      <xdr:col>55</xdr:col>
      <xdr:colOff>50800</xdr:colOff>
      <xdr:row>64</xdr:row>
      <xdr:rowOff>12309</xdr:rowOff>
    </xdr:to>
    <xdr:sp macro="" textlink="">
      <xdr:nvSpPr>
        <xdr:cNvPr id="246" name="楕円 245">
          <a:extLst>
            <a:ext uri="{FF2B5EF4-FFF2-40B4-BE49-F238E27FC236}">
              <a16:creationId xmlns:a16="http://schemas.microsoft.com/office/drawing/2014/main" id="{214AD7FF-1084-4F4C-A2A2-837CEEA1F80A}"/>
            </a:ext>
          </a:extLst>
        </xdr:cNvPr>
        <xdr:cNvSpPr/>
      </xdr:nvSpPr>
      <xdr:spPr>
        <a:xfrm>
          <a:off x="9398000" y="1048980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40804</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64F58396-A1AD-45DD-B4EC-CCC976E86243}"/>
            </a:ext>
          </a:extLst>
        </xdr:cNvPr>
        <xdr:cNvSpPr txBox="1"/>
      </xdr:nvSpPr>
      <xdr:spPr>
        <a:xfrm>
          <a:off x="9467850" y="1044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84237</xdr:rowOff>
    </xdr:from>
    <xdr:to>
      <xdr:col>50</xdr:col>
      <xdr:colOff>165100</xdr:colOff>
      <xdr:row>64</xdr:row>
      <xdr:rowOff>14387</xdr:rowOff>
    </xdr:to>
    <xdr:sp macro="" textlink="">
      <xdr:nvSpPr>
        <xdr:cNvPr id="248" name="楕円 247">
          <a:extLst>
            <a:ext uri="{FF2B5EF4-FFF2-40B4-BE49-F238E27FC236}">
              <a16:creationId xmlns:a16="http://schemas.microsoft.com/office/drawing/2014/main" id="{F22A54F7-A2FF-47CB-AC52-465DC74FB386}"/>
            </a:ext>
          </a:extLst>
        </xdr:cNvPr>
        <xdr:cNvSpPr/>
      </xdr:nvSpPr>
      <xdr:spPr>
        <a:xfrm>
          <a:off x="8636000" y="104918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132959</xdr:rowOff>
    </xdr:from>
    <xdr:to>
      <xdr:col>55</xdr:col>
      <xdr:colOff>0</xdr:colOff>
      <xdr:row>63</xdr:row>
      <xdr:rowOff>135037</xdr:rowOff>
    </xdr:to>
    <xdr:cxnSp macro="">
      <xdr:nvCxnSpPr>
        <xdr:cNvPr id="249" name="直線コネクタ 248">
          <a:extLst>
            <a:ext uri="{FF2B5EF4-FFF2-40B4-BE49-F238E27FC236}">
              <a16:creationId xmlns:a16="http://schemas.microsoft.com/office/drawing/2014/main" id="{C9565AED-2544-4765-84C2-E92A9550297D}"/>
            </a:ext>
          </a:extLst>
        </xdr:cNvPr>
        <xdr:cNvCxnSpPr/>
      </xdr:nvCxnSpPr>
      <xdr:spPr>
        <a:xfrm flipV="1">
          <a:off x="8686800" y="10540609"/>
          <a:ext cx="742950" cy="2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85685</xdr:rowOff>
    </xdr:from>
    <xdr:to>
      <xdr:col>46</xdr:col>
      <xdr:colOff>38100</xdr:colOff>
      <xdr:row>64</xdr:row>
      <xdr:rowOff>15835</xdr:rowOff>
    </xdr:to>
    <xdr:sp macro="" textlink="">
      <xdr:nvSpPr>
        <xdr:cNvPr id="250" name="楕円 249">
          <a:extLst>
            <a:ext uri="{FF2B5EF4-FFF2-40B4-BE49-F238E27FC236}">
              <a16:creationId xmlns:a16="http://schemas.microsoft.com/office/drawing/2014/main" id="{15C8E960-F3C6-4155-A0C7-7867FDF3C5FC}"/>
            </a:ext>
          </a:extLst>
        </xdr:cNvPr>
        <xdr:cNvSpPr/>
      </xdr:nvSpPr>
      <xdr:spPr>
        <a:xfrm>
          <a:off x="7842250" y="1049333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135037</xdr:rowOff>
    </xdr:from>
    <xdr:to>
      <xdr:col>50</xdr:col>
      <xdr:colOff>114300</xdr:colOff>
      <xdr:row>63</xdr:row>
      <xdr:rowOff>136485</xdr:rowOff>
    </xdr:to>
    <xdr:cxnSp macro="">
      <xdr:nvCxnSpPr>
        <xdr:cNvPr id="251" name="直線コネクタ 250">
          <a:extLst>
            <a:ext uri="{FF2B5EF4-FFF2-40B4-BE49-F238E27FC236}">
              <a16:creationId xmlns:a16="http://schemas.microsoft.com/office/drawing/2014/main" id="{89049E95-5003-4F71-AFC4-36904C165530}"/>
            </a:ext>
          </a:extLst>
        </xdr:cNvPr>
        <xdr:cNvCxnSpPr/>
      </xdr:nvCxnSpPr>
      <xdr:spPr>
        <a:xfrm flipV="1">
          <a:off x="7886700" y="10542687"/>
          <a:ext cx="8001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88622</xdr:rowOff>
    </xdr:from>
    <xdr:to>
      <xdr:col>41</xdr:col>
      <xdr:colOff>101600</xdr:colOff>
      <xdr:row>64</xdr:row>
      <xdr:rowOff>18772</xdr:rowOff>
    </xdr:to>
    <xdr:sp macro="" textlink="">
      <xdr:nvSpPr>
        <xdr:cNvPr id="252" name="楕円 251">
          <a:extLst>
            <a:ext uri="{FF2B5EF4-FFF2-40B4-BE49-F238E27FC236}">
              <a16:creationId xmlns:a16="http://schemas.microsoft.com/office/drawing/2014/main" id="{0CAB2712-A130-48BF-AE73-9AD177D849C9}"/>
            </a:ext>
          </a:extLst>
        </xdr:cNvPr>
        <xdr:cNvSpPr/>
      </xdr:nvSpPr>
      <xdr:spPr>
        <a:xfrm>
          <a:off x="7029450" y="104962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136485</xdr:rowOff>
    </xdr:from>
    <xdr:to>
      <xdr:col>45</xdr:col>
      <xdr:colOff>177800</xdr:colOff>
      <xdr:row>63</xdr:row>
      <xdr:rowOff>139422</xdr:rowOff>
    </xdr:to>
    <xdr:cxnSp macro="">
      <xdr:nvCxnSpPr>
        <xdr:cNvPr id="253" name="直線コネクタ 252">
          <a:extLst>
            <a:ext uri="{FF2B5EF4-FFF2-40B4-BE49-F238E27FC236}">
              <a16:creationId xmlns:a16="http://schemas.microsoft.com/office/drawing/2014/main" id="{F9FCF800-AFFA-4AF2-92A8-7AD10581C0D8}"/>
            </a:ext>
          </a:extLst>
        </xdr:cNvPr>
        <xdr:cNvCxnSpPr/>
      </xdr:nvCxnSpPr>
      <xdr:spPr>
        <a:xfrm flipV="1">
          <a:off x="7080250" y="10544135"/>
          <a:ext cx="806450" cy="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90089</xdr:rowOff>
    </xdr:from>
    <xdr:to>
      <xdr:col>36</xdr:col>
      <xdr:colOff>165100</xdr:colOff>
      <xdr:row>64</xdr:row>
      <xdr:rowOff>20239</xdr:rowOff>
    </xdr:to>
    <xdr:sp macro="" textlink="">
      <xdr:nvSpPr>
        <xdr:cNvPr id="254" name="楕円 253">
          <a:extLst>
            <a:ext uri="{FF2B5EF4-FFF2-40B4-BE49-F238E27FC236}">
              <a16:creationId xmlns:a16="http://schemas.microsoft.com/office/drawing/2014/main" id="{A36F63CF-641B-4074-A0FA-B1888A6006E1}"/>
            </a:ext>
          </a:extLst>
        </xdr:cNvPr>
        <xdr:cNvSpPr/>
      </xdr:nvSpPr>
      <xdr:spPr>
        <a:xfrm>
          <a:off x="6235700" y="1049773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139422</xdr:rowOff>
    </xdr:from>
    <xdr:to>
      <xdr:col>41</xdr:col>
      <xdr:colOff>50800</xdr:colOff>
      <xdr:row>63</xdr:row>
      <xdr:rowOff>140889</xdr:rowOff>
    </xdr:to>
    <xdr:cxnSp macro="">
      <xdr:nvCxnSpPr>
        <xdr:cNvPr id="255" name="直線コネクタ 254">
          <a:extLst>
            <a:ext uri="{FF2B5EF4-FFF2-40B4-BE49-F238E27FC236}">
              <a16:creationId xmlns:a16="http://schemas.microsoft.com/office/drawing/2014/main" id="{996CAB53-FDA0-4F15-A54B-760F60B25EC1}"/>
            </a:ext>
          </a:extLst>
        </xdr:cNvPr>
        <xdr:cNvCxnSpPr/>
      </xdr:nvCxnSpPr>
      <xdr:spPr>
        <a:xfrm flipV="1">
          <a:off x="6286500" y="10547072"/>
          <a:ext cx="793750" cy="1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8858</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B82542A6-64BB-429F-BC06-17831A4B7606}"/>
            </a:ext>
          </a:extLst>
        </xdr:cNvPr>
        <xdr:cNvSpPr txBox="1"/>
      </xdr:nvSpPr>
      <xdr:spPr>
        <a:xfrm>
          <a:off x="8399995" y="10251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4609</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21E155F8-0286-45F3-813B-CF009DFCB08F}"/>
            </a:ext>
          </a:extLst>
        </xdr:cNvPr>
        <xdr:cNvSpPr txBox="1"/>
      </xdr:nvSpPr>
      <xdr:spPr>
        <a:xfrm>
          <a:off x="7612595" y="1024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7952</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90A69F14-1485-41E6-84FB-15A05C423D1E}"/>
            </a:ext>
          </a:extLst>
        </xdr:cNvPr>
        <xdr:cNvSpPr txBox="1"/>
      </xdr:nvSpPr>
      <xdr:spPr>
        <a:xfrm>
          <a:off x="6818845" y="10250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7961</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EB60BC2A-FA20-4AFE-A548-76B2D5B90585}"/>
            </a:ext>
          </a:extLst>
        </xdr:cNvPr>
        <xdr:cNvSpPr txBox="1"/>
      </xdr:nvSpPr>
      <xdr:spPr>
        <a:xfrm>
          <a:off x="6006045" y="1025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5514</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56D7463E-3578-4B15-BFE2-30AECB6E4B53}"/>
            </a:ext>
          </a:extLst>
        </xdr:cNvPr>
        <xdr:cNvSpPr txBox="1"/>
      </xdr:nvSpPr>
      <xdr:spPr>
        <a:xfrm>
          <a:off x="8425961" y="10578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6962</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B003485A-218F-4C04-B0B9-C0E58DFD2D4E}"/>
            </a:ext>
          </a:extLst>
        </xdr:cNvPr>
        <xdr:cNvSpPr txBox="1"/>
      </xdr:nvSpPr>
      <xdr:spPr>
        <a:xfrm>
          <a:off x="7644911" y="1057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9899</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E921D591-C4AF-4FCE-B9AE-9FDE2E3182C5}"/>
            </a:ext>
          </a:extLst>
        </xdr:cNvPr>
        <xdr:cNvSpPr txBox="1"/>
      </xdr:nvSpPr>
      <xdr:spPr>
        <a:xfrm>
          <a:off x="6851161" y="1058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11366</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DF63D771-0352-4569-A9CD-86DAD4F4BD6D}"/>
            </a:ext>
          </a:extLst>
        </xdr:cNvPr>
        <xdr:cNvSpPr txBox="1"/>
      </xdr:nvSpPr>
      <xdr:spPr>
        <a:xfrm>
          <a:off x="6038361" y="1058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30509527-39D7-4744-95C6-3EF515EA2E28}"/>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B5989BF8-FC06-4075-9C1D-0E4ED5AB4FDE}"/>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DB4A41C3-E07E-4073-AC38-7428FE99E2D2}"/>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6A1A53A5-9905-4DA4-8F6E-6F23F4AD5687}"/>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156FDE7-2CD2-423B-A597-AA27265D26E3}"/>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F8BF7AA4-8FAD-457A-A51D-8D1A04434F33}"/>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4649BA48-9E88-46E7-8792-D06EFD71A079}"/>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D8EAE31F-823D-4A14-AAA1-714E9E0E6886}"/>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141F1C8F-12C0-4C25-829A-F0A4DEFDF1E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557F0053-D8C5-4C4C-A749-E4DE4EFF5E3B}"/>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9A4BC441-BBC0-4476-9CA5-4685A2C6E779}"/>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5" name="直線コネクタ 274">
          <a:extLst>
            <a:ext uri="{FF2B5EF4-FFF2-40B4-BE49-F238E27FC236}">
              <a16:creationId xmlns:a16="http://schemas.microsoft.com/office/drawing/2014/main" id="{DD77FA49-ABBD-45A8-BBFA-45D2DB6C2788}"/>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6" name="テキスト ボックス 275">
          <a:extLst>
            <a:ext uri="{FF2B5EF4-FFF2-40B4-BE49-F238E27FC236}">
              <a16:creationId xmlns:a16="http://schemas.microsoft.com/office/drawing/2014/main" id="{E23184CD-91DA-41FB-8420-4A5915F527D9}"/>
            </a:ext>
          </a:extLst>
        </xdr:cNvPr>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7" name="直線コネクタ 276">
          <a:extLst>
            <a:ext uri="{FF2B5EF4-FFF2-40B4-BE49-F238E27FC236}">
              <a16:creationId xmlns:a16="http://schemas.microsoft.com/office/drawing/2014/main" id="{D976079A-C5E5-4D20-AA72-F17220FB368C}"/>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8" name="テキスト ボックス 277">
          <a:extLst>
            <a:ext uri="{FF2B5EF4-FFF2-40B4-BE49-F238E27FC236}">
              <a16:creationId xmlns:a16="http://schemas.microsoft.com/office/drawing/2014/main" id="{EDCFBC91-301E-4492-8BF9-7DBD96CCCDBD}"/>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9" name="直線コネクタ 278">
          <a:extLst>
            <a:ext uri="{FF2B5EF4-FFF2-40B4-BE49-F238E27FC236}">
              <a16:creationId xmlns:a16="http://schemas.microsoft.com/office/drawing/2014/main" id="{F76B7347-8331-4D4A-8F6B-A57725D41933}"/>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0" name="テキスト ボックス 279">
          <a:extLst>
            <a:ext uri="{FF2B5EF4-FFF2-40B4-BE49-F238E27FC236}">
              <a16:creationId xmlns:a16="http://schemas.microsoft.com/office/drawing/2014/main" id="{CF66E347-16A0-497F-81F4-05852FF6A264}"/>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1" name="直線コネクタ 280">
          <a:extLst>
            <a:ext uri="{FF2B5EF4-FFF2-40B4-BE49-F238E27FC236}">
              <a16:creationId xmlns:a16="http://schemas.microsoft.com/office/drawing/2014/main" id="{439125B9-D74D-49FA-BD3C-6E6D9571164A}"/>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2" name="テキスト ボックス 281">
          <a:extLst>
            <a:ext uri="{FF2B5EF4-FFF2-40B4-BE49-F238E27FC236}">
              <a16:creationId xmlns:a16="http://schemas.microsoft.com/office/drawing/2014/main" id="{E604CCA1-8843-4B8B-8F6A-0F6317986F4A}"/>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3" name="直線コネクタ 282">
          <a:extLst>
            <a:ext uri="{FF2B5EF4-FFF2-40B4-BE49-F238E27FC236}">
              <a16:creationId xmlns:a16="http://schemas.microsoft.com/office/drawing/2014/main" id="{C1429A8E-519F-4DC2-AA8E-64C45EC50D36}"/>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4" name="テキスト ボックス 283">
          <a:extLst>
            <a:ext uri="{FF2B5EF4-FFF2-40B4-BE49-F238E27FC236}">
              <a16:creationId xmlns:a16="http://schemas.microsoft.com/office/drawing/2014/main" id="{D663F705-BABC-49B8-9891-ACEE7AD28948}"/>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5" name="直線コネクタ 284">
          <a:extLst>
            <a:ext uri="{FF2B5EF4-FFF2-40B4-BE49-F238E27FC236}">
              <a16:creationId xmlns:a16="http://schemas.microsoft.com/office/drawing/2014/main" id="{917EE23F-2A17-4EB5-ADFD-BBBFCC029F4A}"/>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6" name="テキスト ボックス 285">
          <a:extLst>
            <a:ext uri="{FF2B5EF4-FFF2-40B4-BE49-F238E27FC236}">
              <a16:creationId xmlns:a16="http://schemas.microsoft.com/office/drawing/2014/main" id="{D06EA983-C960-452A-85C6-415E95EDFA8C}"/>
            </a:ext>
          </a:extLst>
        </xdr:cNvPr>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BD110AB3-17D8-4B39-BAE7-28E1C51E2C7B}"/>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a:extLst>
            <a:ext uri="{FF2B5EF4-FFF2-40B4-BE49-F238E27FC236}">
              <a16:creationId xmlns:a16="http://schemas.microsoft.com/office/drawing/2014/main" id="{E25299BF-5B77-41E6-A244-D2C9745F8F2C}"/>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96882</xdr:rowOff>
    </xdr:from>
    <xdr:to>
      <xdr:col>24</xdr:col>
      <xdr:colOff>62865</xdr:colOff>
      <xdr:row>86</xdr:row>
      <xdr:rowOff>168729</xdr:rowOff>
    </xdr:to>
    <xdr:cxnSp macro="">
      <xdr:nvCxnSpPr>
        <xdr:cNvPr id="289" name="直線コネクタ 288">
          <a:extLst>
            <a:ext uri="{FF2B5EF4-FFF2-40B4-BE49-F238E27FC236}">
              <a16:creationId xmlns:a16="http://schemas.microsoft.com/office/drawing/2014/main" id="{14837049-1EE9-4E2E-8F58-AA652E3B450D}"/>
            </a:ext>
          </a:extLst>
        </xdr:cNvPr>
        <xdr:cNvCxnSpPr/>
      </xdr:nvCxnSpPr>
      <xdr:spPr>
        <a:xfrm flipV="1">
          <a:off x="4177665" y="12981032"/>
          <a:ext cx="0" cy="1386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0" name="【公営住宅】&#10;有形固定資産減価償却率最小値テキスト">
          <a:extLst>
            <a:ext uri="{FF2B5EF4-FFF2-40B4-BE49-F238E27FC236}">
              <a16:creationId xmlns:a16="http://schemas.microsoft.com/office/drawing/2014/main" id="{14A755C9-5393-48AC-81F4-167B23A85A62}"/>
            </a:ext>
          </a:extLst>
        </xdr:cNvPr>
        <xdr:cNvSpPr txBox="1"/>
      </xdr:nvSpPr>
      <xdr:spPr>
        <a:xfrm>
          <a:off x="42164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1" name="直線コネクタ 290">
          <a:extLst>
            <a:ext uri="{FF2B5EF4-FFF2-40B4-BE49-F238E27FC236}">
              <a16:creationId xmlns:a16="http://schemas.microsoft.com/office/drawing/2014/main" id="{0273F2F8-F209-4235-9765-BC9461FBBF01}"/>
            </a:ext>
          </a:extLst>
        </xdr:cNvPr>
        <xdr:cNvCxnSpPr/>
      </xdr:nvCxnSpPr>
      <xdr:spPr>
        <a:xfrm>
          <a:off x="41084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43559</xdr:rowOff>
    </xdr:from>
    <xdr:ext cx="405111" cy="259045"/>
    <xdr:sp macro="" textlink="">
      <xdr:nvSpPr>
        <xdr:cNvPr id="292" name="【公営住宅】&#10;有形固定資産減価償却率最大値テキスト">
          <a:extLst>
            <a:ext uri="{FF2B5EF4-FFF2-40B4-BE49-F238E27FC236}">
              <a16:creationId xmlns:a16="http://schemas.microsoft.com/office/drawing/2014/main" id="{45841A7F-AEBE-41EF-A3B7-DE15276E9B90}"/>
            </a:ext>
          </a:extLst>
        </xdr:cNvPr>
        <xdr:cNvSpPr txBox="1"/>
      </xdr:nvSpPr>
      <xdr:spPr>
        <a:xfrm>
          <a:off x="4216400" y="1276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96882</xdr:rowOff>
    </xdr:from>
    <xdr:to>
      <xdr:col>24</xdr:col>
      <xdr:colOff>152400</xdr:colOff>
      <xdr:row>78</xdr:row>
      <xdr:rowOff>96882</xdr:rowOff>
    </xdr:to>
    <xdr:cxnSp macro="">
      <xdr:nvCxnSpPr>
        <xdr:cNvPr id="293" name="直線コネクタ 292">
          <a:extLst>
            <a:ext uri="{FF2B5EF4-FFF2-40B4-BE49-F238E27FC236}">
              <a16:creationId xmlns:a16="http://schemas.microsoft.com/office/drawing/2014/main" id="{C63B921E-7A1E-45E9-80EB-7F0EB7579DCD}"/>
            </a:ext>
          </a:extLst>
        </xdr:cNvPr>
        <xdr:cNvCxnSpPr/>
      </xdr:nvCxnSpPr>
      <xdr:spPr>
        <a:xfrm>
          <a:off x="4108450" y="129810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82022</xdr:rowOff>
    </xdr:from>
    <xdr:ext cx="405111" cy="259045"/>
    <xdr:sp macro="" textlink="">
      <xdr:nvSpPr>
        <xdr:cNvPr id="294" name="【公営住宅】&#10;有形固定資産減価償却率平均値テキスト">
          <a:extLst>
            <a:ext uri="{FF2B5EF4-FFF2-40B4-BE49-F238E27FC236}">
              <a16:creationId xmlns:a16="http://schemas.microsoft.com/office/drawing/2014/main" id="{F89A8C72-4A4C-4EE2-ABA2-7621222FBBD6}"/>
            </a:ext>
          </a:extLst>
        </xdr:cNvPr>
        <xdr:cNvSpPr txBox="1"/>
      </xdr:nvSpPr>
      <xdr:spPr>
        <a:xfrm>
          <a:off x="4216400" y="13626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59145</xdr:rowOff>
    </xdr:from>
    <xdr:to>
      <xdr:col>24</xdr:col>
      <xdr:colOff>114300</xdr:colOff>
      <xdr:row>83</xdr:row>
      <xdr:rowOff>160745</xdr:rowOff>
    </xdr:to>
    <xdr:sp macro="" textlink="">
      <xdr:nvSpPr>
        <xdr:cNvPr id="295" name="フローチャート: 判断 294">
          <a:extLst>
            <a:ext uri="{FF2B5EF4-FFF2-40B4-BE49-F238E27FC236}">
              <a16:creationId xmlns:a16="http://schemas.microsoft.com/office/drawing/2014/main" id="{3C89CAE7-6C9E-47E4-BB49-7A11AB7A0737}"/>
            </a:ext>
          </a:extLst>
        </xdr:cNvPr>
        <xdr:cNvSpPr/>
      </xdr:nvSpPr>
      <xdr:spPr>
        <a:xfrm>
          <a:off x="4127500" y="137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64044</xdr:rowOff>
    </xdr:from>
    <xdr:to>
      <xdr:col>20</xdr:col>
      <xdr:colOff>38100</xdr:colOff>
      <xdr:row>83</xdr:row>
      <xdr:rowOff>165644</xdr:rowOff>
    </xdr:to>
    <xdr:sp macro="" textlink="">
      <xdr:nvSpPr>
        <xdr:cNvPr id="296" name="フローチャート: 判断 295">
          <a:extLst>
            <a:ext uri="{FF2B5EF4-FFF2-40B4-BE49-F238E27FC236}">
              <a16:creationId xmlns:a16="http://schemas.microsoft.com/office/drawing/2014/main" id="{45AA2555-92C3-44F7-AB04-9F91F50CED93}"/>
            </a:ext>
          </a:extLst>
        </xdr:cNvPr>
        <xdr:cNvSpPr/>
      </xdr:nvSpPr>
      <xdr:spPr>
        <a:xfrm>
          <a:off x="3384550" y="137736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26488</xdr:rowOff>
    </xdr:from>
    <xdr:to>
      <xdr:col>15</xdr:col>
      <xdr:colOff>101600</xdr:colOff>
      <xdr:row>83</xdr:row>
      <xdr:rowOff>128088</xdr:rowOff>
    </xdr:to>
    <xdr:sp macro="" textlink="">
      <xdr:nvSpPr>
        <xdr:cNvPr id="297" name="フローチャート: 判断 296">
          <a:extLst>
            <a:ext uri="{FF2B5EF4-FFF2-40B4-BE49-F238E27FC236}">
              <a16:creationId xmlns:a16="http://schemas.microsoft.com/office/drawing/2014/main" id="{169B8958-7430-41F0-9F63-B4E73D2345F5}"/>
            </a:ext>
          </a:extLst>
        </xdr:cNvPr>
        <xdr:cNvSpPr/>
      </xdr:nvSpPr>
      <xdr:spPr>
        <a:xfrm>
          <a:off x="2571750" y="13736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8" name="フローチャート: 判断 297">
          <a:extLst>
            <a:ext uri="{FF2B5EF4-FFF2-40B4-BE49-F238E27FC236}">
              <a16:creationId xmlns:a16="http://schemas.microsoft.com/office/drawing/2014/main" id="{F52FBE2D-21AD-4F6A-934B-A4900F84DCE0}"/>
            </a:ext>
          </a:extLst>
        </xdr:cNvPr>
        <xdr:cNvSpPr/>
      </xdr:nvSpPr>
      <xdr:spPr>
        <a:xfrm>
          <a:off x="1778000" y="1370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140788</xdr:rowOff>
    </xdr:from>
    <xdr:to>
      <xdr:col>6</xdr:col>
      <xdr:colOff>38100</xdr:colOff>
      <xdr:row>83</xdr:row>
      <xdr:rowOff>70938</xdr:rowOff>
    </xdr:to>
    <xdr:sp macro="" textlink="">
      <xdr:nvSpPr>
        <xdr:cNvPr id="299" name="フローチャート: 判断 298">
          <a:extLst>
            <a:ext uri="{FF2B5EF4-FFF2-40B4-BE49-F238E27FC236}">
              <a16:creationId xmlns:a16="http://schemas.microsoft.com/office/drawing/2014/main" id="{5BD837E2-0A60-4B59-B15E-F843610FC15B}"/>
            </a:ext>
          </a:extLst>
        </xdr:cNvPr>
        <xdr:cNvSpPr/>
      </xdr:nvSpPr>
      <xdr:spPr>
        <a:xfrm>
          <a:off x="984250" y="136853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2B7DE31F-060F-490B-83A8-28164B0EB821}"/>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EB8310B7-798D-443F-AB60-F270F9589F05}"/>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6E98793-3DBE-437A-B92B-3BCCF7FC12D3}"/>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E75F2B5-836E-4C13-B945-E753BD125BA3}"/>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E2861DB-CA43-457A-88CD-1BC65DD3EDAA}"/>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162016</xdr:rowOff>
    </xdr:from>
    <xdr:to>
      <xdr:col>24</xdr:col>
      <xdr:colOff>114300</xdr:colOff>
      <xdr:row>85</xdr:row>
      <xdr:rowOff>92166</xdr:rowOff>
    </xdr:to>
    <xdr:sp macro="" textlink="">
      <xdr:nvSpPr>
        <xdr:cNvPr id="305" name="楕円 304">
          <a:extLst>
            <a:ext uri="{FF2B5EF4-FFF2-40B4-BE49-F238E27FC236}">
              <a16:creationId xmlns:a16="http://schemas.microsoft.com/office/drawing/2014/main" id="{A8EA28E7-EED9-4EFD-9EDE-C706C10F4E95}"/>
            </a:ext>
          </a:extLst>
        </xdr:cNvPr>
        <xdr:cNvSpPr/>
      </xdr:nvSpPr>
      <xdr:spPr>
        <a:xfrm>
          <a:off x="4127500" y="140367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140443</xdr:rowOff>
    </xdr:from>
    <xdr:ext cx="405111" cy="259045"/>
    <xdr:sp macro="" textlink="">
      <xdr:nvSpPr>
        <xdr:cNvPr id="306" name="【公営住宅】&#10;有形固定資産減価償却率該当値テキスト">
          <a:extLst>
            <a:ext uri="{FF2B5EF4-FFF2-40B4-BE49-F238E27FC236}">
              <a16:creationId xmlns:a16="http://schemas.microsoft.com/office/drawing/2014/main" id="{C1DDD7B9-4823-4CBC-A462-23A464A5FE7C}"/>
            </a:ext>
          </a:extLst>
        </xdr:cNvPr>
        <xdr:cNvSpPr txBox="1"/>
      </xdr:nvSpPr>
      <xdr:spPr>
        <a:xfrm>
          <a:off x="4216400" y="1401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134257</xdr:rowOff>
    </xdr:from>
    <xdr:to>
      <xdr:col>20</xdr:col>
      <xdr:colOff>38100</xdr:colOff>
      <xdr:row>85</xdr:row>
      <xdr:rowOff>64407</xdr:rowOff>
    </xdr:to>
    <xdr:sp macro="" textlink="">
      <xdr:nvSpPr>
        <xdr:cNvPr id="307" name="楕円 306">
          <a:extLst>
            <a:ext uri="{FF2B5EF4-FFF2-40B4-BE49-F238E27FC236}">
              <a16:creationId xmlns:a16="http://schemas.microsoft.com/office/drawing/2014/main" id="{076E79B2-4278-4BFD-9CA1-75E1BD1B8D0F}"/>
            </a:ext>
          </a:extLst>
        </xdr:cNvPr>
        <xdr:cNvSpPr/>
      </xdr:nvSpPr>
      <xdr:spPr>
        <a:xfrm>
          <a:off x="3384550" y="1400900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13607</xdr:rowOff>
    </xdr:from>
    <xdr:to>
      <xdr:col>24</xdr:col>
      <xdr:colOff>63500</xdr:colOff>
      <xdr:row>85</xdr:row>
      <xdr:rowOff>41366</xdr:rowOff>
    </xdr:to>
    <xdr:cxnSp macro="">
      <xdr:nvCxnSpPr>
        <xdr:cNvPr id="308" name="直線コネクタ 307">
          <a:extLst>
            <a:ext uri="{FF2B5EF4-FFF2-40B4-BE49-F238E27FC236}">
              <a16:creationId xmlns:a16="http://schemas.microsoft.com/office/drawing/2014/main" id="{18A0BB7E-F3E0-4EB4-A8F3-B5695F22EA24}"/>
            </a:ext>
          </a:extLst>
        </xdr:cNvPr>
        <xdr:cNvCxnSpPr/>
      </xdr:nvCxnSpPr>
      <xdr:spPr>
        <a:xfrm>
          <a:off x="3429000" y="14053457"/>
          <a:ext cx="7493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113030</xdr:rowOff>
    </xdr:from>
    <xdr:to>
      <xdr:col>15</xdr:col>
      <xdr:colOff>101600</xdr:colOff>
      <xdr:row>85</xdr:row>
      <xdr:rowOff>43180</xdr:rowOff>
    </xdr:to>
    <xdr:sp macro="" textlink="">
      <xdr:nvSpPr>
        <xdr:cNvPr id="309" name="楕円 308">
          <a:extLst>
            <a:ext uri="{FF2B5EF4-FFF2-40B4-BE49-F238E27FC236}">
              <a16:creationId xmlns:a16="http://schemas.microsoft.com/office/drawing/2014/main" id="{33652E30-B7BF-41C7-891D-84AD60A25897}"/>
            </a:ext>
          </a:extLst>
        </xdr:cNvPr>
        <xdr:cNvSpPr/>
      </xdr:nvSpPr>
      <xdr:spPr>
        <a:xfrm>
          <a:off x="2571750" y="139877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163830</xdr:rowOff>
    </xdr:from>
    <xdr:to>
      <xdr:col>19</xdr:col>
      <xdr:colOff>177800</xdr:colOff>
      <xdr:row>85</xdr:row>
      <xdr:rowOff>13607</xdr:rowOff>
    </xdr:to>
    <xdr:cxnSp macro="">
      <xdr:nvCxnSpPr>
        <xdr:cNvPr id="310" name="直線コネクタ 309">
          <a:extLst>
            <a:ext uri="{FF2B5EF4-FFF2-40B4-BE49-F238E27FC236}">
              <a16:creationId xmlns:a16="http://schemas.microsoft.com/office/drawing/2014/main" id="{5FBDDBD0-410E-442A-88B2-F356A88C1D7A}"/>
            </a:ext>
          </a:extLst>
        </xdr:cNvPr>
        <xdr:cNvCxnSpPr/>
      </xdr:nvCxnSpPr>
      <xdr:spPr>
        <a:xfrm>
          <a:off x="2622550" y="14038580"/>
          <a:ext cx="806450" cy="1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85271</xdr:rowOff>
    </xdr:from>
    <xdr:to>
      <xdr:col>10</xdr:col>
      <xdr:colOff>165100</xdr:colOff>
      <xdr:row>85</xdr:row>
      <xdr:rowOff>15421</xdr:rowOff>
    </xdr:to>
    <xdr:sp macro="" textlink="">
      <xdr:nvSpPr>
        <xdr:cNvPr id="311" name="楕円 310">
          <a:extLst>
            <a:ext uri="{FF2B5EF4-FFF2-40B4-BE49-F238E27FC236}">
              <a16:creationId xmlns:a16="http://schemas.microsoft.com/office/drawing/2014/main" id="{C22008A5-032F-42BE-ACF5-FCE58800C892}"/>
            </a:ext>
          </a:extLst>
        </xdr:cNvPr>
        <xdr:cNvSpPr/>
      </xdr:nvSpPr>
      <xdr:spPr>
        <a:xfrm>
          <a:off x="1778000" y="1396002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136071</xdr:rowOff>
    </xdr:from>
    <xdr:to>
      <xdr:col>15</xdr:col>
      <xdr:colOff>50800</xdr:colOff>
      <xdr:row>84</xdr:row>
      <xdr:rowOff>163830</xdr:rowOff>
    </xdr:to>
    <xdr:cxnSp macro="">
      <xdr:nvCxnSpPr>
        <xdr:cNvPr id="312" name="直線コネクタ 311">
          <a:extLst>
            <a:ext uri="{FF2B5EF4-FFF2-40B4-BE49-F238E27FC236}">
              <a16:creationId xmlns:a16="http://schemas.microsoft.com/office/drawing/2014/main" id="{3B66D41C-DCEF-4290-99AF-F7D43BDAC840}"/>
            </a:ext>
          </a:extLst>
        </xdr:cNvPr>
        <xdr:cNvCxnSpPr/>
      </xdr:nvCxnSpPr>
      <xdr:spPr>
        <a:xfrm>
          <a:off x="1828800" y="14010821"/>
          <a:ext cx="79375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52614</xdr:rowOff>
    </xdr:from>
    <xdr:to>
      <xdr:col>6</xdr:col>
      <xdr:colOff>38100</xdr:colOff>
      <xdr:row>84</xdr:row>
      <xdr:rowOff>154214</xdr:rowOff>
    </xdr:to>
    <xdr:sp macro="" textlink="">
      <xdr:nvSpPr>
        <xdr:cNvPr id="313" name="楕円 312">
          <a:extLst>
            <a:ext uri="{FF2B5EF4-FFF2-40B4-BE49-F238E27FC236}">
              <a16:creationId xmlns:a16="http://schemas.microsoft.com/office/drawing/2014/main" id="{EFC7B7B2-9B9F-46FF-BABC-9BBF81EF79A3}"/>
            </a:ext>
          </a:extLst>
        </xdr:cNvPr>
        <xdr:cNvSpPr/>
      </xdr:nvSpPr>
      <xdr:spPr>
        <a:xfrm>
          <a:off x="984250" y="1392736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103414</xdr:rowOff>
    </xdr:from>
    <xdr:to>
      <xdr:col>10</xdr:col>
      <xdr:colOff>114300</xdr:colOff>
      <xdr:row>84</xdr:row>
      <xdr:rowOff>136071</xdr:rowOff>
    </xdr:to>
    <xdr:cxnSp macro="">
      <xdr:nvCxnSpPr>
        <xdr:cNvPr id="314" name="直線コネクタ 313">
          <a:extLst>
            <a:ext uri="{FF2B5EF4-FFF2-40B4-BE49-F238E27FC236}">
              <a16:creationId xmlns:a16="http://schemas.microsoft.com/office/drawing/2014/main" id="{DBA7D454-50F6-4FE8-AEF9-A727BF7958AC}"/>
            </a:ext>
          </a:extLst>
        </xdr:cNvPr>
        <xdr:cNvCxnSpPr/>
      </xdr:nvCxnSpPr>
      <xdr:spPr>
        <a:xfrm>
          <a:off x="1028700" y="13978164"/>
          <a:ext cx="8001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10721</xdr:rowOff>
    </xdr:from>
    <xdr:ext cx="405111" cy="259045"/>
    <xdr:sp macro="" textlink="">
      <xdr:nvSpPr>
        <xdr:cNvPr id="315" name="n_1aveValue【公営住宅】&#10;有形固定資産減価償却率">
          <a:extLst>
            <a:ext uri="{FF2B5EF4-FFF2-40B4-BE49-F238E27FC236}">
              <a16:creationId xmlns:a16="http://schemas.microsoft.com/office/drawing/2014/main" id="{55CB588C-E073-4143-A9D1-9512FABA2F0B}"/>
            </a:ext>
          </a:extLst>
        </xdr:cNvPr>
        <xdr:cNvSpPr txBox="1"/>
      </xdr:nvSpPr>
      <xdr:spPr>
        <a:xfrm>
          <a:off x="3239144" y="13555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144615</xdr:rowOff>
    </xdr:from>
    <xdr:ext cx="405111" cy="259045"/>
    <xdr:sp macro="" textlink="">
      <xdr:nvSpPr>
        <xdr:cNvPr id="316" name="n_2aveValue【公営住宅】&#10;有形固定資産減価償却率">
          <a:extLst>
            <a:ext uri="{FF2B5EF4-FFF2-40B4-BE49-F238E27FC236}">
              <a16:creationId xmlns:a16="http://schemas.microsoft.com/office/drawing/2014/main" id="{33C76F6D-8FF4-4502-944C-AE14CCA7502A}"/>
            </a:ext>
          </a:extLst>
        </xdr:cNvPr>
        <xdr:cNvSpPr txBox="1"/>
      </xdr:nvSpPr>
      <xdr:spPr>
        <a:xfrm>
          <a:off x="2439044" y="13524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17" name="n_3aveValue【公営住宅】&#10;有形固定資産減価償却率">
          <a:extLst>
            <a:ext uri="{FF2B5EF4-FFF2-40B4-BE49-F238E27FC236}">
              <a16:creationId xmlns:a16="http://schemas.microsoft.com/office/drawing/2014/main" id="{B8CFD586-6C07-4FCA-AAFD-E1F5C14B08BE}"/>
            </a:ext>
          </a:extLst>
        </xdr:cNvPr>
        <xdr:cNvSpPr txBox="1"/>
      </xdr:nvSpPr>
      <xdr:spPr>
        <a:xfrm>
          <a:off x="1645294" y="13496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87465</xdr:rowOff>
    </xdr:from>
    <xdr:ext cx="405111" cy="259045"/>
    <xdr:sp macro="" textlink="">
      <xdr:nvSpPr>
        <xdr:cNvPr id="318" name="n_4aveValue【公営住宅】&#10;有形固定資産減価償却率">
          <a:extLst>
            <a:ext uri="{FF2B5EF4-FFF2-40B4-BE49-F238E27FC236}">
              <a16:creationId xmlns:a16="http://schemas.microsoft.com/office/drawing/2014/main" id="{A1391155-4373-401F-A466-94AC46C32A9A}"/>
            </a:ext>
          </a:extLst>
        </xdr:cNvPr>
        <xdr:cNvSpPr txBox="1"/>
      </xdr:nvSpPr>
      <xdr:spPr>
        <a:xfrm>
          <a:off x="851544" y="13466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55534</xdr:rowOff>
    </xdr:from>
    <xdr:ext cx="405111" cy="259045"/>
    <xdr:sp macro="" textlink="">
      <xdr:nvSpPr>
        <xdr:cNvPr id="319" name="n_1mainValue【公営住宅】&#10;有形固定資産減価償却率">
          <a:extLst>
            <a:ext uri="{FF2B5EF4-FFF2-40B4-BE49-F238E27FC236}">
              <a16:creationId xmlns:a16="http://schemas.microsoft.com/office/drawing/2014/main" id="{D316CC47-5EE5-44A2-876B-9AA856C33EE2}"/>
            </a:ext>
          </a:extLst>
        </xdr:cNvPr>
        <xdr:cNvSpPr txBox="1"/>
      </xdr:nvSpPr>
      <xdr:spPr>
        <a:xfrm>
          <a:off x="3239144" y="14095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34307</xdr:rowOff>
    </xdr:from>
    <xdr:ext cx="405111" cy="259045"/>
    <xdr:sp macro="" textlink="">
      <xdr:nvSpPr>
        <xdr:cNvPr id="320" name="n_2mainValue【公営住宅】&#10;有形固定資産減価償却率">
          <a:extLst>
            <a:ext uri="{FF2B5EF4-FFF2-40B4-BE49-F238E27FC236}">
              <a16:creationId xmlns:a16="http://schemas.microsoft.com/office/drawing/2014/main" id="{E3D164FA-9EF1-4D57-985A-1DBF50C57EFF}"/>
            </a:ext>
          </a:extLst>
        </xdr:cNvPr>
        <xdr:cNvSpPr txBox="1"/>
      </xdr:nvSpPr>
      <xdr:spPr>
        <a:xfrm>
          <a:off x="2439044" y="14074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6548</xdr:rowOff>
    </xdr:from>
    <xdr:ext cx="405111" cy="259045"/>
    <xdr:sp macro="" textlink="">
      <xdr:nvSpPr>
        <xdr:cNvPr id="321" name="n_3mainValue【公営住宅】&#10;有形固定資産減価償却率">
          <a:extLst>
            <a:ext uri="{FF2B5EF4-FFF2-40B4-BE49-F238E27FC236}">
              <a16:creationId xmlns:a16="http://schemas.microsoft.com/office/drawing/2014/main" id="{BF2172B5-39D1-43FA-9140-EEAB330AD933}"/>
            </a:ext>
          </a:extLst>
        </xdr:cNvPr>
        <xdr:cNvSpPr txBox="1"/>
      </xdr:nvSpPr>
      <xdr:spPr>
        <a:xfrm>
          <a:off x="1645294" y="14046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145341</xdr:rowOff>
    </xdr:from>
    <xdr:ext cx="405111" cy="259045"/>
    <xdr:sp macro="" textlink="">
      <xdr:nvSpPr>
        <xdr:cNvPr id="322" name="n_4mainValue【公営住宅】&#10;有形固定資産減価償却率">
          <a:extLst>
            <a:ext uri="{FF2B5EF4-FFF2-40B4-BE49-F238E27FC236}">
              <a16:creationId xmlns:a16="http://schemas.microsoft.com/office/drawing/2014/main" id="{20D7EC13-B9EF-4AF2-9608-2DADAAF91C3B}"/>
            </a:ext>
          </a:extLst>
        </xdr:cNvPr>
        <xdr:cNvSpPr txBox="1"/>
      </xdr:nvSpPr>
      <xdr:spPr>
        <a:xfrm>
          <a:off x="851544" y="14020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43EC0AD5-D426-46BA-B0CC-C30DAABDCDD8}"/>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2C40D36E-1149-4983-81B4-8B8B1578856E}"/>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8D0F1670-4B41-47C3-94E6-C2C56DE2961A}"/>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9A61A49A-92B2-465C-AFA1-A7F3E64BF73B}"/>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ACE0F4-6840-45DF-ACF1-F7A2A44779EE}"/>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B7EBF373-52C2-48EF-A2D6-FC730CCCE1FF}"/>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B9299D14-CCBB-4CFD-A126-F6B00C3EA602}"/>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2482068F-BDB8-4A47-94E0-A62FDB403AA1}"/>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3DF04283-8175-4440-9962-7FC9FC5FE37B}"/>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E6D2D2B4-035F-43DE-9E7B-8079937EABF4}"/>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3" name="直線コネクタ 332">
          <a:extLst>
            <a:ext uri="{FF2B5EF4-FFF2-40B4-BE49-F238E27FC236}">
              <a16:creationId xmlns:a16="http://schemas.microsoft.com/office/drawing/2014/main" id="{9F2BA2C8-88E1-4B42-9B17-020D5CE1D949}"/>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4" name="テキスト ボックス 333">
          <a:extLst>
            <a:ext uri="{FF2B5EF4-FFF2-40B4-BE49-F238E27FC236}">
              <a16:creationId xmlns:a16="http://schemas.microsoft.com/office/drawing/2014/main" id="{F1155DC4-A640-4FEC-96DF-73B938D4695A}"/>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5" name="直線コネクタ 334">
          <a:extLst>
            <a:ext uri="{FF2B5EF4-FFF2-40B4-BE49-F238E27FC236}">
              <a16:creationId xmlns:a16="http://schemas.microsoft.com/office/drawing/2014/main" id="{56FBC79B-5FDF-4462-9747-0B68E1095ADA}"/>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6" name="テキスト ボックス 335">
          <a:extLst>
            <a:ext uri="{FF2B5EF4-FFF2-40B4-BE49-F238E27FC236}">
              <a16:creationId xmlns:a16="http://schemas.microsoft.com/office/drawing/2014/main" id="{0EABB3D8-1381-48DC-BC86-31E161049D3C}"/>
            </a:ext>
          </a:extLst>
        </xdr:cNvPr>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7" name="直線コネクタ 336">
          <a:extLst>
            <a:ext uri="{FF2B5EF4-FFF2-40B4-BE49-F238E27FC236}">
              <a16:creationId xmlns:a16="http://schemas.microsoft.com/office/drawing/2014/main" id="{74E65169-4128-4C8B-9723-43147028A9B8}"/>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8" name="テキスト ボックス 337">
          <a:extLst>
            <a:ext uri="{FF2B5EF4-FFF2-40B4-BE49-F238E27FC236}">
              <a16:creationId xmlns:a16="http://schemas.microsoft.com/office/drawing/2014/main" id="{41430F59-406D-4E75-81DE-39EF93149734}"/>
            </a:ext>
          </a:extLst>
        </xdr:cNvPr>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9" name="直線コネクタ 338">
          <a:extLst>
            <a:ext uri="{FF2B5EF4-FFF2-40B4-BE49-F238E27FC236}">
              <a16:creationId xmlns:a16="http://schemas.microsoft.com/office/drawing/2014/main" id="{D165DE99-BE9D-4E0F-9E7E-00F086595BD3}"/>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0" name="テキスト ボックス 339">
          <a:extLst>
            <a:ext uri="{FF2B5EF4-FFF2-40B4-BE49-F238E27FC236}">
              <a16:creationId xmlns:a16="http://schemas.microsoft.com/office/drawing/2014/main" id="{2D2136B5-ED5C-4D3E-BAF4-B28A389BB831}"/>
            </a:ext>
          </a:extLst>
        </xdr:cNvPr>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1B4C7068-E2FB-4D61-9FD5-B1CF83430091}"/>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AF0E2C4A-277F-41CA-9EAE-FEB1E34235D1}"/>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a:extLst>
            <a:ext uri="{FF2B5EF4-FFF2-40B4-BE49-F238E27FC236}">
              <a16:creationId xmlns:a16="http://schemas.microsoft.com/office/drawing/2014/main" id="{EB7CDCC3-C57B-4953-9DB3-FB321EC0ECF8}"/>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81077</xdr:rowOff>
    </xdr:from>
    <xdr:to>
      <xdr:col>54</xdr:col>
      <xdr:colOff>189865</xdr:colOff>
      <xdr:row>86</xdr:row>
      <xdr:rowOff>37185</xdr:rowOff>
    </xdr:to>
    <xdr:cxnSp macro="">
      <xdr:nvCxnSpPr>
        <xdr:cNvPr id="344" name="直線コネクタ 343">
          <a:extLst>
            <a:ext uri="{FF2B5EF4-FFF2-40B4-BE49-F238E27FC236}">
              <a16:creationId xmlns:a16="http://schemas.microsoft.com/office/drawing/2014/main" id="{84B4DA3A-A3E6-423B-AD50-2F601F38EDC6}"/>
            </a:ext>
          </a:extLst>
        </xdr:cNvPr>
        <xdr:cNvCxnSpPr/>
      </xdr:nvCxnSpPr>
      <xdr:spPr>
        <a:xfrm flipV="1">
          <a:off x="9429115" y="12800127"/>
          <a:ext cx="0" cy="144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41012</xdr:rowOff>
    </xdr:from>
    <xdr:ext cx="469744" cy="259045"/>
    <xdr:sp macro="" textlink="">
      <xdr:nvSpPr>
        <xdr:cNvPr id="345" name="【公営住宅】&#10;一人当たり面積最小値テキスト">
          <a:extLst>
            <a:ext uri="{FF2B5EF4-FFF2-40B4-BE49-F238E27FC236}">
              <a16:creationId xmlns:a16="http://schemas.microsoft.com/office/drawing/2014/main" id="{38AED65A-FFCF-435E-B575-0F82A16E3225}"/>
            </a:ext>
          </a:extLst>
        </xdr:cNvPr>
        <xdr:cNvSpPr txBox="1"/>
      </xdr:nvSpPr>
      <xdr:spPr>
        <a:xfrm>
          <a:off x="9467850" y="14245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37185</xdr:rowOff>
    </xdr:from>
    <xdr:to>
      <xdr:col>55</xdr:col>
      <xdr:colOff>88900</xdr:colOff>
      <xdr:row>86</xdr:row>
      <xdr:rowOff>37185</xdr:rowOff>
    </xdr:to>
    <xdr:cxnSp macro="">
      <xdr:nvCxnSpPr>
        <xdr:cNvPr id="346" name="直線コネクタ 345">
          <a:extLst>
            <a:ext uri="{FF2B5EF4-FFF2-40B4-BE49-F238E27FC236}">
              <a16:creationId xmlns:a16="http://schemas.microsoft.com/office/drawing/2014/main" id="{B5BB23E8-4A07-498A-80CF-C14B875600B3}"/>
            </a:ext>
          </a:extLst>
        </xdr:cNvPr>
        <xdr:cNvCxnSpPr/>
      </xdr:nvCxnSpPr>
      <xdr:spPr>
        <a:xfrm>
          <a:off x="9359900" y="142421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27754</xdr:rowOff>
    </xdr:from>
    <xdr:ext cx="469744" cy="259045"/>
    <xdr:sp macro="" textlink="">
      <xdr:nvSpPr>
        <xdr:cNvPr id="347" name="【公営住宅】&#10;一人当たり面積最大値テキスト">
          <a:extLst>
            <a:ext uri="{FF2B5EF4-FFF2-40B4-BE49-F238E27FC236}">
              <a16:creationId xmlns:a16="http://schemas.microsoft.com/office/drawing/2014/main" id="{B4E85C08-1DE4-434B-A51F-4D1DBD0DB302}"/>
            </a:ext>
          </a:extLst>
        </xdr:cNvPr>
        <xdr:cNvSpPr txBox="1"/>
      </xdr:nvSpPr>
      <xdr:spPr>
        <a:xfrm>
          <a:off x="9467850" y="12581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81077</xdr:rowOff>
    </xdr:from>
    <xdr:to>
      <xdr:col>55</xdr:col>
      <xdr:colOff>88900</xdr:colOff>
      <xdr:row>77</xdr:row>
      <xdr:rowOff>81077</xdr:rowOff>
    </xdr:to>
    <xdr:cxnSp macro="">
      <xdr:nvCxnSpPr>
        <xdr:cNvPr id="348" name="直線コネクタ 347">
          <a:extLst>
            <a:ext uri="{FF2B5EF4-FFF2-40B4-BE49-F238E27FC236}">
              <a16:creationId xmlns:a16="http://schemas.microsoft.com/office/drawing/2014/main" id="{29A127F2-5783-4424-A979-86FABB69D602}"/>
            </a:ext>
          </a:extLst>
        </xdr:cNvPr>
        <xdr:cNvCxnSpPr/>
      </xdr:nvCxnSpPr>
      <xdr:spPr>
        <a:xfrm>
          <a:off x="9359900" y="128001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71798</xdr:rowOff>
    </xdr:from>
    <xdr:ext cx="469744" cy="259045"/>
    <xdr:sp macro="" textlink="">
      <xdr:nvSpPr>
        <xdr:cNvPr id="349" name="【公営住宅】&#10;一人当たり面積平均値テキスト">
          <a:extLst>
            <a:ext uri="{FF2B5EF4-FFF2-40B4-BE49-F238E27FC236}">
              <a16:creationId xmlns:a16="http://schemas.microsoft.com/office/drawing/2014/main" id="{C7119B13-0B9C-4BB0-8BBD-902EB4C90C35}"/>
            </a:ext>
          </a:extLst>
        </xdr:cNvPr>
        <xdr:cNvSpPr txBox="1"/>
      </xdr:nvSpPr>
      <xdr:spPr>
        <a:xfrm>
          <a:off x="9467850" y="139465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93371</xdr:rowOff>
    </xdr:from>
    <xdr:to>
      <xdr:col>55</xdr:col>
      <xdr:colOff>50800</xdr:colOff>
      <xdr:row>85</xdr:row>
      <xdr:rowOff>23521</xdr:rowOff>
    </xdr:to>
    <xdr:sp macro="" textlink="">
      <xdr:nvSpPr>
        <xdr:cNvPr id="350" name="フローチャート: 判断 349">
          <a:extLst>
            <a:ext uri="{FF2B5EF4-FFF2-40B4-BE49-F238E27FC236}">
              <a16:creationId xmlns:a16="http://schemas.microsoft.com/office/drawing/2014/main" id="{97DB6407-8AC5-4D5D-9B7F-2AC869F4D3C9}"/>
            </a:ext>
          </a:extLst>
        </xdr:cNvPr>
        <xdr:cNvSpPr/>
      </xdr:nvSpPr>
      <xdr:spPr>
        <a:xfrm>
          <a:off x="9398000" y="1396812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94742</xdr:rowOff>
    </xdr:from>
    <xdr:to>
      <xdr:col>50</xdr:col>
      <xdr:colOff>165100</xdr:colOff>
      <xdr:row>85</xdr:row>
      <xdr:rowOff>24892</xdr:rowOff>
    </xdr:to>
    <xdr:sp macro="" textlink="">
      <xdr:nvSpPr>
        <xdr:cNvPr id="351" name="フローチャート: 判断 350">
          <a:extLst>
            <a:ext uri="{FF2B5EF4-FFF2-40B4-BE49-F238E27FC236}">
              <a16:creationId xmlns:a16="http://schemas.microsoft.com/office/drawing/2014/main" id="{48F8D367-2977-4265-8EE2-CC93D720E1C2}"/>
            </a:ext>
          </a:extLst>
        </xdr:cNvPr>
        <xdr:cNvSpPr/>
      </xdr:nvSpPr>
      <xdr:spPr>
        <a:xfrm>
          <a:off x="8636000" y="139694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102972</xdr:rowOff>
    </xdr:from>
    <xdr:to>
      <xdr:col>46</xdr:col>
      <xdr:colOff>38100</xdr:colOff>
      <xdr:row>85</xdr:row>
      <xdr:rowOff>33122</xdr:rowOff>
    </xdr:to>
    <xdr:sp macro="" textlink="">
      <xdr:nvSpPr>
        <xdr:cNvPr id="352" name="フローチャート: 判断 351">
          <a:extLst>
            <a:ext uri="{FF2B5EF4-FFF2-40B4-BE49-F238E27FC236}">
              <a16:creationId xmlns:a16="http://schemas.microsoft.com/office/drawing/2014/main" id="{F6D8806C-DB2F-4144-BA55-AC54268A26B3}"/>
            </a:ext>
          </a:extLst>
        </xdr:cNvPr>
        <xdr:cNvSpPr/>
      </xdr:nvSpPr>
      <xdr:spPr>
        <a:xfrm>
          <a:off x="7842250" y="1397772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99771</xdr:rowOff>
    </xdr:from>
    <xdr:to>
      <xdr:col>41</xdr:col>
      <xdr:colOff>101600</xdr:colOff>
      <xdr:row>85</xdr:row>
      <xdr:rowOff>29921</xdr:rowOff>
    </xdr:to>
    <xdr:sp macro="" textlink="">
      <xdr:nvSpPr>
        <xdr:cNvPr id="353" name="フローチャート: 判断 352">
          <a:extLst>
            <a:ext uri="{FF2B5EF4-FFF2-40B4-BE49-F238E27FC236}">
              <a16:creationId xmlns:a16="http://schemas.microsoft.com/office/drawing/2014/main" id="{283D7080-3DCF-4430-B2C7-D5739FD955CA}"/>
            </a:ext>
          </a:extLst>
        </xdr:cNvPr>
        <xdr:cNvSpPr/>
      </xdr:nvSpPr>
      <xdr:spPr>
        <a:xfrm>
          <a:off x="7029450" y="139745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101143</xdr:rowOff>
    </xdr:from>
    <xdr:to>
      <xdr:col>36</xdr:col>
      <xdr:colOff>165100</xdr:colOff>
      <xdr:row>85</xdr:row>
      <xdr:rowOff>31293</xdr:rowOff>
    </xdr:to>
    <xdr:sp macro="" textlink="">
      <xdr:nvSpPr>
        <xdr:cNvPr id="354" name="フローチャート: 判断 353">
          <a:extLst>
            <a:ext uri="{FF2B5EF4-FFF2-40B4-BE49-F238E27FC236}">
              <a16:creationId xmlns:a16="http://schemas.microsoft.com/office/drawing/2014/main" id="{88E6C4A4-CC5D-4BFF-B40D-267BB64610DF}"/>
            </a:ext>
          </a:extLst>
        </xdr:cNvPr>
        <xdr:cNvSpPr/>
      </xdr:nvSpPr>
      <xdr:spPr>
        <a:xfrm>
          <a:off x="6235700" y="139758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467323C-58FA-4E3B-AF82-8378AEB8E62A}"/>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43E0EBFA-81C2-4DA4-90E7-FCEBA45B6A42}"/>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8732C02-989E-4EFD-9118-3D777D3B0F1F}"/>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68D2F077-8A52-42D1-8CB9-29B2127A84DA}"/>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9E6510A2-C1EA-4916-B3A1-6B213E1B77B9}"/>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84683</xdr:rowOff>
    </xdr:from>
    <xdr:to>
      <xdr:col>55</xdr:col>
      <xdr:colOff>50800</xdr:colOff>
      <xdr:row>84</xdr:row>
      <xdr:rowOff>14833</xdr:rowOff>
    </xdr:to>
    <xdr:sp macro="" textlink="">
      <xdr:nvSpPr>
        <xdr:cNvPr id="360" name="楕円 359">
          <a:extLst>
            <a:ext uri="{FF2B5EF4-FFF2-40B4-BE49-F238E27FC236}">
              <a16:creationId xmlns:a16="http://schemas.microsoft.com/office/drawing/2014/main" id="{AB8103B5-E2DF-4F24-A705-C63D32C8184A}"/>
            </a:ext>
          </a:extLst>
        </xdr:cNvPr>
        <xdr:cNvSpPr/>
      </xdr:nvSpPr>
      <xdr:spPr>
        <a:xfrm>
          <a:off x="9398000" y="1379433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107560</xdr:rowOff>
    </xdr:from>
    <xdr:ext cx="469744" cy="259045"/>
    <xdr:sp macro="" textlink="">
      <xdr:nvSpPr>
        <xdr:cNvPr id="361" name="【公営住宅】&#10;一人当たり面積該当値テキスト">
          <a:extLst>
            <a:ext uri="{FF2B5EF4-FFF2-40B4-BE49-F238E27FC236}">
              <a16:creationId xmlns:a16="http://schemas.microsoft.com/office/drawing/2014/main" id="{CFA1F11C-815F-47E2-852D-15E7EB21A3C5}"/>
            </a:ext>
          </a:extLst>
        </xdr:cNvPr>
        <xdr:cNvSpPr txBox="1"/>
      </xdr:nvSpPr>
      <xdr:spPr>
        <a:xfrm>
          <a:off x="9467850" y="1365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100228</xdr:rowOff>
    </xdr:from>
    <xdr:to>
      <xdr:col>50</xdr:col>
      <xdr:colOff>165100</xdr:colOff>
      <xdr:row>84</xdr:row>
      <xdr:rowOff>30378</xdr:rowOff>
    </xdr:to>
    <xdr:sp macro="" textlink="">
      <xdr:nvSpPr>
        <xdr:cNvPr id="362" name="楕円 361">
          <a:extLst>
            <a:ext uri="{FF2B5EF4-FFF2-40B4-BE49-F238E27FC236}">
              <a16:creationId xmlns:a16="http://schemas.microsoft.com/office/drawing/2014/main" id="{8D1C1B02-FFD3-4145-8565-1B33BD4427C5}"/>
            </a:ext>
          </a:extLst>
        </xdr:cNvPr>
        <xdr:cNvSpPr/>
      </xdr:nvSpPr>
      <xdr:spPr>
        <a:xfrm>
          <a:off x="8636000" y="138098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135483</xdr:rowOff>
    </xdr:from>
    <xdr:to>
      <xdr:col>55</xdr:col>
      <xdr:colOff>0</xdr:colOff>
      <xdr:row>83</xdr:row>
      <xdr:rowOff>151028</xdr:rowOff>
    </xdr:to>
    <xdr:cxnSp macro="">
      <xdr:nvCxnSpPr>
        <xdr:cNvPr id="363" name="直線コネクタ 362">
          <a:extLst>
            <a:ext uri="{FF2B5EF4-FFF2-40B4-BE49-F238E27FC236}">
              <a16:creationId xmlns:a16="http://schemas.microsoft.com/office/drawing/2014/main" id="{D671674F-E2AB-4C9C-897A-7AB1316A7024}"/>
            </a:ext>
          </a:extLst>
        </xdr:cNvPr>
        <xdr:cNvCxnSpPr/>
      </xdr:nvCxnSpPr>
      <xdr:spPr>
        <a:xfrm flipV="1">
          <a:off x="8686800" y="13845133"/>
          <a:ext cx="74295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95656</xdr:rowOff>
    </xdr:from>
    <xdr:to>
      <xdr:col>46</xdr:col>
      <xdr:colOff>38100</xdr:colOff>
      <xdr:row>84</xdr:row>
      <xdr:rowOff>25806</xdr:rowOff>
    </xdr:to>
    <xdr:sp macro="" textlink="">
      <xdr:nvSpPr>
        <xdr:cNvPr id="364" name="楕円 363">
          <a:extLst>
            <a:ext uri="{FF2B5EF4-FFF2-40B4-BE49-F238E27FC236}">
              <a16:creationId xmlns:a16="http://schemas.microsoft.com/office/drawing/2014/main" id="{A5160AA0-8CA5-4BC2-9535-1BDC5758EAA6}"/>
            </a:ext>
          </a:extLst>
        </xdr:cNvPr>
        <xdr:cNvSpPr/>
      </xdr:nvSpPr>
      <xdr:spPr>
        <a:xfrm>
          <a:off x="7842250" y="1380530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146456</xdr:rowOff>
    </xdr:from>
    <xdr:to>
      <xdr:col>50</xdr:col>
      <xdr:colOff>114300</xdr:colOff>
      <xdr:row>83</xdr:row>
      <xdr:rowOff>151028</xdr:rowOff>
    </xdr:to>
    <xdr:cxnSp macro="">
      <xdr:nvCxnSpPr>
        <xdr:cNvPr id="365" name="直線コネクタ 364">
          <a:extLst>
            <a:ext uri="{FF2B5EF4-FFF2-40B4-BE49-F238E27FC236}">
              <a16:creationId xmlns:a16="http://schemas.microsoft.com/office/drawing/2014/main" id="{0477C903-8DA4-41B9-8E28-AC0A0A03F8BC}"/>
            </a:ext>
          </a:extLst>
        </xdr:cNvPr>
        <xdr:cNvCxnSpPr/>
      </xdr:nvCxnSpPr>
      <xdr:spPr>
        <a:xfrm>
          <a:off x="7886700" y="13856106"/>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91542</xdr:rowOff>
    </xdr:from>
    <xdr:to>
      <xdr:col>41</xdr:col>
      <xdr:colOff>101600</xdr:colOff>
      <xdr:row>84</xdr:row>
      <xdr:rowOff>21692</xdr:rowOff>
    </xdr:to>
    <xdr:sp macro="" textlink="">
      <xdr:nvSpPr>
        <xdr:cNvPr id="366" name="楕円 365">
          <a:extLst>
            <a:ext uri="{FF2B5EF4-FFF2-40B4-BE49-F238E27FC236}">
              <a16:creationId xmlns:a16="http://schemas.microsoft.com/office/drawing/2014/main" id="{FEE044C8-E2D3-4992-855E-A106944B897A}"/>
            </a:ext>
          </a:extLst>
        </xdr:cNvPr>
        <xdr:cNvSpPr/>
      </xdr:nvSpPr>
      <xdr:spPr>
        <a:xfrm>
          <a:off x="7029450" y="1380119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142342</xdr:rowOff>
    </xdr:from>
    <xdr:to>
      <xdr:col>45</xdr:col>
      <xdr:colOff>177800</xdr:colOff>
      <xdr:row>83</xdr:row>
      <xdr:rowOff>146456</xdr:rowOff>
    </xdr:to>
    <xdr:cxnSp macro="">
      <xdr:nvCxnSpPr>
        <xdr:cNvPr id="367" name="直線コネクタ 366">
          <a:extLst>
            <a:ext uri="{FF2B5EF4-FFF2-40B4-BE49-F238E27FC236}">
              <a16:creationId xmlns:a16="http://schemas.microsoft.com/office/drawing/2014/main" id="{30578890-2724-4D08-BC12-FCE27DF26F20}"/>
            </a:ext>
          </a:extLst>
        </xdr:cNvPr>
        <xdr:cNvCxnSpPr/>
      </xdr:nvCxnSpPr>
      <xdr:spPr>
        <a:xfrm>
          <a:off x="7080250" y="13851992"/>
          <a:ext cx="80645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97028</xdr:rowOff>
    </xdr:from>
    <xdr:to>
      <xdr:col>36</xdr:col>
      <xdr:colOff>165100</xdr:colOff>
      <xdr:row>84</xdr:row>
      <xdr:rowOff>27178</xdr:rowOff>
    </xdr:to>
    <xdr:sp macro="" textlink="">
      <xdr:nvSpPr>
        <xdr:cNvPr id="368" name="楕円 367">
          <a:extLst>
            <a:ext uri="{FF2B5EF4-FFF2-40B4-BE49-F238E27FC236}">
              <a16:creationId xmlns:a16="http://schemas.microsoft.com/office/drawing/2014/main" id="{60C209FB-71DE-4BB2-BBA4-688833C1D78B}"/>
            </a:ext>
          </a:extLst>
        </xdr:cNvPr>
        <xdr:cNvSpPr/>
      </xdr:nvSpPr>
      <xdr:spPr>
        <a:xfrm>
          <a:off x="6235700" y="138066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142342</xdr:rowOff>
    </xdr:from>
    <xdr:to>
      <xdr:col>41</xdr:col>
      <xdr:colOff>50800</xdr:colOff>
      <xdr:row>83</xdr:row>
      <xdr:rowOff>147828</xdr:rowOff>
    </xdr:to>
    <xdr:cxnSp macro="">
      <xdr:nvCxnSpPr>
        <xdr:cNvPr id="369" name="直線コネクタ 368">
          <a:extLst>
            <a:ext uri="{FF2B5EF4-FFF2-40B4-BE49-F238E27FC236}">
              <a16:creationId xmlns:a16="http://schemas.microsoft.com/office/drawing/2014/main" id="{D2AC0CCE-7B7D-4C9C-93FA-429CE0C8A5E1}"/>
            </a:ext>
          </a:extLst>
        </xdr:cNvPr>
        <xdr:cNvCxnSpPr/>
      </xdr:nvCxnSpPr>
      <xdr:spPr>
        <a:xfrm flipV="1">
          <a:off x="6286500" y="13851992"/>
          <a:ext cx="793750" cy="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16019</xdr:rowOff>
    </xdr:from>
    <xdr:ext cx="469744" cy="259045"/>
    <xdr:sp macro="" textlink="">
      <xdr:nvSpPr>
        <xdr:cNvPr id="370" name="n_1aveValue【公営住宅】&#10;一人当たり面積">
          <a:extLst>
            <a:ext uri="{FF2B5EF4-FFF2-40B4-BE49-F238E27FC236}">
              <a16:creationId xmlns:a16="http://schemas.microsoft.com/office/drawing/2014/main" id="{DC8B99D5-0EB6-4675-94FA-86BE9AA7B98B}"/>
            </a:ext>
          </a:extLst>
        </xdr:cNvPr>
        <xdr:cNvSpPr txBox="1"/>
      </xdr:nvSpPr>
      <xdr:spPr>
        <a:xfrm>
          <a:off x="8458277" y="14055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24249</xdr:rowOff>
    </xdr:from>
    <xdr:ext cx="469744" cy="259045"/>
    <xdr:sp macro="" textlink="">
      <xdr:nvSpPr>
        <xdr:cNvPr id="371" name="n_2aveValue【公営住宅】&#10;一人当たり面積">
          <a:extLst>
            <a:ext uri="{FF2B5EF4-FFF2-40B4-BE49-F238E27FC236}">
              <a16:creationId xmlns:a16="http://schemas.microsoft.com/office/drawing/2014/main" id="{75A186B5-50E5-4A8D-B000-678664C8EDC0}"/>
            </a:ext>
          </a:extLst>
        </xdr:cNvPr>
        <xdr:cNvSpPr txBox="1"/>
      </xdr:nvSpPr>
      <xdr:spPr>
        <a:xfrm>
          <a:off x="7677227" y="14064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21048</xdr:rowOff>
    </xdr:from>
    <xdr:ext cx="469744" cy="259045"/>
    <xdr:sp macro="" textlink="">
      <xdr:nvSpPr>
        <xdr:cNvPr id="372" name="n_3aveValue【公営住宅】&#10;一人当たり面積">
          <a:extLst>
            <a:ext uri="{FF2B5EF4-FFF2-40B4-BE49-F238E27FC236}">
              <a16:creationId xmlns:a16="http://schemas.microsoft.com/office/drawing/2014/main" id="{36DB2164-1D51-4F0A-A73E-E66934DF7650}"/>
            </a:ext>
          </a:extLst>
        </xdr:cNvPr>
        <xdr:cNvSpPr txBox="1"/>
      </xdr:nvSpPr>
      <xdr:spPr>
        <a:xfrm>
          <a:off x="6864427" y="14060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22420</xdr:rowOff>
    </xdr:from>
    <xdr:ext cx="469744" cy="259045"/>
    <xdr:sp macro="" textlink="">
      <xdr:nvSpPr>
        <xdr:cNvPr id="373" name="n_4aveValue【公営住宅】&#10;一人当たり面積">
          <a:extLst>
            <a:ext uri="{FF2B5EF4-FFF2-40B4-BE49-F238E27FC236}">
              <a16:creationId xmlns:a16="http://schemas.microsoft.com/office/drawing/2014/main" id="{43BA30C3-AC3D-4CE4-B958-BF54F2E6F48C}"/>
            </a:ext>
          </a:extLst>
        </xdr:cNvPr>
        <xdr:cNvSpPr txBox="1"/>
      </xdr:nvSpPr>
      <xdr:spPr>
        <a:xfrm>
          <a:off x="6070677" y="1406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46905</xdr:rowOff>
    </xdr:from>
    <xdr:ext cx="469744" cy="259045"/>
    <xdr:sp macro="" textlink="">
      <xdr:nvSpPr>
        <xdr:cNvPr id="374" name="n_1mainValue【公営住宅】&#10;一人当たり面積">
          <a:extLst>
            <a:ext uri="{FF2B5EF4-FFF2-40B4-BE49-F238E27FC236}">
              <a16:creationId xmlns:a16="http://schemas.microsoft.com/office/drawing/2014/main" id="{F243E314-241E-4557-A771-3DDAF73C1CD8}"/>
            </a:ext>
          </a:extLst>
        </xdr:cNvPr>
        <xdr:cNvSpPr txBox="1"/>
      </xdr:nvSpPr>
      <xdr:spPr>
        <a:xfrm>
          <a:off x="8458277" y="1359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42333</xdr:rowOff>
    </xdr:from>
    <xdr:ext cx="469744" cy="259045"/>
    <xdr:sp macro="" textlink="">
      <xdr:nvSpPr>
        <xdr:cNvPr id="375" name="n_2mainValue【公営住宅】&#10;一人当たり面積">
          <a:extLst>
            <a:ext uri="{FF2B5EF4-FFF2-40B4-BE49-F238E27FC236}">
              <a16:creationId xmlns:a16="http://schemas.microsoft.com/office/drawing/2014/main" id="{B5944123-345A-4797-96A1-C5E25CE12FA1}"/>
            </a:ext>
          </a:extLst>
        </xdr:cNvPr>
        <xdr:cNvSpPr txBox="1"/>
      </xdr:nvSpPr>
      <xdr:spPr>
        <a:xfrm>
          <a:off x="7677227" y="13586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38219</xdr:rowOff>
    </xdr:from>
    <xdr:ext cx="469744" cy="259045"/>
    <xdr:sp macro="" textlink="">
      <xdr:nvSpPr>
        <xdr:cNvPr id="376" name="n_3mainValue【公営住宅】&#10;一人当たり面積">
          <a:extLst>
            <a:ext uri="{FF2B5EF4-FFF2-40B4-BE49-F238E27FC236}">
              <a16:creationId xmlns:a16="http://schemas.microsoft.com/office/drawing/2014/main" id="{9A4B4099-9F33-4781-ADA1-CB095BD709D5}"/>
            </a:ext>
          </a:extLst>
        </xdr:cNvPr>
        <xdr:cNvSpPr txBox="1"/>
      </xdr:nvSpPr>
      <xdr:spPr>
        <a:xfrm>
          <a:off x="6864427" y="13582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43705</xdr:rowOff>
    </xdr:from>
    <xdr:ext cx="469744" cy="259045"/>
    <xdr:sp macro="" textlink="">
      <xdr:nvSpPr>
        <xdr:cNvPr id="377" name="n_4mainValue【公営住宅】&#10;一人当たり面積">
          <a:extLst>
            <a:ext uri="{FF2B5EF4-FFF2-40B4-BE49-F238E27FC236}">
              <a16:creationId xmlns:a16="http://schemas.microsoft.com/office/drawing/2014/main" id="{D2A9190E-B61E-4129-BCA5-B94B6F448B1A}"/>
            </a:ext>
          </a:extLst>
        </xdr:cNvPr>
        <xdr:cNvSpPr txBox="1"/>
      </xdr:nvSpPr>
      <xdr:spPr>
        <a:xfrm>
          <a:off x="6070677" y="1358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96667259-F3AC-4C2C-AFBB-8117259B168F}"/>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40FAD4B2-F807-4D82-97B4-2EE2ED0BDEC5}"/>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D60E3C8F-AA83-4D9A-BFA7-F1593E93F947}"/>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E60B19E7-92AD-4162-8D9C-9F0AB93087D8}"/>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95D13E1B-7EAB-42B5-AEFC-918E99B0B5B5}"/>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B17A228D-B819-4CF5-BE75-9B89D48C7146}"/>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8DE1B692-075F-499A-95B7-D23AA1F12C93}"/>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E15457B9-C0E0-46AF-B31D-7F81FC640D16}"/>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6" name="テキスト ボックス 385">
          <a:extLst>
            <a:ext uri="{FF2B5EF4-FFF2-40B4-BE49-F238E27FC236}">
              <a16:creationId xmlns:a16="http://schemas.microsoft.com/office/drawing/2014/main" id="{7BE4147D-8FA4-4E36-8717-6B8505396B58}"/>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7" name="直線コネクタ 386">
          <a:extLst>
            <a:ext uri="{FF2B5EF4-FFF2-40B4-BE49-F238E27FC236}">
              <a16:creationId xmlns:a16="http://schemas.microsoft.com/office/drawing/2014/main" id="{7CF35014-A432-4248-A145-A138B345ECEA}"/>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8" name="テキスト ボックス 387">
          <a:extLst>
            <a:ext uri="{FF2B5EF4-FFF2-40B4-BE49-F238E27FC236}">
              <a16:creationId xmlns:a16="http://schemas.microsoft.com/office/drawing/2014/main" id="{564EDFB9-FDF7-4378-BFEF-20D52FEC9E2A}"/>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9" name="直線コネクタ 388">
          <a:extLst>
            <a:ext uri="{FF2B5EF4-FFF2-40B4-BE49-F238E27FC236}">
              <a16:creationId xmlns:a16="http://schemas.microsoft.com/office/drawing/2014/main" id="{66886D8C-44B5-4B84-A3D2-C129D94BBE65}"/>
            </a:ext>
          </a:extLst>
        </xdr:cNvPr>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0" name="テキスト ボックス 389">
          <a:extLst>
            <a:ext uri="{FF2B5EF4-FFF2-40B4-BE49-F238E27FC236}">
              <a16:creationId xmlns:a16="http://schemas.microsoft.com/office/drawing/2014/main" id="{6B6B2E98-2876-4DB6-8764-733B26B55857}"/>
            </a:ext>
          </a:extLst>
        </xdr:cNvPr>
        <xdr:cNvSpPr txBox="1"/>
      </xdr:nvSpPr>
      <xdr:spPr>
        <a:xfrm>
          <a:off x="2757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1" name="直線コネクタ 390">
          <a:extLst>
            <a:ext uri="{FF2B5EF4-FFF2-40B4-BE49-F238E27FC236}">
              <a16:creationId xmlns:a16="http://schemas.microsoft.com/office/drawing/2014/main" id="{06B1D0DA-8E23-4FA8-BA13-6DD4690CEB99}"/>
            </a:ext>
          </a:extLst>
        </xdr:cNvPr>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2" name="テキスト ボックス 391">
          <a:extLst>
            <a:ext uri="{FF2B5EF4-FFF2-40B4-BE49-F238E27FC236}">
              <a16:creationId xmlns:a16="http://schemas.microsoft.com/office/drawing/2014/main" id="{A0E37B24-BA29-4045-B619-543DEE7990E5}"/>
            </a:ext>
          </a:extLst>
        </xdr:cNvPr>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3" name="直線コネクタ 392">
          <a:extLst>
            <a:ext uri="{FF2B5EF4-FFF2-40B4-BE49-F238E27FC236}">
              <a16:creationId xmlns:a16="http://schemas.microsoft.com/office/drawing/2014/main" id="{6D60AE39-BF66-45DE-9EA6-8A4CE8F74771}"/>
            </a:ext>
          </a:extLst>
        </xdr:cNvPr>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4" name="テキスト ボックス 393">
          <a:extLst>
            <a:ext uri="{FF2B5EF4-FFF2-40B4-BE49-F238E27FC236}">
              <a16:creationId xmlns:a16="http://schemas.microsoft.com/office/drawing/2014/main" id="{FD06AB08-0596-4EA4-B078-A61954817F9E}"/>
            </a:ext>
          </a:extLst>
        </xdr:cNvPr>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5" name="直線コネクタ 394">
          <a:extLst>
            <a:ext uri="{FF2B5EF4-FFF2-40B4-BE49-F238E27FC236}">
              <a16:creationId xmlns:a16="http://schemas.microsoft.com/office/drawing/2014/main" id="{85C86C0A-0B34-4EAD-B68F-FDF408CE5CD4}"/>
            </a:ext>
          </a:extLst>
        </xdr:cNvPr>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6" name="テキスト ボックス 395">
          <a:extLst>
            <a:ext uri="{FF2B5EF4-FFF2-40B4-BE49-F238E27FC236}">
              <a16:creationId xmlns:a16="http://schemas.microsoft.com/office/drawing/2014/main" id="{C853A956-F461-45C9-9536-0C2558E88CFD}"/>
            </a:ext>
          </a:extLst>
        </xdr:cNvPr>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7" name="直線コネクタ 396">
          <a:extLst>
            <a:ext uri="{FF2B5EF4-FFF2-40B4-BE49-F238E27FC236}">
              <a16:creationId xmlns:a16="http://schemas.microsoft.com/office/drawing/2014/main" id="{F3440DD3-B420-42D1-9860-4D62875D2330}"/>
            </a:ext>
          </a:extLst>
        </xdr:cNvPr>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8" name="テキスト ボックス 397">
          <a:extLst>
            <a:ext uri="{FF2B5EF4-FFF2-40B4-BE49-F238E27FC236}">
              <a16:creationId xmlns:a16="http://schemas.microsoft.com/office/drawing/2014/main" id="{B48CFD8A-44E1-47BF-A07F-D442044C7314}"/>
            </a:ext>
          </a:extLst>
        </xdr:cNvPr>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9" name="直線コネクタ 398">
          <a:extLst>
            <a:ext uri="{FF2B5EF4-FFF2-40B4-BE49-F238E27FC236}">
              <a16:creationId xmlns:a16="http://schemas.microsoft.com/office/drawing/2014/main" id="{2D78FD02-0A6E-4046-8FB3-411269215013}"/>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0" name="テキスト ボックス 399">
          <a:extLst>
            <a:ext uri="{FF2B5EF4-FFF2-40B4-BE49-F238E27FC236}">
              <a16:creationId xmlns:a16="http://schemas.microsoft.com/office/drawing/2014/main" id="{D6772B03-6307-42A2-95C5-A3A3E7088314}"/>
            </a:ext>
          </a:extLst>
        </xdr:cNvPr>
        <xdr:cNvSpPr txBox="1"/>
      </xdr:nvSpPr>
      <xdr:spPr>
        <a:xfrm>
          <a:off x="38496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1" name="【港湾・漁港】&#10;有形固定資産減価償却率グラフ枠">
          <a:extLst>
            <a:ext uri="{FF2B5EF4-FFF2-40B4-BE49-F238E27FC236}">
              <a16:creationId xmlns:a16="http://schemas.microsoft.com/office/drawing/2014/main" id="{5AE3DEFB-8F11-4CF5-8A16-57796AC2420E}"/>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74295</xdr:rowOff>
    </xdr:from>
    <xdr:to>
      <xdr:col>24</xdr:col>
      <xdr:colOff>62865</xdr:colOff>
      <xdr:row>108</xdr:row>
      <xdr:rowOff>152400</xdr:rowOff>
    </xdr:to>
    <xdr:cxnSp macro="">
      <xdr:nvCxnSpPr>
        <xdr:cNvPr id="402" name="直線コネクタ 401">
          <a:extLst>
            <a:ext uri="{FF2B5EF4-FFF2-40B4-BE49-F238E27FC236}">
              <a16:creationId xmlns:a16="http://schemas.microsoft.com/office/drawing/2014/main" id="{C15198CE-E9D5-4D7F-8C5E-6203045FD996}"/>
            </a:ext>
          </a:extLst>
        </xdr:cNvPr>
        <xdr:cNvCxnSpPr/>
      </xdr:nvCxnSpPr>
      <xdr:spPr>
        <a:xfrm flipV="1">
          <a:off x="4177665" y="16819245"/>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3" name="【港湾・漁港】&#10;有形固定資産減価償却率最小値テキスト">
          <a:extLst>
            <a:ext uri="{FF2B5EF4-FFF2-40B4-BE49-F238E27FC236}">
              <a16:creationId xmlns:a16="http://schemas.microsoft.com/office/drawing/2014/main" id="{F95753C3-CC32-454B-9B0B-F4DA4C9A8595}"/>
            </a:ext>
          </a:extLst>
        </xdr:cNvPr>
        <xdr:cNvSpPr txBox="1"/>
      </xdr:nvSpPr>
      <xdr:spPr>
        <a:xfrm>
          <a:off x="4216400"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4" name="直線コネクタ 403">
          <a:extLst>
            <a:ext uri="{FF2B5EF4-FFF2-40B4-BE49-F238E27FC236}">
              <a16:creationId xmlns:a16="http://schemas.microsoft.com/office/drawing/2014/main" id="{E908B9EC-7F62-4E44-8DB5-3B61EEB4EC32}"/>
            </a:ext>
          </a:extLst>
        </xdr:cNvPr>
        <xdr:cNvCxnSpPr/>
      </xdr:nvCxnSpPr>
      <xdr:spPr>
        <a:xfrm>
          <a:off x="4108450" y="18097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20972</xdr:rowOff>
    </xdr:from>
    <xdr:ext cx="405111" cy="259045"/>
    <xdr:sp macro="" textlink="">
      <xdr:nvSpPr>
        <xdr:cNvPr id="405" name="【港湾・漁港】&#10;有形固定資産減価償却率最大値テキスト">
          <a:extLst>
            <a:ext uri="{FF2B5EF4-FFF2-40B4-BE49-F238E27FC236}">
              <a16:creationId xmlns:a16="http://schemas.microsoft.com/office/drawing/2014/main" id="{96819102-5213-4A4B-B28E-3303F0A61FD5}"/>
            </a:ext>
          </a:extLst>
        </xdr:cNvPr>
        <xdr:cNvSpPr txBox="1"/>
      </xdr:nvSpPr>
      <xdr:spPr>
        <a:xfrm>
          <a:off x="4216400" y="16594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74295</xdr:rowOff>
    </xdr:from>
    <xdr:to>
      <xdr:col>24</xdr:col>
      <xdr:colOff>152400</xdr:colOff>
      <xdr:row>101</xdr:row>
      <xdr:rowOff>74295</xdr:rowOff>
    </xdr:to>
    <xdr:cxnSp macro="">
      <xdr:nvCxnSpPr>
        <xdr:cNvPr id="406" name="直線コネクタ 405">
          <a:extLst>
            <a:ext uri="{FF2B5EF4-FFF2-40B4-BE49-F238E27FC236}">
              <a16:creationId xmlns:a16="http://schemas.microsoft.com/office/drawing/2014/main" id="{E045573A-A3C3-43F1-A339-9109CA9201A5}"/>
            </a:ext>
          </a:extLst>
        </xdr:cNvPr>
        <xdr:cNvCxnSpPr/>
      </xdr:nvCxnSpPr>
      <xdr:spPr>
        <a:xfrm>
          <a:off x="4108450" y="1681924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41927</xdr:rowOff>
    </xdr:from>
    <xdr:ext cx="405111" cy="259045"/>
    <xdr:sp macro="" textlink="">
      <xdr:nvSpPr>
        <xdr:cNvPr id="407" name="【港湾・漁港】&#10;有形固定資産減価償却率平均値テキスト">
          <a:extLst>
            <a:ext uri="{FF2B5EF4-FFF2-40B4-BE49-F238E27FC236}">
              <a16:creationId xmlns:a16="http://schemas.microsoft.com/office/drawing/2014/main" id="{20C2D97E-2D2A-4013-991E-C35A3D6728BE}"/>
            </a:ext>
          </a:extLst>
        </xdr:cNvPr>
        <xdr:cNvSpPr txBox="1"/>
      </xdr:nvSpPr>
      <xdr:spPr>
        <a:xfrm>
          <a:off x="4216400" y="17301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63500</xdr:rowOff>
    </xdr:from>
    <xdr:to>
      <xdr:col>24</xdr:col>
      <xdr:colOff>114300</xdr:colOff>
      <xdr:row>104</xdr:row>
      <xdr:rowOff>165100</xdr:rowOff>
    </xdr:to>
    <xdr:sp macro="" textlink="">
      <xdr:nvSpPr>
        <xdr:cNvPr id="408" name="フローチャート: 判断 407">
          <a:extLst>
            <a:ext uri="{FF2B5EF4-FFF2-40B4-BE49-F238E27FC236}">
              <a16:creationId xmlns:a16="http://schemas.microsoft.com/office/drawing/2014/main" id="{7F0C6E20-20B7-469A-9DAE-C0ADF8B0CF7B}"/>
            </a:ext>
          </a:extLst>
        </xdr:cNvPr>
        <xdr:cNvSpPr/>
      </xdr:nvSpPr>
      <xdr:spPr>
        <a:xfrm>
          <a:off x="4127500" y="1732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09" name="フローチャート: 判断 408">
          <a:extLst>
            <a:ext uri="{FF2B5EF4-FFF2-40B4-BE49-F238E27FC236}">
              <a16:creationId xmlns:a16="http://schemas.microsoft.com/office/drawing/2014/main" id="{A684E1E8-D852-4A4E-86B0-5F31D6D33B02}"/>
            </a:ext>
          </a:extLst>
        </xdr:cNvPr>
        <xdr:cNvSpPr/>
      </xdr:nvSpPr>
      <xdr:spPr>
        <a:xfrm>
          <a:off x="3384550" y="172961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59689</xdr:rowOff>
    </xdr:from>
    <xdr:to>
      <xdr:col>15</xdr:col>
      <xdr:colOff>101600</xdr:colOff>
      <xdr:row>104</xdr:row>
      <xdr:rowOff>161289</xdr:rowOff>
    </xdr:to>
    <xdr:sp macro="" textlink="">
      <xdr:nvSpPr>
        <xdr:cNvPr id="410" name="フローチャート: 判断 409">
          <a:extLst>
            <a:ext uri="{FF2B5EF4-FFF2-40B4-BE49-F238E27FC236}">
              <a16:creationId xmlns:a16="http://schemas.microsoft.com/office/drawing/2014/main" id="{3C6ED7DC-ECB3-4DCB-9714-5A6AC95B33BE}"/>
            </a:ext>
          </a:extLst>
        </xdr:cNvPr>
        <xdr:cNvSpPr/>
      </xdr:nvSpPr>
      <xdr:spPr>
        <a:xfrm>
          <a:off x="2571750" y="1731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17780</xdr:rowOff>
    </xdr:from>
    <xdr:to>
      <xdr:col>10</xdr:col>
      <xdr:colOff>165100</xdr:colOff>
      <xdr:row>104</xdr:row>
      <xdr:rowOff>119380</xdr:rowOff>
    </xdr:to>
    <xdr:sp macro="" textlink="">
      <xdr:nvSpPr>
        <xdr:cNvPr id="411" name="フローチャート: 判断 410">
          <a:extLst>
            <a:ext uri="{FF2B5EF4-FFF2-40B4-BE49-F238E27FC236}">
              <a16:creationId xmlns:a16="http://schemas.microsoft.com/office/drawing/2014/main" id="{DB835325-8A00-40CA-979E-B9E1DA196813}"/>
            </a:ext>
          </a:extLst>
        </xdr:cNvPr>
        <xdr:cNvSpPr/>
      </xdr:nvSpPr>
      <xdr:spPr>
        <a:xfrm>
          <a:off x="1778000" y="1727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8255</xdr:rowOff>
    </xdr:from>
    <xdr:to>
      <xdr:col>6</xdr:col>
      <xdr:colOff>38100</xdr:colOff>
      <xdr:row>104</xdr:row>
      <xdr:rowOff>109855</xdr:rowOff>
    </xdr:to>
    <xdr:sp macro="" textlink="">
      <xdr:nvSpPr>
        <xdr:cNvPr id="412" name="フローチャート: 判断 411">
          <a:extLst>
            <a:ext uri="{FF2B5EF4-FFF2-40B4-BE49-F238E27FC236}">
              <a16:creationId xmlns:a16="http://schemas.microsoft.com/office/drawing/2014/main" id="{8ACF241A-5288-4D06-8E4C-07E4E18CBC37}"/>
            </a:ext>
          </a:extLst>
        </xdr:cNvPr>
        <xdr:cNvSpPr/>
      </xdr:nvSpPr>
      <xdr:spPr>
        <a:xfrm>
          <a:off x="984250" y="172675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60FB2433-E33C-413C-B265-E4048AEEEFC8}"/>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CE615CD7-8F38-4679-AAF7-D177CC61D51A}"/>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CCBE78F5-4DF0-4A05-BDD3-0DBD4C15DD38}"/>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A0023A79-F2DA-4E48-8D44-79ED7AD480F2}"/>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6E3FDAD-C825-4AF1-920E-ECCA511BABA2}"/>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141605</xdr:rowOff>
    </xdr:from>
    <xdr:to>
      <xdr:col>24</xdr:col>
      <xdr:colOff>114300</xdr:colOff>
      <xdr:row>102</xdr:row>
      <xdr:rowOff>71755</xdr:rowOff>
    </xdr:to>
    <xdr:sp macro="" textlink="">
      <xdr:nvSpPr>
        <xdr:cNvPr id="418" name="楕円 417">
          <a:extLst>
            <a:ext uri="{FF2B5EF4-FFF2-40B4-BE49-F238E27FC236}">
              <a16:creationId xmlns:a16="http://schemas.microsoft.com/office/drawing/2014/main" id="{E2B81329-5331-4178-AE0F-1427CA45191E}"/>
            </a:ext>
          </a:extLst>
        </xdr:cNvPr>
        <xdr:cNvSpPr/>
      </xdr:nvSpPr>
      <xdr:spPr>
        <a:xfrm>
          <a:off x="4127500" y="1688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56532</xdr:rowOff>
    </xdr:from>
    <xdr:ext cx="405111" cy="259045"/>
    <xdr:sp macro="" textlink="">
      <xdr:nvSpPr>
        <xdr:cNvPr id="419" name="【港湾・漁港】&#10;有形固定資産減価償却率該当値テキスト">
          <a:extLst>
            <a:ext uri="{FF2B5EF4-FFF2-40B4-BE49-F238E27FC236}">
              <a16:creationId xmlns:a16="http://schemas.microsoft.com/office/drawing/2014/main" id="{5B1507C6-2690-4AEF-868F-29D2A589983F}"/>
            </a:ext>
          </a:extLst>
        </xdr:cNvPr>
        <xdr:cNvSpPr txBox="1"/>
      </xdr:nvSpPr>
      <xdr:spPr>
        <a:xfrm>
          <a:off x="4216400" y="16801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103505</xdr:rowOff>
    </xdr:from>
    <xdr:to>
      <xdr:col>20</xdr:col>
      <xdr:colOff>38100</xdr:colOff>
      <xdr:row>102</xdr:row>
      <xdr:rowOff>33655</xdr:rowOff>
    </xdr:to>
    <xdr:sp macro="" textlink="">
      <xdr:nvSpPr>
        <xdr:cNvPr id="420" name="楕円 419">
          <a:extLst>
            <a:ext uri="{FF2B5EF4-FFF2-40B4-BE49-F238E27FC236}">
              <a16:creationId xmlns:a16="http://schemas.microsoft.com/office/drawing/2014/main" id="{6BDAE162-960A-4FBD-BAEA-FA4958A9E438}"/>
            </a:ext>
          </a:extLst>
        </xdr:cNvPr>
        <xdr:cNvSpPr/>
      </xdr:nvSpPr>
      <xdr:spPr>
        <a:xfrm>
          <a:off x="3384550" y="168484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154305</xdr:rowOff>
    </xdr:from>
    <xdr:to>
      <xdr:col>24</xdr:col>
      <xdr:colOff>63500</xdr:colOff>
      <xdr:row>102</xdr:row>
      <xdr:rowOff>20955</xdr:rowOff>
    </xdr:to>
    <xdr:cxnSp macro="">
      <xdr:nvCxnSpPr>
        <xdr:cNvPr id="421" name="直線コネクタ 420">
          <a:extLst>
            <a:ext uri="{FF2B5EF4-FFF2-40B4-BE49-F238E27FC236}">
              <a16:creationId xmlns:a16="http://schemas.microsoft.com/office/drawing/2014/main" id="{BF4EAA6F-C9E0-4B5D-98DE-2614B05CCEB8}"/>
            </a:ext>
          </a:extLst>
        </xdr:cNvPr>
        <xdr:cNvCxnSpPr/>
      </xdr:nvCxnSpPr>
      <xdr:spPr>
        <a:xfrm>
          <a:off x="3429000" y="16899255"/>
          <a:ext cx="7493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65405</xdr:rowOff>
    </xdr:from>
    <xdr:to>
      <xdr:col>15</xdr:col>
      <xdr:colOff>101600</xdr:colOff>
      <xdr:row>101</xdr:row>
      <xdr:rowOff>167005</xdr:rowOff>
    </xdr:to>
    <xdr:sp macro="" textlink="">
      <xdr:nvSpPr>
        <xdr:cNvPr id="422" name="楕円 421">
          <a:extLst>
            <a:ext uri="{FF2B5EF4-FFF2-40B4-BE49-F238E27FC236}">
              <a16:creationId xmlns:a16="http://schemas.microsoft.com/office/drawing/2014/main" id="{B6171372-05C9-45BB-A515-03E2037F677E}"/>
            </a:ext>
          </a:extLst>
        </xdr:cNvPr>
        <xdr:cNvSpPr/>
      </xdr:nvSpPr>
      <xdr:spPr>
        <a:xfrm>
          <a:off x="2571750" y="1681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116205</xdr:rowOff>
    </xdr:from>
    <xdr:to>
      <xdr:col>19</xdr:col>
      <xdr:colOff>177800</xdr:colOff>
      <xdr:row>101</xdr:row>
      <xdr:rowOff>154305</xdr:rowOff>
    </xdr:to>
    <xdr:cxnSp macro="">
      <xdr:nvCxnSpPr>
        <xdr:cNvPr id="423" name="直線コネクタ 422">
          <a:extLst>
            <a:ext uri="{FF2B5EF4-FFF2-40B4-BE49-F238E27FC236}">
              <a16:creationId xmlns:a16="http://schemas.microsoft.com/office/drawing/2014/main" id="{0FB4E546-734F-4C05-9E56-F09FB5573561}"/>
            </a:ext>
          </a:extLst>
        </xdr:cNvPr>
        <xdr:cNvCxnSpPr/>
      </xdr:nvCxnSpPr>
      <xdr:spPr>
        <a:xfrm>
          <a:off x="2622550" y="16861155"/>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27305</xdr:rowOff>
    </xdr:from>
    <xdr:to>
      <xdr:col>10</xdr:col>
      <xdr:colOff>165100</xdr:colOff>
      <xdr:row>101</xdr:row>
      <xdr:rowOff>128905</xdr:rowOff>
    </xdr:to>
    <xdr:sp macro="" textlink="">
      <xdr:nvSpPr>
        <xdr:cNvPr id="424" name="楕円 423">
          <a:extLst>
            <a:ext uri="{FF2B5EF4-FFF2-40B4-BE49-F238E27FC236}">
              <a16:creationId xmlns:a16="http://schemas.microsoft.com/office/drawing/2014/main" id="{4B672197-EBDF-474B-9464-E6B6D0DC4F08}"/>
            </a:ext>
          </a:extLst>
        </xdr:cNvPr>
        <xdr:cNvSpPr/>
      </xdr:nvSpPr>
      <xdr:spPr>
        <a:xfrm>
          <a:off x="1778000" y="1677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78105</xdr:rowOff>
    </xdr:from>
    <xdr:to>
      <xdr:col>15</xdr:col>
      <xdr:colOff>50800</xdr:colOff>
      <xdr:row>101</xdr:row>
      <xdr:rowOff>116205</xdr:rowOff>
    </xdr:to>
    <xdr:cxnSp macro="">
      <xdr:nvCxnSpPr>
        <xdr:cNvPr id="425" name="直線コネクタ 424">
          <a:extLst>
            <a:ext uri="{FF2B5EF4-FFF2-40B4-BE49-F238E27FC236}">
              <a16:creationId xmlns:a16="http://schemas.microsoft.com/office/drawing/2014/main" id="{FC10F57F-8282-490D-8C53-485DDCA06603}"/>
            </a:ext>
          </a:extLst>
        </xdr:cNvPr>
        <xdr:cNvCxnSpPr/>
      </xdr:nvCxnSpPr>
      <xdr:spPr>
        <a:xfrm>
          <a:off x="1828800" y="16823055"/>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74930</xdr:rowOff>
    </xdr:from>
    <xdr:to>
      <xdr:col>6</xdr:col>
      <xdr:colOff>38100</xdr:colOff>
      <xdr:row>102</xdr:row>
      <xdr:rowOff>5080</xdr:rowOff>
    </xdr:to>
    <xdr:sp macro="" textlink="">
      <xdr:nvSpPr>
        <xdr:cNvPr id="426" name="楕円 425">
          <a:extLst>
            <a:ext uri="{FF2B5EF4-FFF2-40B4-BE49-F238E27FC236}">
              <a16:creationId xmlns:a16="http://schemas.microsoft.com/office/drawing/2014/main" id="{0D6E43E9-BAD1-4B6A-A044-A926A9E19364}"/>
            </a:ext>
          </a:extLst>
        </xdr:cNvPr>
        <xdr:cNvSpPr/>
      </xdr:nvSpPr>
      <xdr:spPr>
        <a:xfrm>
          <a:off x="984250" y="168198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78105</xdr:rowOff>
    </xdr:from>
    <xdr:to>
      <xdr:col>10</xdr:col>
      <xdr:colOff>114300</xdr:colOff>
      <xdr:row>101</xdr:row>
      <xdr:rowOff>125730</xdr:rowOff>
    </xdr:to>
    <xdr:cxnSp macro="">
      <xdr:nvCxnSpPr>
        <xdr:cNvPr id="427" name="直線コネクタ 426">
          <a:extLst>
            <a:ext uri="{FF2B5EF4-FFF2-40B4-BE49-F238E27FC236}">
              <a16:creationId xmlns:a16="http://schemas.microsoft.com/office/drawing/2014/main" id="{5B44C2C9-57D2-4B66-81AE-C089C1C3B16D}"/>
            </a:ext>
          </a:extLst>
        </xdr:cNvPr>
        <xdr:cNvCxnSpPr/>
      </xdr:nvCxnSpPr>
      <xdr:spPr>
        <a:xfrm flipV="1">
          <a:off x="1028700" y="16823055"/>
          <a:ext cx="8001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28" name="n_1aveValue【港湾・漁港】&#10;有形固定資産減価償却率">
          <a:extLst>
            <a:ext uri="{FF2B5EF4-FFF2-40B4-BE49-F238E27FC236}">
              <a16:creationId xmlns:a16="http://schemas.microsoft.com/office/drawing/2014/main" id="{A5D22A7D-D853-460D-B609-1C7450A21878}"/>
            </a:ext>
          </a:extLst>
        </xdr:cNvPr>
        <xdr:cNvSpPr txBox="1"/>
      </xdr:nvSpPr>
      <xdr:spPr>
        <a:xfrm>
          <a:off x="3239144" y="17388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152416</xdr:rowOff>
    </xdr:from>
    <xdr:ext cx="405111" cy="259045"/>
    <xdr:sp macro="" textlink="">
      <xdr:nvSpPr>
        <xdr:cNvPr id="429" name="n_2aveValue【港湾・漁港】&#10;有形固定資産減価償却率">
          <a:extLst>
            <a:ext uri="{FF2B5EF4-FFF2-40B4-BE49-F238E27FC236}">
              <a16:creationId xmlns:a16="http://schemas.microsoft.com/office/drawing/2014/main" id="{409CE2F7-E590-46CF-BCDB-07DF8834E9CF}"/>
            </a:ext>
          </a:extLst>
        </xdr:cNvPr>
        <xdr:cNvSpPr txBox="1"/>
      </xdr:nvSpPr>
      <xdr:spPr>
        <a:xfrm>
          <a:off x="2439044" y="17411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110507</xdr:rowOff>
    </xdr:from>
    <xdr:ext cx="405111" cy="259045"/>
    <xdr:sp macro="" textlink="">
      <xdr:nvSpPr>
        <xdr:cNvPr id="430" name="n_3aveValue【港湾・漁港】&#10;有形固定資産減価償却率">
          <a:extLst>
            <a:ext uri="{FF2B5EF4-FFF2-40B4-BE49-F238E27FC236}">
              <a16:creationId xmlns:a16="http://schemas.microsoft.com/office/drawing/2014/main" id="{79B7F3D1-AD1F-4F12-BA80-928CF9C50FD8}"/>
            </a:ext>
          </a:extLst>
        </xdr:cNvPr>
        <xdr:cNvSpPr txBox="1"/>
      </xdr:nvSpPr>
      <xdr:spPr>
        <a:xfrm>
          <a:off x="1645294" y="1736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100982</xdr:rowOff>
    </xdr:from>
    <xdr:ext cx="405111" cy="259045"/>
    <xdr:sp macro="" textlink="">
      <xdr:nvSpPr>
        <xdr:cNvPr id="431" name="n_4aveValue【港湾・漁港】&#10;有形固定資産減価償却率">
          <a:extLst>
            <a:ext uri="{FF2B5EF4-FFF2-40B4-BE49-F238E27FC236}">
              <a16:creationId xmlns:a16="http://schemas.microsoft.com/office/drawing/2014/main" id="{46003342-631F-40A9-8DB6-DB17C418F237}"/>
            </a:ext>
          </a:extLst>
        </xdr:cNvPr>
        <xdr:cNvSpPr txBox="1"/>
      </xdr:nvSpPr>
      <xdr:spPr>
        <a:xfrm>
          <a:off x="851544" y="17360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50182</xdr:rowOff>
    </xdr:from>
    <xdr:ext cx="405111" cy="259045"/>
    <xdr:sp macro="" textlink="">
      <xdr:nvSpPr>
        <xdr:cNvPr id="432" name="n_1mainValue【港湾・漁港】&#10;有形固定資産減価償却率">
          <a:extLst>
            <a:ext uri="{FF2B5EF4-FFF2-40B4-BE49-F238E27FC236}">
              <a16:creationId xmlns:a16="http://schemas.microsoft.com/office/drawing/2014/main" id="{0E5C115D-AB44-433A-B9A8-A994B80BF348}"/>
            </a:ext>
          </a:extLst>
        </xdr:cNvPr>
        <xdr:cNvSpPr txBox="1"/>
      </xdr:nvSpPr>
      <xdr:spPr>
        <a:xfrm>
          <a:off x="3239144" y="1662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12082</xdr:rowOff>
    </xdr:from>
    <xdr:ext cx="405111" cy="259045"/>
    <xdr:sp macro="" textlink="">
      <xdr:nvSpPr>
        <xdr:cNvPr id="433" name="n_2mainValue【港湾・漁港】&#10;有形固定資産減価償却率">
          <a:extLst>
            <a:ext uri="{FF2B5EF4-FFF2-40B4-BE49-F238E27FC236}">
              <a16:creationId xmlns:a16="http://schemas.microsoft.com/office/drawing/2014/main" id="{669F5424-1D71-4190-A830-E5EE2C443126}"/>
            </a:ext>
          </a:extLst>
        </xdr:cNvPr>
        <xdr:cNvSpPr txBox="1"/>
      </xdr:nvSpPr>
      <xdr:spPr>
        <a:xfrm>
          <a:off x="2439044" y="16585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145432</xdr:rowOff>
    </xdr:from>
    <xdr:ext cx="405111" cy="259045"/>
    <xdr:sp macro="" textlink="">
      <xdr:nvSpPr>
        <xdr:cNvPr id="434" name="n_3mainValue【港湾・漁港】&#10;有形固定資産減価償却率">
          <a:extLst>
            <a:ext uri="{FF2B5EF4-FFF2-40B4-BE49-F238E27FC236}">
              <a16:creationId xmlns:a16="http://schemas.microsoft.com/office/drawing/2014/main" id="{1C8B6963-0A07-43BB-85C8-F6F15F7B8046}"/>
            </a:ext>
          </a:extLst>
        </xdr:cNvPr>
        <xdr:cNvSpPr txBox="1"/>
      </xdr:nvSpPr>
      <xdr:spPr>
        <a:xfrm>
          <a:off x="1645294" y="16547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21607</xdr:rowOff>
    </xdr:from>
    <xdr:ext cx="405111" cy="259045"/>
    <xdr:sp macro="" textlink="">
      <xdr:nvSpPr>
        <xdr:cNvPr id="435" name="n_4mainValue【港湾・漁港】&#10;有形固定資産減価償却率">
          <a:extLst>
            <a:ext uri="{FF2B5EF4-FFF2-40B4-BE49-F238E27FC236}">
              <a16:creationId xmlns:a16="http://schemas.microsoft.com/office/drawing/2014/main" id="{4803DA32-158D-43AC-9539-84358F2A0A1A}"/>
            </a:ext>
          </a:extLst>
        </xdr:cNvPr>
        <xdr:cNvSpPr txBox="1"/>
      </xdr:nvSpPr>
      <xdr:spPr>
        <a:xfrm>
          <a:off x="851544" y="1659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a:extLst>
            <a:ext uri="{FF2B5EF4-FFF2-40B4-BE49-F238E27FC236}">
              <a16:creationId xmlns:a16="http://schemas.microsoft.com/office/drawing/2014/main" id="{2C9F5B47-F982-4DF6-B047-2F560F0AE4CB}"/>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a:extLst>
            <a:ext uri="{FF2B5EF4-FFF2-40B4-BE49-F238E27FC236}">
              <a16:creationId xmlns:a16="http://schemas.microsoft.com/office/drawing/2014/main" id="{A7746392-D8C8-4F4A-9D81-256820D3BE6B}"/>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a:extLst>
            <a:ext uri="{FF2B5EF4-FFF2-40B4-BE49-F238E27FC236}">
              <a16:creationId xmlns:a16="http://schemas.microsoft.com/office/drawing/2014/main" id="{F6F0341F-A5BD-4CEF-B470-AFF07C2DD996}"/>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a:extLst>
            <a:ext uri="{FF2B5EF4-FFF2-40B4-BE49-F238E27FC236}">
              <a16:creationId xmlns:a16="http://schemas.microsoft.com/office/drawing/2014/main" id="{E9EAB52A-4099-42CC-A048-60D7AA1E4F78}"/>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a:extLst>
            <a:ext uri="{FF2B5EF4-FFF2-40B4-BE49-F238E27FC236}">
              <a16:creationId xmlns:a16="http://schemas.microsoft.com/office/drawing/2014/main" id="{BEB63EF2-7FF4-4D40-9996-E6168EE1D0AC}"/>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a:extLst>
            <a:ext uri="{FF2B5EF4-FFF2-40B4-BE49-F238E27FC236}">
              <a16:creationId xmlns:a16="http://schemas.microsoft.com/office/drawing/2014/main" id="{7BDFB699-353E-4C80-BBBE-9B24E431A1BD}"/>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a:extLst>
            <a:ext uri="{FF2B5EF4-FFF2-40B4-BE49-F238E27FC236}">
              <a16:creationId xmlns:a16="http://schemas.microsoft.com/office/drawing/2014/main" id="{1009A7E8-6A40-4F9E-B1B1-F352550D52C0}"/>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a:extLst>
            <a:ext uri="{FF2B5EF4-FFF2-40B4-BE49-F238E27FC236}">
              <a16:creationId xmlns:a16="http://schemas.microsoft.com/office/drawing/2014/main" id="{10DC1A67-3086-472E-AA1A-D79CCDEC9898}"/>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a:extLst>
            <a:ext uri="{FF2B5EF4-FFF2-40B4-BE49-F238E27FC236}">
              <a16:creationId xmlns:a16="http://schemas.microsoft.com/office/drawing/2014/main" id="{C8384B44-53AA-494C-BDAD-6792D5069628}"/>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a:extLst>
            <a:ext uri="{FF2B5EF4-FFF2-40B4-BE49-F238E27FC236}">
              <a16:creationId xmlns:a16="http://schemas.microsoft.com/office/drawing/2014/main" id="{479130E5-CA84-467D-A5F7-5C06D326FE94}"/>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46" name="直線コネクタ 445">
          <a:extLst>
            <a:ext uri="{FF2B5EF4-FFF2-40B4-BE49-F238E27FC236}">
              <a16:creationId xmlns:a16="http://schemas.microsoft.com/office/drawing/2014/main" id="{F92F6F15-FE46-490C-835C-5540985BA272}"/>
            </a:ext>
          </a:extLst>
        </xdr:cNvPr>
        <xdr:cNvCxnSpPr/>
      </xdr:nvCxnSpPr>
      <xdr:spPr>
        <a:xfrm>
          <a:off x="5956300" y="18151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447" name="テキスト ボックス 446">
          <a:extLst>
            <a:ext uri="{FF2B5EF4-FFF2-40B4-BE49-F238E27FC236}">
              <a16:creationId xmlns:a16="http://schemas.microsoft.com/office/drawing/2014/main" id="{A2773F5A-534A-45AA-83F9-FC903FE467DF}"/>
            </a:ext>
          </a:extLst>
        </xdr:cNvPr>
        <xdr:cNvSpPr txBox="1"/>
      </xdr:nvSpPr>
      <xdr:spPr>
        <a:xfrm>
          <a:off x="5726564" y="180097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48" name="直線コネクタ 447">
          <a:extLst>
            <a:ext uri="{FF2B5EF4-FFF2-40B4-BE49-F238E27FC236}">
              <a16:creationId xmlns:a16="http://schemas.microsoft.com/office/drawing/2014/main" id="{91CC452F-6BEA-49BD-9832-6FD571B0F919}"/>
            </a:ext>
          </a:extLst>
        </xdr:cNvPr>
        <xdr:cNvCxnSpPr/>
      </xdr:nvCxnSpPr>
      <xdr:spPr>
        <a:xfrm>
          <a:off x="5956300" y="17825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449" name="テキスト ボックス 448">
          <a:extLst>
            <a:ext uri="{FF2B5EF4-FFF2-40B4-BE49-F238E27FC236}">
              <a16:creationId xmlns:a16="http://schemas.microsoft.com/office/drawing/2014/main" id="{305C0F41-8147-4E1F-9FF3-D3993B07F603}"/>
            </a:ext>
          </a:extLst>
        </xdr:cNvPr>
        <xdr:cNvSpPr txBox="1"/>
      </xdr:nvSpPr>
      <xdr:spPr>
        <a:xfrm>
          <a:off x="5418031" y="176831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0" name="直線コネクタ 449">
          <a:extLst>
            <a:ext uri="{FF2B5EF4-FFF2-40B4-BE49-F238E27FC236}">
              <a16:creationId xmlns:a16="http://schemas.microsoft.com/office/drawing/2014/main" id="{2CEF4E3E-6DBA-4EE9-AB4C-E66427173646}"/>
            </a:ext>
          </a:extLst>
        </xdr:cNvPr>
        <xdr:cNvCxnSpPr/>
      </xdr:nvCxnSpPr>
      <xdr:spPr>
        <a:xfrm>
          <a:off x="5956300" y="17498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451" name="テキスト ボックス 450">
          <a:extLst>
            <a:ext uri="{FF2B5EF4-FFF2-40B4-BE49-F238E27FC236}">
              <a16:creationId xmlns:a16="http://schemas.microsoft.com/office/drawing/2014/main" id="{9520CA9A-BFE8-486E-B551-42A35B3C9130}"/>
            </a:ext>
          </a:extLst>
        </xdr:cNvPr>
        <xdr:cNvSpPr txBox="1"/>
      </xdr:nvSpPr>
      <xdr:spPr>
        <a:xfrm>
          <a:off x="5418031" y="173565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2" name="直線コネクタ 451">
          <a:extLst>
            <a:ext uri="{FF2B5EF4-FFF2-40B4-BE49-F238E27FC236}">
              <a16:creationId xmlns:a16="http://schemas.microsoft.com/office/drawing/2014/main" id="{A3C93152-400A-40F2-81AD-4CD4FB3F773B}"/>
            </a:ext>
          </a:extLst>
        </xdr:cNvPr>
        <xdr:cNvCxnSpPr/>
      </xdr:nvCxnSpPr>
      <xdr:spPr>
        <a:xfrm>
          <a:off x="5956300" y="17172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53" name="テキスト ボックス 452">
          <a:extLst>
            <a:ext uri="{FF2B5EF4-FFF2-40B4-BE49-F238E27FC236}">
              <a16:creationId xmlns:a16="http://schemas.microsoft.com/office/drawing/2014/main" id="{F68B1D4F-529F-4BCD-8B59-AEB2BBA5A37A}"/>
            </a:ext>
          </a:extLst>
        </xdr:cNvPr>
        <xdr:cNvSpPr txBox="1"/>
      </xdr:nvSpPr>
      <xdr:spPr>
        <a:xfrm>
          <a:off x="5418031" y="170299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4" name="直線コネクタ 453">
          <a:extLst>
            <a:ext uri="{FF2B5EF4-FFF2-40B4-BE49-F238E27FC236}">
              <a16:creationId xmlns:a16="http://schemas.microsoft.com/office/drawing/2014/main" id="{B1F6220F-262C-4075-B6AB-3C1D92D70373}"/>
            </a:ext>
          </a:extLst>
        </xdr:cNvPr>
        <xdr:cNvCxnSpPr/>
      </xdr:nvCxnSpPr>
      <xdr:spPr>
        <a:xfrm>
          <a:off x="5956300" y="16845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55" name="テキスト ボックス 454">
          <a:extLst>
            <a:ext uri="{FF2B5EF4-FFF2-40B4-BE49-F238E27FC236}">
              <a16:creationId xmlns:a16="http://schemas.microsoft.com/office/drawing/2014/main" id="{96925ACE-A221-4481-932F-7C95AD814181}"/>
            </a:ext>
          </a:extLst>
        </xdr:cNvPr>
        <xdr:cNvSpPr txBox="1"/>
      </xdr:nvSpPr>
      <xdr:spPr>
        <a:xfrm>
          <a:off x="5327878" y="167034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56" name="直線コネクタ 455">
          <a:extLst>
            <a:ext uri="{FF2B5EF4-FFF2-40B4-BE49-F238E27FC236}">
              <a16:creationId xmlns:a16="http://schemas.microsoft.com/office/drawing/2014/main" id="{20C6C651-776A-462B-98E5-0F3C831168FD}"/>
            </a:ext>
          </a:extLst>
        </xdr:cNvPr>
        <xdr:cNvCxnSpPr/>
      </xdr:nvCxnSpPr>
      <xdr:spPr>
        <a:xfrm>
          <a:off x="5956300" y="165190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57" name="テキスト ボックス 456">
          <a:extLst>
            <a:ext uri="{FF2B5EF4-FFF2-40B4-BE49-F238E27FC236}">
              <a16:creationId xmlns:a16="http://schemas.microsoft.com/office/drawing/2014/main" id="{1CF80C86-26B6-4184-B59D-F2F729B8062C}"/>
            </a:ext>
          </a:extLst>
        </xdr:cNvPr>
        <xdr:cNvSpPr txBox="1"/>
      </xdr:nvSpPr>
      <xdr:spPr>
        <a:xfrm>
          <a:off x="5327878" y="163768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486A7B56-ECEE-4318-BE4A-956A1EBDE9A2}"/>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59" name="テキスト ボックス 458">
          <a:extLst>
            <a:ext uri="{FF2B5EF4-FFF2-40B4-BE49-F238E27FC236}">
              <a16:creationId xmlns:a16="http://schemas.microsoft.com/office/drawing/2014/main" id="{D8CE7967-3141-4850-B03E-F3563FF63719}"/>
            </a:ext>
          </a:extLst>
        </xdr:cNvPr>
        <xdr:cNvSpPr txBox="1"/>
      </xdr:nvSpPr>
      <xdr:spPr>
        <a:xfrm>
          <a:off x="5327878" y="16050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港湾・漁港】&#10;一人当たり有形固定資産（償却資産）額グラフ枠">
          <a:extLst>
            <a:ext uri="{FF2B5EF4-FFF2-40B4-BE49-F238E27FC236}">
              <a16:creationId xmlns:a16="http://schemas.microsoft.com/office/drawing/2014/main" id="{996B3568-87DB-4BCA-B489-C70AF7E45168}"/>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148837</xdr:rowOff>
    </xdr:from>
    <xdr:to>
      <xdr:col>54</xdr:col>
      <xdr:colOff>189865</xdr:colOff>
      <xdr:row>109</xdr:row>
      <xdr:rowOff>35379</xdr:rowOff>
    </xdr:to>
    <xdr:cxnSp macro="">
      <xdr:nvCxnSpPr>
        <xdr:cNvPr id="461" name="直線コネクタ 460">
          <a:extLst>
            <a:ext uri="{FF2B5EF4-FFF2-40B4-BE49-F238E27FC236}">
              <a16:creationId xmlns:a16="http://schemas.microsoft.com/office/drawing/2014/main" id="{C9B6E484-0E32-4721-93E9-727E1A85DFA9}"/>
            </a:ext>
          </a:extLst>
        </xdr:cNvPr>
        <xdr:cNvCxnSpPr/>
      </xdr:nvCxnSpPr>
      <xdr:spPr>
        <a:xfrm flipV="1">
          <a:off x="9429115" y="16722337"/>
          <a:ext cx="0" cy="14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39206</xdr:rowOff>
    </xdr:from>
    <xdr:ext cx="249299" cy="259045"/>
    <xdr:sp macro="" textlink="">
      <xdr:nvSpPr>
        <xdr:cNvPr id="462" name="【港湾・漁港】&#10;一人当たり有形固定資産（償却資産）額最小値テキスト">
          <a:extLst>
            <a:ext uri="{FF2B5EF4-FFF2-40B4-BE49-F238E27FC236}">
              <a16:creationId xmlns:a16="http://schemas.microsoft.com/office/drawing/2014/main" id="{6E9DB846-16AB-4CD4-A3ED-9ECB03DA0A5E}"/>
            </a:ext>
          </a:extLst>
        </xdr:cNvPr>
        <xdr:cNvSpPr txBox="1"/>
      </xdr:nvSpPr>
      <xdr:spPr>
        <a:xfrm>
          <a:off x="9467850" y="1815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35379</xdr:rowOff>
    </xdr:from>
    <xdr:to>
      <xdr:col>55</xdr:col>
      <xdr:colOff>88900</xdr:colOff>
      <xdr:row>109</xdr:row>
      <xdr:rowOff>35379</xdr:rowOff>
    </xdr:to>
    <xdr:cxnSp macro="">
      <xdr:nvCxnSpPr>
        <xdr:cNvPr id="463" name="直線コネクタ 462">
          <a:extLst>
            <a:ext uri="{FF2B5EF4-FFF2-40B4-BE49-F238E27FC236}">
              <a16:creationId xmlns:a16="http://schemas.microsoft.com/office/drawing/2014/main" id="{8A5A6CF1-DAA1-4B0E-B0FF-80E2371259FB}"/>
            </a:ext>
          </a:extLst>
        </xdr:cNvPr>
        <xdr:cNvCxnSpPr/>
      </xdr:nvCxnSpPr>
      <xdr:spPr>
        <a:xfrm>
          <a:off x="935990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95514</xdr:rowOff>
    </xdr:from>
    <xdr:ext cx="690189" cy="259045"/>
    <xdr:sp macro="" textlink="">
      <xdr:nvSpPr>
        <xdr:cNvPr id="464" name="【港湾・漁港】&#10;一人当たり有形固定資産（償却資産）額最大値テキスト">
          <a:extLst>
            <a:ext uri="{FF2B5EF4-FFF2-40B4-BE49-F238E27FC236}">
              <a16:creationId xmlns:a16="http://schemas.microsoft.com/office/drawing/2014/main" id="{1E4CC7E3-D22D-4B16-A0F9-1BA092F7DA21}"/>
            </a:ext>
          </a:extLst>
        </xdr:cNvPr>
        <xdr:cNvSpPr txBox="1"/>
      </xdr:nvSpPr>
      <xdr:spPr>
        <a:xfrm>
          <a:off x="9467850" y="16497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148837</xdr:rowOff>
    </xdr:from>
    <xdr:to>
      <xdr:col>55</xdr:col>
      <xdr:colOff>88900</xdr:colOff>
      <xdr:row>100</xdr:row>
      <xdr:rowOff>148837</xdr:rowOff>
    </xdr:to>
    <xdr:cxnSp macro="">
      <xdr:nvCxnSpPr>
        <xdr:cNvPr id="465" name="直線コネクタ 464">
          <a:extLst>
            <a:ext uri="{FF2B5EF4-FFF2-40B4-BE49-F238E27FC236}">
              <a16:creationId xmlns:a16="http://schemas.microsoft.com/office/drawing/2014/main" id="{ACAE9CEF-DFBE-4BDF-B8A1-AA9F14CA09CD}"/>
            </a:ext>
          </a:extLst>
        </xdr:cNvPr>
        <xdr:cNvCxnSpPr/>
      </xdr:nvCxnSpPr>
      <xdr:spPr>
        <a:xfrm>
          <a:off x="9359900" y="1672233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135954</xdr:rowOff>
    </xdr:from>
    <xdr:ext cx="599010" cy="259045"/>
    <xdr:sp macro="" textlink="">
      <xdr:nvSpPr>
        <xdr:cNvPr id="466" name="【港湾・漁港】&#10;一人当たり有形固定資産（償却資産）額平均値テキスト">
          <a:extLst>
            <a:ext uri="{FF2B5EF4-FFF2-40B4-BE49-F238E27FC236}">
              <a16:creationId xmlns:a16="http://schemas.microsoft.com/office/drawing/2014/main" id="{885FC710-1F47-45BB-AF6D-03AF568CFFFD}"/>
            </a:ext>
          </a:extLst>
        </xdr:cNvPr>
        <xdr:cNvSpPr txBox="1"/>
      </xdr:nvSpPr>
      <xdr:spPr>
        <a:xfrm>
          <a:off x="9467850" y="177381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113077</xdr:rowOff>
    </xdr:from>
    <xdr:to>
      <xdr:col>55</xdr:col>
      <xdr:colOff>50800</xdr:colOff>
      <xdr:row>108</xdr:row>
      <xdr:rowOff>43227</xdr:rowOff>
    </xdr:to>
    <xdr:sp macro="" textlink="">
      <xdr:nvSpPr>
        <xdr:cNvPr id="467" name="フローチャート: 判断 466">
          <a:extLst>
            <a:ext uri="{FF2B5EF4-FFF2-40B4-BE49-F238E27FC236}">
              <a16:creationId xmlns:a16="http://schemas.microsoft.com/office/drawing/2014/main" id="{C5A5D72F-6BC5-4501-BBDF-0F8391BF9A0B}"/>
            </a:ext>
          </a:extLst>
        </xdr:cNvPr>
        <xdr:cNvSpPr/>
      </xdr:nvSpPr>
      <xdr:spPr>
        <a:xfrm>
          <a:off x="9398000" y="178867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124789</xdr:rowOff>
    </xdr:from>
    <xdr:to>
      <xdr:col>50</xdr:col>
      <xdr:colOff>165100</xdr:colOff>
      <xdr:row>108</xdr:row>
      <xdr:rowOff>54939</xdr:rowOff>
    </xdr:to>
    <xdr:sp macro="" textlink="">
      <xdr:nvSpPr>
        <xdr:cNvPr id="468" name="フローチャート: 判断 467">
          <a:extLst>
            <a:ext uri="{FF2B5EF4-FFF2-40B4-BE49-F238E27FC236}">
              <a16:creationId xmlns:a16="http://schemas.microsoft.com/office/drawing/2014/main" id="{797FD1C1-BEF5-425F-BF32-BE455F5127A9}"/>
            </a:ext>
          </a:extLst>
        </xdr:cNvPr>
        <xdr:cNvSpPr/>
      </xdr:nvSpPr>
      <xdr:spPr>
        <a:xfrm>
          <a:off x="8636000" y="178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44695</xdr:rowOff>
    </xdr:from>
    <xdr:to>
      <xdr:col>46</xdr:col>
      <xdr:colOff>38100</xdr:colOff>
      <xdr:row>108</xdr:row>
      <xdr:rowOff>146295</xdr:rowOff>
    </xdr:to>
    <xdr:sp macro="" textlink="">
      <xdr:nvSpPr>
        <xdr:cNvPr id="469" name="フローチャート: 判断 468">
          <a:extLst>
            <a:ext uri="{FF2B5EF4-FFF2-40B4-BE49-F238E27FC236}">
              <a16:creationId xmlns:a16="http://schemas.microsoft.com/office/drawing/2014/main" id="{608320AE-A6FB-4690-821C-28AAA702B9DF}"/>
            </a:ext>
          </a:extLst>
        </xdr:cNvPr>
        <xdr:cNvSpPr/>
      </xdr:nvSpPr>
      <xdr:spPr>
        <a:xfrm>
          <a:off x="7842250" y="179897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39001</xdr:rowOff>
    </xdr:from>
    <xdr:to>
      <xdr:col>41</xdr:col>
      <xdr:colOff>101600</xdr:colOff>
      <xdr:row>108</xdr:row>
      <xdr:rowOff>140601</xdr:rowOff>
    </xdr:to>
    <xdr:sp macro="" textlink="">
      <xdr:nvSpPr>
        <xdr:cNvPr id="470" name="フローチャート: 判断 469">
          <a:extLst>
            <a:ext uri="{FF2B5EF4-FFF2-40B4-BE49-F238E27FC236}">
              <a16:creationId xmlns:a16="http://schemas.microsoft.com/office/drawing/2014/main" id="{9196812B-2310-4BD3-A3A9-0B375645339D}"/>
            </a:ext>
          </a:extLst>
        </xdr:cNvPr>
        <xdr:cNvSpPr/>
      </xdr:nvSpPr>
      <xdr:spPr>
        <a:xfrm>
          <a:off x="7029450" y="1798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108</xdr:row>
      <xdr:rowOff>45785</xdr:rowOff>
    </xdr:from>
    <xdr:to>
      <xdr:col>36</xdr:col>
      <xdr:colOff>165100</xdr:colOff>
      <xdr:row>108</xdr:row>
      <xdr:rowOff>147385</xdr:rowOff>
    </xdr:to>
    <xdr:sp macro="" textlink="">
      <xdr:nvSpPr>
        <xdr:cNvPr id="471" name="フローチャート: 判断 470">
          <a:extLst>
            <a:ext uri="{FF2B5EF4-FFF2-40B4-BE49-F238E27FC236}">
              <a16:creationId xmlns:a16="http://schemas.microsoft.com/office/drawing/2014/main" id="{4F27563A-7D26-4CCD-854F-4C78BD73C626}"/>
            </a:ext>
          </a:extLst>
        </xdr:cNvPr>
        <xdr:cNvSpPr/>
      </xdr:nvSpPr>
      <xdr:spPr>
        <a:xfrm>
          <a:off x="6235700" y="1799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4BA0DFE6-87EA-473E-863E-34C6F3668404}"/>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E737242E-572C-4CAC-BCC3-FBC247C400F9}"/>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CEBF65C3-2351-4CAD-92F7-739B6DB6C908}"/>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BEECDB2-7AD9-4816-B58A-842976DD5175}"/>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BEB02656-6B6E-4F86-B466-132667BDB1F7}"/>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140102</xdr:rowOff>
    </xdr:from>
    <xdr:to>
      <xdr:col>55</xdr:col>
      <xdr:colOff>50800</xdr:colOff>
      <xdr:row>109</xdr:row>
      <xdr:rowOff>70252</xdr:rowOff>
    </xdr:to>
    <xdr:sp macro="" textlink="">
      <xdr:nvSpPr>
        <xdr:cNvPr id="477" name="楕円 476">
          <a:extLst>
            <a:ext uri="{FF2B5EF4-FFF2-40B4-BE49-F238E27FC236}">
              <a16:creationId xmlns:a16="http://schemas.microsoft.com/office/drawing/2014/main" id="{2780E498-5594-4E6E-80C1-28C609DE4E8B}"/>
            </a:ext>
          </a:extLst>
        </xdr:cNvPr>
        <xdr:cNvSpPr/>
      </xdr:nvSpPr>
      <xdr:spPr>
        <a:xfrm>
          <a:off x="9398000" y="180852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108</xdr:row>
      <xdr:rowOff>55029</xdr:rowOff>
    </xdr:from>
    <xdr:ext cx="534377" cy="259045"/>
    <xdr:sp macro="" textlink="">
      <xdr:nvSpPr>
        <xdr:cNvPr id="478" name="【港湾・漁港】&#10;一人当たり有形固定資産（償却資産）額該当値テキスト">
          <a:extLst>
            <a:ext uri="{FF2B5EF4-FFF2-40B4-BE49-F238E27FC236}">
              <a16:creationId xmlns:a16="http://schemas.microsoft.com/office/drawing/2014/main" id="{E820084F-7CB1-4C01-9E38-0FDED3FBF1E6}"/>
            </a:ext>
          </a:extLst>
        </xdr:cNvPr>
        <xdr:cNvSpPr txBox="1"/>
      </xdr:nvSpPr>
      <xdr:spPr>
        <a:xfrm>
          <a:off x="9467850" y="1800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140326</xdr:rowOff>
    </xdr:from>
    <xdr:to>
      <xdr:col>50</xdr:col>
      <xdr:colOff>165100</xdr:colOff>
      <xdr:row>109</xdr:row>
      <xdr:rowOff>70476</xdr:rowOff>
    </xdr:to>
    <xdr:sp macro="" textlink="">
      <xdr:nvSpPr>
        <xdr:cNvPr id="479" name="楕円 478">
          <a:extLst>
            <a:ext uri="{FF2B5EF4-FFF2-40B4-BE49-F238E27FC236}">
              <a16:creationId xmlns:a16="http://schemas.microsoft.com/office/drawing/2014/main" id="{809A10EC-96B9-488D-A79F-2310D65F1B2D}"/>
            </a:ext>
          </a:extLst>
        </xdr:cNvPr>
        <xdr:cNvSpPr/>
      </xdr:nvSpPr>
      <xdr:spPr>
        <a:xfrm>
          <a:off x="8636000" y="18085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109</xdr:row>
      <xdr:rowOff>19452</xdr:rowOff>
    </xdr:from>
    <xdr:to>
      <xdr:col>55</xdr:col>
      <xdr:colOff>0</xdr:colOff>
      <xdr:row>109</xdr:row>
      <xdr:rowOff>19676</xdr:rowOff>
    </xdr:to>
    <xdr:cxnSp macro="">
      <xdr:nvCxnSpPr>
        <xdr:cNvPr id="480" name="直線コネクタ 479">
          <a:extLst>
            <a:ext uri="{FF2B5EF4-FFF2-40B4-BE49-F238E27FC236}">
              <a16:creationId xmlns:a16="http://schemas.microsoft.com/office/drawing/2014/main" id="{7FC89488-30DE-4662-A60B-A8EC63D8FE54}"/>
            </a:ext>
          </a:extLst>
        </xdr:cNvPr>
        <xdr:cNvCxnSpPr/>
      </xdr:nvCxnSpPr>
      <xdr:spPr>
        <a:xfrm flipV="1">
          <a:off x="8686800" y="18136002"/>
          <a:ext cx="74295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140528</xdr:rowOff>
    </xdr:from>
    <xdr:to>
      <xdr:col>46</xdr:col>
      <xdr:colOff>38100</xdr:colOff>
      <xdr:row>109</xdr:row>
      <xdr:rowOff>70678</xdr:rowOff>
    </xdr:to>
    <xdr:sp macro="" textlink="">
      <xdr:nvSpPr>
        <xdr:cNvPr id="481" name="楕円 480">
          <a:extLst>
            <a:ext uri="{FF2B5EF4-FFF2-40B4-BE49-F238E27FC236}">
              <a16:creationId xmlns:a16="http://schemas.microsoft.com/office/drawing/2014/main" id="{7881AD43-CE37-4758-BD2A-9CAE99CAD4AB}"/>
            </a:ext>
          </a:extLst>
        </xdr:cNvPr>
        <xdr:cNvSpPr/>
      </xdr:nvSpPr>
      <xdr:spPr>
        <a:xfrm>
          <a:off x="7842250" y="1808562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109</xdr:row>
      <xdr:rowOff>19676</xdr:rowOff>
    </xdr:from>
    <xdr:to>
      <xdr:col>50</xdr:col>
      <xdr:colOff>114300</xdr:colOff>
      <xdr:row>109</xdr:row>
      <xdr:rowOff>19878</xdr:rowOff>
    </xdr:to>
    <xdr:cxnSp macro="">
      <xdr:nvCxnSpPr>
        <xdr:cNvPr id="482" name="直線コネクタ 481">
          <a:extLst>
            <a:ext uri="{FF2B5EF4-FFF2-40B4-BE49-F238E27FC236}">
              <a16:creationId xmlns:a16="http://schemas.microsoft.com/office/drawing/2014/main" id="{FD19C1CE-9BBB-475D-99BF-A00532D39B35}"/>
            </a:ext>
          </a:extLst>
        </xdr:cNvPr>
        <xdr:cNvCxnSpPr/>
      </xdr:nvCxnSpPr>
      <xdr:spPr>
        <a:xfrm flipV="1">
          <a:off x="7886700" y="18136226"/>
          <a:ext cx="800100" cy="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140729</xdr:rowOff>
    </xdr:from>
    <xdr:to>
      <xdr:col>41</xdr:col>
      <xdr:colOff>101600</xdr:colOff>
      <xdr:row>109</xdr:row>
      <xdr:rowOff>70879</xdr:rowOff>
    </xdr:to>
    <xdr:sp macro="" textlink="">
      <xdr:nvSpPr>
        <xdr:cNvPr id="483" name="楕円 482">
          <a:extLst>
            <a:ext uri="{FF2B5EF4-FFF2-40B4-BE49-F238E27FC236}">
              <a16:creationId xmlns:a16="http://schemas.microsoft.com/office/drawing/2014/main" id="{C6DB4016-FC6B-42EC-829D-8A0F0B58F86C}"/>
            </a:ext>
          </a:extLst>
        </xdr:cNvPr>
        <xdr:cNvSpPr/>
      </xdr:nvSpPr>
      <xdr:spPr>
        <a:xfrm>
          <a:off x="7029450" y="1808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109</xdr:row>
      <xdr:rowOff>19878</xdr:rowOff>
    </xdr:from>
    <xdr:to>
      <xdr:col>45</xdr:col>
      <xdr:colOff>177800</xdr:colOff>
      <xdr:row>109</xdr:row>
      <xdr:rowOff>20079</xdr:rowOff>
    </xdr:to>
    <xdr:cxnSp macro="">
      <xdr:nvCxnSpPr>
        <xdr:cNvPr id="484" name="直線コネクタ 483">
          <a:extLst>
            <a:ext uri="{FF2B5EF4-FFF2-40B4-BE49-F238E27FC236}">
              <a16:creationId xmlns:a16="http://schemas.microsoft.com/office/drawing/2014/main" id="{F7388F2C-47F6-4E75-BF38-C012C4CDC3B4}"/>
            </a:ext>
          </a:extLst>
        </xdr:cNvPr>
        <xdr:cNvCxnSpPr/>
      </xdr:nvCxnSpPr>
      <xdr:spPr>
        <a:xfrm flipV="1">
          <a:off x="7080250" y="18136428"/>
          <a:ext cx="80645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142774</xdr:rowOff>
    </xdr:from>
    <xdr:to>
      <xdr:col>36</xdr:col>
      <xdr:colOff>165100</xdr:colOff>
      <xdr:row>109</xdr:row>
      <xdr:rowOff>72924</xdr:rowOff>
    </xdr:to>
    <xdr:sp macro="" textlink="">
      <xdr:nvSpPr>
        <xdr:cNvPr id="485" name="楕円 484">
          <a:extLst>
            <a:ext uri="{FF2B5EF4-FFF2-40B4-BE49-F238E27FC236}">
              <a16:creationId xmlns:a16="http://schemas.microsoft.com/office/drawing/2014/main" id="{E5971AF2-14B2-4FCC-93F3-2FF21AF1B789}"/>
            </a:ext>
          </a:extLst>
        </xdr:cNvPr>
        <xdr:cNvSpPr/>
      </xdr:nvSpPr>
      <xdr:spPr>
        <a:xfrm>
          <a:off x="6235700" y="18087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109</xdr:row>
      <xdr:rowOff>20079</xdr:rowOff>
    </xdr:from>
    <xdr:to>
      <xdr:col>41</xdr:col>
      <xdr:colOff>50800</xdr:colOff>
      <xdr:row>109</xdr:row>
      <xdr:rowOff>22124</xdr:rowOff>
    </xdr:to>
    <xdr:cxnSp macro="">
      <xdr:nvCxnSpPr>
        <xdr:cNvPr id="486" name="直線コネクタ 485">
          <a:extLst>
            <a:ext uri="{FF2B5EF4-FFF2-40B4-BE49-F238E27FC236}">
              <a16:creationId xmlns:a16="http://schemas.microsoft.com/office/drawing/2014/main" id="{4061DC7C-8C6A-4479-B5B7-682574BD9C07}"/>
            </a:ext>
          </a:extLst>
        </xdr:cNvPr>
        <xdr:cNvCxnSpPr/>
      </xdr:nvCxnSpPr>
      <xdr:spPr>
        <a:xfrm flipV="1">
          <a:off x="6286500" y="18136629"/>
          <a:ext cx="793750" cy="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106</xdr:row>
      <xdr:rowOff>71466</xdr:rowOff>
    </xdr:from>
    <xdr:ext cx="599010" cy="259045"/>
    <xdr:sp macro="" textlink="">
      <xdr:nvSpPr>
        <xdr:cNvPr id="487" name="n_1aveValue【港湾・漁港】&#10;一人当たり有形固定資産（償却資産）額">
          <a:extLst>
            <a:ext uri="{FF2B5EF4-FFF2-40B4-BE49-F238E27FC236}">
              <a16:creationId xmlns:a16="http://schemas.microsoft.com/office/drawing/2014/main" id="{87384CE1-4F29-45AD-BA67-97E1F8ACE818}"/>
            </a:ext>
          </a:extLst>
        </xdr:cNvPr>
        <xdr:cNvSpPr txBox="1"/>
      </xdr:nvSpPr>
      <xdr:spPr>
        <a:xfrm>
          <a:off x="8399995" y="1767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162822</xdr:rowOff>
    </xdr:from>
    <xdr:ext cx="599010" cy="259045"/>
    <xdr:sp macro="" textlink="">
      <xdr:nvSpPr>
        <xdr:cNvPr id="488" name="n_2aveValue【港湾・漁港】&#10;一人当たり有形固定資産（償却資産）額">
          <a:extLst>
            <a:ext uri="{FF2B5EF4-FFF2-40B4-BE49-F238E27FC236}">
              <a16:creationId xmlns:a16="http://schemas.microsoft.com/office/drawing/2014/main" id="{FD8BD2C1-AAF0-4F39-9B0C-996BBBA7861B}"/>
            </a:ext>
          </a:extLst>
        </xdr:cNvPr>
        <xdr:cNvSpPr txBox="1"/>
      </xdr:nvSpPr>
      <xdr:spPr>
        <a:xfrm>
          <a:off x="7612595" y="1776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106</xdr:row>
      <xdr:rowOff>157128</xdr:rowOff>
    </xdr:from>
    <xdr:ext cx="599010" cy="259045"/>
    <xdr:sp macro="" textlink="">
      <xdr:nvSpPr>
        <xdr:cNvPr id="489" name="n_3aveValue【港湾・漁港】&#10;一人当たり有形固定資産（償却資産）額">
          <a:extLst>
            <a:ext uri="{FF2B5EF4-FFF2-40B4-BE49-F238E27FC236}">
              <a16:creationId xmlns:a16="http://schemas.microsoft.com/office/drawing/2014/main" id="{24C36E4E-9269-48DC-A073-5FB6729A1389}"/>
            </a:ext>
          </a:extLst>
        </xdr:cNvPr>
        <xdr:cNvSpPr txBox="1"/>
      </xdr:nvSpPr>
      <xdr:spPr>
        <a:xfrm>
          <a:off x="6818845" y="1775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106</xdr:row>
      <xdr:rowOff>163912</xdr:rowOff>
    </xdr:from>
    <xdr:ext cx="599010" cy="259045"/>
    <xdr:sp macro="" textlink="">
      <xdr:nvSpPr>
        <xdr:cNvPr id="490" name="n_4aveValue【港湾・漁港】&#10;一人当たり有形固定資産（償却資産）額">
          <a:extLst>
            <a:ext uri="{FF2B5EF4-FFF2-40B4-BE49-F238E27FC236}">
              <a16:creationId xmlns:a16="http://schemas.microsoft.com/office/drawing/2014/main" id="{D95087DD-2D0A-4387-BF7F-290BA6B6F632}"/>
            </a:ext>
          </a:extLst>
        </xdr:cNvPr>
        <xdr:cNvSpPr txBox="1"/>
      </xdr:nvSpPr>
      <xdr:spPr>
        <a:xfrm>
          <a:off x="6006045" y="17766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109</xdr:row>
      <xdr:rowOff>61603</xdr:rowOff>
    </xdr:from>
    <xdr:ext cx="534377" cy="259045"/>
    <xdr:sp macro="" textlink="">
      <xdr:nvSpPr>
        <xdr:cNvPr id="491" name="n_1mainValue【港湾・漁港】&#10;一人当たり有形固定資産（償却資産）額">
          <a:extLst>
            <a:ext uri="{FF2B5EF4-FFF2-40B4-BE49-F238E27FC236}">
              <a16:creationId xmlns:a16="http://schemas.microsoft.com/office/drawing/2014/main" id="{8E516EC9-8FF9-42B8-B334-99A12FCD4E82}"/>
            </a:ext>
          </a:extLst>
        </xdr:cNvPr>
        <xdr:cNvSpPr txBox="1"/>
      </xdr:nvSpPr>
      <xdr:spPr>
        <a:xfrm>
          <a:off x="8425961" y="1817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109</xdr:row>
      <xdr:rowOff>61805</xdr:rowOff>
    </xdr:from>
    <xdr:ext cx="534377" cy="259045"/>
    <xdr:sp macro="" textlink="">
      <xdr:nvSpPr>
        <xdr:cNvPr id="492" name="n_2mainValue【港湾・漁港】&#10;一人当たり有形固定資産（償却資産）額">
          <a:extLst>
            <a:ext uri="{FF2B5EF4-FFF2-40B4-BE49-F238E27FC236}">
              <a16:creationId xmlns:a16="http://schemas.microsoft.com/office/drawing/2014/main" id="{BF2D50B4-AB0A-4DB4-9129-40DF0A3BEADC}"/>
            </a:ext>
          </a:extLst>
        </xdr:cNvPr>
        <xdr:cNvSpPr txBox="1"/>
      </xdr:nvSpPr>
      <xdr:spPr>
        <a:xfrm>
          <a:off x="7644911" y="1817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109</xdr:row>
      <xdr:rowOff>62006</xdr:rowOff>
    </xdr:from>
    <xdr:ext cx="534377" cy="259045"/>
    <xdr:sp macro="" textlink="">
      <xdr:nvSpPr>
        <xdr:cNvPr id="493" name="n_3mainValue【港湾・漁港】&#10;一人当たり有形固定資産（償却資産）額">
          <a:extLst>
            <a:ext uri="{FF2B5EF4-FFF2-40B4-BE49-F238E27FC236}">
              <a16:creationId xmlns:a16="http://schemas.microsoft.com/office/drawing/2014/main" id="{466CEA04-1346-475B-9841-676045A7EE64}"/>
            </a:ext>
          </a:extLst>
        </xdr:cNvPr>
        <xdr:cNvSpPr txBox="1"/>
      </xdr:nvSpPr>
      <xdr:spPr>
        <a:xfrm>
          <a:off x="6851161" y="1817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109</xdr:row>
      <xdr:rowOff>64051</xdr:rowOff>
    </xdr:from>
    <xdr:ext cx="534377" cy="259045"/>
    <xdr:sp macro="" textlink="">
      <xdr:nvSpPr>
        <xdr:cNvPr id="494" name="n_4mainValue【港湾・漁港】&#10;一人当たり有形固定資産（償却資産）額">
          <a:extLst>
            <a:ext uri="{FF2B5EF4-FFF2-40B4-BE49-F238E27FC236}">
              <a16:creationId xmlns:a16="http://schemas.microsoft.com/office/drawing/2014/main" id="{B85546B1-DDDA-475E-8621-10D3B0B9C409}"/>
            </a:ext>
          </a:extLst>
        </xdr:cNvPr>
        <xdr:cNvSpPr txBox="1"/>
      </xdr:nvSpPr>
      <xdr:spPr>
        <a:xfrm>
          <a:off x="6038361" y="18180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E99C72D7-9D60-45C4-9932-E142B1750BAD}"/>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10E09701-120E-458C-8BDB-8870EB589D8F}"/>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F069CB6E-BDBD-4F88-8B05-948691CE4EC8}"/>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DFD26CE7-7556-442F-B57A-5ED9DE3F0B69}"/>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C0684F96-CDB2-458F-A5BC-3798C8651F56}"/>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7E673CE6-B345-4702-92CB-A65141E236FC}"/>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D880E20A-74C3-477D-B57F-C775CE0BAB6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A3AB4FAC-4B5A-4749-ABBB-63A29FCAD60F}"/>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3D13B455-9BD2-4E9E-ADEE-45904F537171}"/>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37CBF6D9-5187-47B8-A451-8350CBF0807D}"/>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3E2A4C4B-DA03-4412-9A9C-802972472345}"/>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552EF86A-C189-4B8D-B9A4-40B4178CA209}"/>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9054B16C-CAB3-4267-96BE-C8A3F79FC17D}"/>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1542886B-C7D9-44A6-9D9F-84E79F634227}"/>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AD3CEE0D-D503-47F6-A4D3-8E6F4A9571CE}"/>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46D89871-1455-4275-AA93-9F6181D40015}"/>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F9AEF34-51B3-402A-88EE-3A4A54BF252B}"/>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3869A00-24B4-4616-9ED2-A5ABD13BAC95}"/>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32ED87A8-9F1E-4FF5-96C4-BEAFBBE71E92}"/>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8C078379-5BD0-4BF2-822A-AD8917FAA10B}"/>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1E0997C-8B51-4CC1-B2C9-9A53C9585BF0}"/>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15FD9C02-BF9A-4FFE-9C8F-B2AA808E55DD}"/>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A842A256-03BF-4C98-9AC0-C5CF3AEE6387}"/>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認定こども園・幼稚園・保育所】&#10;有形固定資産減価償却率グラフ枠">
          <a:extLst>
            <a:ext uri="{FF2B5EF4-FFF2-40B4-BE49-F238E27FC236}">
              <a16:creationId xmlns:a16="http://schemas.microsoft.com/office/drawing/2014/main" id="{9B881FDD-CDA4-47EC-9205-31C7EF1393C5}"/>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76200</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D2AED35D-625E-41B8-938A-D099357DCEB0}"/>
            </a:ext>
          </a:extLst>
        </xdr:cNvPr>
        <xdr:cNvCxnSpPr/>
      </xdr:nvCxnSpPr>
      <xdr:spPr>
        <a:xfrm flipV="1">
          <a:off x="14699614" y="553085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認定こども園・幼稚園・保育所】&#10;有形固定資産減価償却率最小値テキスト">
          <a:extLst>
            <a:ext uri="{FF2B5EF4-FFF2-40B4-BE49-F238E27FC236}">
              <a16:creationId xmlns:a16="http://schemas.microsoft.com/office/drawing/2014/main" id="{C79D915E-6478-4745-902D-9E295957173B}"/>
            </a:ext>
          </a:extLst>
        </xdr:cNvPr>
        <xdr:cNvSpPr txBox="1"/>
      </xdr:nvSpPr>
      <xdr:spPr>
        <a:xfrm>
          <a:off x="14738350" y="698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49754ABE-B0BB-45B9-84A4-32B860328318}"/>
            </a:ext>
          </a:extLst>
        </xdr:cNvPr>
        <xdr:cNvCxnSpPr/>
      </xdr:nvCxnSpPr>
      <xdr:spPr>
        <a:xfrm>
          <a:off x="14611350" y="6978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22877</xdr:rowOff>
    </xdr:from>
    <xdr:ext cx="405111" cy="259045"/>
    <xdr:sp macro="" textlink="">
      <xdr:nvSpPr>
        <xdr:cNvPr id="522" name="【認定こども園・幼稚園・保育所】&#10;有形固定資産減価償却率最大値テキスト">
          <a:extLst>
            <a:ext uri="{FF2B5EF4-FFF2-40B4-BE49-F238E27FC236}">
              <a16:creationId xmlns:a16="http://schemas.microsoft.com/office/drawing/2014/main" id="{8564CE94-7F88-4E43-8AD0-0EEB2626FA6E}"/>
            </a:ext>
          </a:extLst>
        </xdr:cNvPr>
        <xdr:cNvSpPr txBox="1"/>
      </xdr:nvSpPr>
      <xdr:spPr>
        <a:xfrm>
          <a:off x="14738350" y="5312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76200</xdr:rowOff>
    </xdr:from>
    <xdr:to>
      <xdr:col>86</xdr:col>
      <xdr:colOff>25400</xdr:colOff>
      <xdr:row>33</xdr:row>
      <xdr:rowOff>76200</xdr:rowOff>
    </xdr:to>
    <xdr:cxnSp macro="">
      <xdr:nvCxnSpPr>
        <xdr:cNvPr id="523" name="直線コネクタ 522">
          <a:extLst>
            <a:ext uri="{FF2B5EF4-FFF2-40B4-BE49-F238E27FC236}">
              <a16:creationId xmlns:a16="http://schemas.microsoft.com/office/drawing/2014/main" id="{9AA8CF15-F5C9-4BCB-9034-6343711057B0}"/>
            </a:ext>
          </a:extLst>
        </xdr:cNvPr>
        <xdr:cNvCxnSpPr/>
      </xdr:nvCxnSpPr>
      <xdr:spPr>
        <a:xfrm>
          <a:off x="14611350" y="55308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76852</xdr:rowOff>
    </xdr:from>
    <xdr:ext cx="405111" cy="259045"/>
    <xdr:sp macro="" textlink="">
      <xdr:nvSpPr>
        <xdr:cNvPr id="524" name="【認定こども園・幼稚園・保育所】&#10;有形固定資産減価償却率平均値テキスト">
          <a:extLst>
            <a:ext uri="{FF2B5EF4-FFF2-40B4-BE49-F238E27FC236}">
              <a16:creationId xmlns:a16="http://schemas.microsoft.com/office/drawing/2014/main" id="{E65276DA-002B-4856-9650-0E164C3CB08E}"/>
            </a:ext>
          </a:extLst>
        </xdr:cNvPr>
        <xdr:cNvSpPr txBox="1"/>
      </xdr:nvSpPr>
      <xdr:spPr>
        <a:xfrm>
          <a:off x="14738350" y="6026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53975</xdr:rowOff>
    </xdr:from>
    <xdr:to>
      <xdr:col>85</xdr:col>
      <xdr:colOff>177800</xdr:colOff>
      <xdr:row>37</xdr:row>
      <xdr:rowOff>155575</xdr:rowOff>
    </xdr:to>
    <xdr:sp macro="" textlink="">
      <xdr:nvSpPr>
        <xdr:cNvPr id="525" name="フローチャート: 判断 524">
          <a:extLst>
            <a:ext uri="{FF2B5EF4-FFF2-40B4-BE49-F238E27FC236}">
              <a16:creationId xmlns:a16="http://schemas.microsoft.com/office/drawing/2014/main" id="{9BAB54DD-49F9-4436-BDAE-335540C69F0D}"/>
            </a:ext>
          </a:extLst>
        </xdr:cNvPr>
        <xdr:cNvSpPr/>
      </xdr:nvSpPr>
      <xdr:spPr>
        <a:xfrm>
          <a:off x="14649450" y="61690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526" name="フローチャート: 判断 525">
          <a:extLst>
            <a:ext uri="{FF2B5EF4-FFF2-40B4-BE49-F238E27FC236}">
              <a16:creationId xmlns:a16="http://schemas.microsoft.com/office/drawing/2014/main" id="{70DBFA97-87D0-4AD9-AF78-747F01A22F2B}"/>
            </a:ext>
          </a:extLst>
        </xdr:cNvPr>
        <xdr:cNvSpPr/>
      </xdr:nvSpPr>
      <xdr:spPr>
        <a:xfrm>
          <a:off x="1388745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42545</xdr:rowOff>
    </xdr:from>
    <xdr:to>
      <xdr:col>76</xdr:col>
      <xdr:colOff>165100</xdr:colOff>
      <xdr:row>37</xdr:row>
      <xdr:rowOff>144145</xdr:rowOff>
    </xdr:to>
    <xdr:sp macro="" textlink="">
      <xdr:nvSpPr>
        <xdr:cNvPr id="527" name="フローチャート: 判断 526">
          <a:extLst>
            <a:ext uri="{FF2B5EF4-FFF2-40B4-BE49-F238E27FC236}">
              <a16:creationId xmlns:a16="http://schemas.microsoft.com/office/drawing/2014/main" id="{701BE2F3-36F5-439A-A67D-43CAE0789AF6}"/>
            </a:ext>
          </a:extLst>
        </xdr:cNvPr>
        <xdr:cNvSpPr/>
      </xdr:nvSpPr>
      <xdr:spPr>
        <a:xfrm>
          <a:off x="13093700"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52070</xdr:rowOff>
    </xdr:from>
    <xdr:to>
      <xdr:col>72</xdr:col>
      <xdr:colOff>38100</xdr:colOff>
      <xdr:row>37</xdr:row>
      <xdr:rowOff>153670</xdr:rowOff>
    </xdr:to>
    <xdr:sp macro="" textlink="">
      <xdr:nvSpPr>
        <xdr:cNvPr id="528" name="フローチャート: 判断 527">
          <a:extLst>
            <a:ext uri="{FF2B5EF4-FFF2-40B4-BE49-F238E27FC236}">
              <a16:creationId xmlns:a16="http://schemas.microsoft.com/office/drawing/2014/main" id="{355F0C05-4925-4D34-8E32-5917CD5C2367}"/>
            </a:ext>
          </a:extLst>
        </xdr:cNvPr>
        <xdr:cNvSpPr/>
      </xdr:nvSpPr>
      <xdr:spPr>
        <a:xfrm>
          <a:off x="12299950" y="61671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46355</xdr:rowOff>
    </xdr:from>
    <xdr:to>
      <xdr:col>67</xdr:col>
      <xdr:colOff>101600</xdr:colOff>
      <xdr:row>37</xdr:row>
      <xdr:rowOff>147955</xdr:rowOff>
    </xdr:to>
    <xdr:sp macro="" textlink="">
      <xdr:nvSpPr>
        <xdr:cNvPr id="529" name="フローチャート: 判断 528">
          <a:extLst>
            <a:ext uri="{FF2B5EF4-FFF2-40B4-BE49-F238E27FC236}">
              <a16:creationId xmlns:a16="http://schemas.microsoft.com/office/drawing/2014/main" id="{CB569D2E-939B-4979-B83C-132FB7D17685}"/>
            </a:ext>
          </a:extLst>
        </xdr:cNvPr>
        <xdr:cNvSpPr/>
      </xdr:nvSpPr>
      <xdr:spPr>
        <a:xfrm>
          <a:off x="1148715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C46CFA8C-A3A0-4875-8C9F-A135FE68102E}"/>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7AC5336A-D2CC-4396-B6B2-328F20F17ECB}"/>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137C527-95A0-45F5-A2F3-9A4134DA4D12}"/>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F32EB624-4F62-48D1-9353-95A1D044818C}"/>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56CB31E2-431B-4250-A2DD-0C91BF076528}"/>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86360</xdr:rowOff>
    </xdr:from>
    <xdr:to>
      <xdr:col>85</xdr:col>
      <xdr:colOff>177800</xdr:colOff>
      <xdr:row>39</xdr:row>
      <xdr:rowOff>16510</xdr:rowOff>
    </xdr:to>
    <xdr:sp macro="" textlink="">
      <xdr:nvSpPr>
        <xdr:cNvPr id="535" name="楕円 534">
          <a:extLst>
            <a:ext uri="{FF2B5EF4-FFF2-40B4-BE49-F238E27FC236}">
              <a16:creationId xmlns:a16="http://schemas.microsoft.com/office/drawing/2014/main" id="{ABDA8138-4B61-440F-B0DE-E9868FCDE275}"/>
            </a:ext>
          </a:extLst>
        </xdr:cNvPr>
        <xdr:cNvSpPr/>
      </xdr:nvSpPr>
      <xdr:spPr>
        <a:xfrm>
          <a:off x="14649450" y="63665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64787</xdr:rowOff>
    </xdr:from>
    <xdr:ext cx="405111" cy="259045"/>
    <xdr:sp macro="" textlink="">
      <xdr:nvSpPr>
        <xdr:cNvPr id="536" name="【認定こども園・幼稚園・保育所】&#10;有形固定資産減価償却率該当値テキスト">
          <a:extLst>
            <a:ext uri="{FF2B5EF4-FFF2-40B4-BE49-F238E27FC236}">
              <a16:creationId xmlns:a16="http://schemas.microsoft.com/office/drawing/2014/main" id="{E46B7F73-98FC-40FB-A312-8290F967126D}"/>
            </a:ext>
          </a:extLst>
        </xdr:cNvPr>
        <xdr:cNvSpPr txBox="1"/>
      </xdr:nvSpPr>
      <xdr:spPr>
        <a:xfrm>
          <a:off x="14738350"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33020</xdr:rowOff>
    </xdr:from>
    <xdr:to>
      <xdr:col>81</xdr:col>
      <xdr:colOff>101600</xdr:colOff>
      <xdr:row>38</xdr:row>
      <xdr:rowOff>134620</xdr:rowOff>
    </xdr:to>
    <xdr:sp macro="" textlink="">
      <xdr:nvSpPr>
        <xdr:cNvPr id="537" name="楕円 536">
          <a:extLst>
            <a:ext uri="{FF2B5EF4-FFF2-40B4-BE49-F238E27FC236}">
              <a16:creationId xmlns:a16="http://schemas.microsoft.com/office/drawing/2014/main" id="{ED8B5274-A335-4C4C-9EFE-20F941906A65}"/>
            </a:ext>
          </a:extLst>
        </xdr:cNvPr>
        <xdr:cNvSpPr/>
      </xdr:nvSpPr>
      <xdr:spPr>
        <a:xfrm>
          <a:off x="1388745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83820</xdr:rowOff>
    </xdr:from>
    <xdr:to>
      <xdr:col>85</xdr:col>
      <xdr:colOff>127000</xdr:colOff>
      <xdr:row>38</xdr:row>
      <xdr:rowOff>137160</xdr:rowOff>
    </xdr:to>
    <xdr:cxnSp macro="">
      <xdr:nvCxnSpPr>
        <xdr:cNvPr id="538" name="直線コネクタ 537">
          <a:extLst>
            <a:ext uri="{FF2B5EF4-FFF2-40B4-BE49-F238E27FC236}">
              <a16:creationId xmlns:a16="http://schemas.microsoft.com/office/drawing/2014/main" id="{09C723CE-1D7C-4C01-8D63-49F1CC897693}"/>
            </a:ext>
          </a:extLst>
        </xdr:cNvPr>
        <xdr:cNvCxnSpPr/>
      </xdr:nvCxnSpPr>
      <xdr:spPr>
        <a:xfrm>
          <a:off x="13938250" y="6363970"/>
          <a:ext cx="762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33020</xdr:rowOff>
    </xdr:from>
    <xdr:to>
      <xdr:col>76</xdr:col>
      <xdr:colOff>165100</xdr:colOff>
      <xdr:row>38</xdr:row>
      <xdr:rowOff>134620</xdr:rowOff>
    </xdr:to>
    <xdr:sp macro="" textlink="">
      <xdr:nvSpPr>
        <xdr:cNvPr id="539" name="楕円 538">
          <a:extLst>
            <a:ext uri="{FF2B5EF4-FFF2-40B4-BE49-F238E27FC236}">
              <a16:creationId xmlns:a16="http://schemas.microsoft.com/office/drawing/2014/main" id="{AE4A7899-DDC4-410C-AA52-4BC6E1D2FAC0}"/>
            </a:ext>
          </a:extLst>
        </xdr:cNvPr>
        <xdr:cNvSpPr/>
      </xdr:nvSpPr>
      <xdr:spPr>
        <a:xfrm>
          <a:off x="130937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83820</xdr:rowOff>
    </xdr:from>
    <xdr:to>
      <xdr:col>81</xdr:col>
      <xdr:colOff>50800</xdr:colOff>
      <xdr:row>38</xdr:row>
      <xdr:rowOff>83820</xdr:rowOff>
    </xdr:to>
    <xdr:cxnSp macro="">
      <xdr:nvCxnSpPr>
        <xdr:cNvPr id="540" name="直線コネクタ 539">
          <a:extLst>
            <a:ext uri="{FF2B5EF4-FFF2-40B4-BE49-F238E27FC236}">
              <a16:creationId xmlns:a16="http://schemas.microsoft.com/office/drawing/2014/main" id="{FF6DE1BE-C731-41D4-8033-801BFA18A9D7}"/>
            </a:ext>
          </a:extLst>
        </xdr:cNvPr>
        <xdr:cNvCxnSpPr/>
      </xdr:nvCxnSpPr>
      <xdr:spPr>
        <a:xfrm>
          <a:off x="13144500" y="636397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151130</xdr:rowOff>
    </xdr:from>
    <xdr:to>
      <xdr:col>72</xdr:col>
      <xdr:colOff>38100</xdr:colOff>
      <xdr:row>38</xdr:row>
      <xdr:rowOff>81280</xdr:rowOff>
    </xdr:to>
    <xdr:sp macro="" textlink="">
      <xdr:nvSpPr>
        <xdr:cNvPr id="541" name="楕円 540">
          <a:extLst>
            <a:ext uri="{FF2B5EF4-FFF2-40B4-BE49-F238E27FC236}">
              <a16:creationId xmlns:a16="http://schemas.microsoft.com/office/drawing/2014/main" id="{2010483D-E84A-4833-9911-748E18A98E0A}"/>
            </a:ext>
          </a:extLst>
        </xdr:cNvPr>
        <xdr:cNvSpPr/>
      </xdr:nvSpPr>
      <xdr:spPr>
        <a:xfrm>
          <a:off x="12299950" y="62661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30480</xdr:rowOff>
    </xdr:from>
    <xdr:to>
      <xdr:col>76</xdr:col>
      <xdr:colOff>114300</xdr:colOff>
      <xdr:row>38</xdr:row>
      <xdr:rowOff>83820</xdr:rowOff>
    </xdr:to>
    <xdr:cxnSp macro="">
      <xdr:nvCxnSpPr>
        <xdr:cNvPr id="542" name="直線コネクタ 541">
          <a:extLst>
            <a:ext uri="{FF2B5EF4-FFF2-40B4-BE49-F238E27FC236}">
              <a16:creationId xmlns:a16="http://schemas.microsoft.com/office/drawing/2014/main" id="{6C2706BD-2F7E-41FD-9811-06E10DC7C91E}"/>
            </a:ext>
          </a:extLst>
        </xdr:cNvPr>
        <xdr:cNvCxnSpPr/>
      </xdr:nvCxnSpPr>
      <xdr:spPr>
        <a:xfrm>
          <a:off x="12344400" y="6310630"/>
          <a:ext cx="8001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84455</xdr:rowOff>
    </xdr:from>
    <xdr:to>
      <xdr:col>67</xdr:col>
      <xdr:colOff>101600</xdr:colOff>
      <xdr:row>38</xdr:row>
      <xdr:rowOff>14605</xdr:rowOff>
    </xdr:to>
    <xdr:sp macro="" textlink="">
      <xdr:nvSpPr>
        <xdr:cNvPr id="543" name="楕円 542">
          <a:extLst>
            <a:ext uri="{FF2B5EF4-FFF2-40B4-BE49-F238E27FC236}">
              <a16:creationId xmlns:a16="http://schemas.microsoft.com/office/drawing/2014/main" id="{1CCB1B44-943E-464A-AA2B-9EC414C83C94}"/>
            </a:ext>
          </a:extLst>
        </xdr:cNvPr>
        <xdr:cNvSpPr/>
      </xdr:nvSpPr>
      <xdr:spPr>
        <a:xfrm>
          <a:off x="11487150" y="61995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135255</xdr:rowOff>
    </xdr:from>
    <xdr:to>
      <xdr:col>71</xdr:col>
      <xdr:colOff>177800</xdr:colOff>
      <xdr:row>38</xdr:row>
      <xdr:rowOff>30480</xdr:rowOff>
    </xdr:to>
    <xdr:cxnSp macro="">
      <xdr:nvCxnSpPr>
        <xdr:cNvPr id="544" name="直線コネクタ 543">
          <a:extLst>
            <a:ext uri="{FF2B5EF4-FFF2-40B4-BE49-F238E27FC236}">
              <a16:creationId xmlns:a16="http://schemas.microsoft.com/office/drawing/2014/main" id="{687610E9-22C8-48C3-9C97-C6A3E11BE64F}"/>
            </a:ext>
          </a:extLst>
        </xdr:cNvPr>
        <xdr:cNvCxnSpPr/>
      </xdr:nvCxnSpPr>
      <xdr:spPr>
        <a:xfrm>
          <a:off x="11537950" y="6250305"/>
          <a:ext cx="80645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545" name="n_1aveValue【認定こども園・幼稚園・保育所】&#10;有形固定資産減価償却率">
          <a:extLst>
            <a:ext uri="{FF2B5EF4-FFF2-40B4-BE49-F238E27FC236}">
              <a16:creationId xmlns:a16="http://schemas.microsoft.com/office/drawing/2014/main" id="{8237FA63-B4DA-4BA0-A8E6-870EE217A0B5}"/>
            </a:ext>
          </a:extLst>
        </xdr:cNvPr>
        <xdr:cNvSpPr txBox="1"/>
      </xdr:nvSpPr>
      <xdr:spPr>
        <a:xfrm>
          <a:off x="13742044" y="5946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160672</xdr:rowOff>
    </xdr:from>
    <xdr:ext cx="405111" cy="259045"/>
    <xdr:sp macro="" textlink="">
      <xdr:nvSpPr>
        <xdr:cNvPr id="546" name="n_2aveValue【認定こども園・幼稚園・保育所】&#10;有形固定資産減価償却率">
          <a:extLst>
            <a:ext uri="{FF2B5EF4-FFF2-40B4-BE49-F238E27FC236}">
              <a16:creationId xmlns:a16="http://schemas.microsoft.com/office/drawing/2014/main" id="{E69F31CB-E0C2-442F-ADE8-294B50C136AE}"/>
            </a:ext>
          </a:extLst>
        </xdr:cNvPr>
        <xdr:cNvSpPr txBox="1"/>
      </xdr:nvSpPr>
      <xdr:spPr>
        <a:xfrm>
          <a:off x="12960994" y="5945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170197</xdr:rowOff>
    </xdr:from>
    <xdr:ext cx="405111" cy="259045"/>
    <xdr:sp macro="" textlink="">
      <xdr:nvSpPr>
        <xdr:cNvPr id="547" name="n_3aveValue【認定こども園・幼稚園・保育所】&#10;有形固定資産減価償却率">
          <a:extLst>
            <a:ext uri="{FF2B5EF4-FFF2-40B4-BE49-F238E27FC236}">
              <a16:creationId xmlns:a16="http://schemas.microsoft.com/office/drawing/2014/main" id="{9044B3F8-11DC-4BB0-A586-E1E5E655CD8F}"/>
            </a:ext>
          </a:extLst>
        </xdr:cNvPr>
        <xdr:cNvSpPr txBox="1"/>
      </xdr:nvSpPr>
      <xdr:spPr>
        <a:xfrm>
          <a:off x="12167244" y="5948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164482</xdr:rowOff>
    </xdr:from>
    <xdr:ext cx="405111" cy="259045"/>
    <xdr:sp macro="" textlink="">
      <xdr:nvSpPr>
        <xdr:cNvPr id="548" name="n_4aveValue【認定こども園・幼稚園・保育所】&#10;有形固定資産減価償却率">
          <a:extLst>
            <a:ext uri="{FF2B5EF4-FFF2-40B4-BE49-F238E27FC236}">
              <a16:creationId xmlns:a16="http://schemas.microsoft.com/office/drawing/2014/main" id="{C2568444-4644-4674-8D8B-F434C2F4BCD0}"/>
            </a:ext>
          </a:extLst>
        </xdr:cNvPr>
        <xdr:cNvSpPr txBox="1"/>
      </xdr:nvSpPr>
      <xdr:spPr>
        <a:xfrm>
          <a:off x="11354444" y="5949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125747</xdr:rowOff>
    </xdr:from>
    <xdr:ext cx="405111" cy="259045"/>
    <xdr:sp macro="" textlink="">
      <xdr:nvSpPr>
        <xdr:cNvPr id="549" name="n_1mainValue【認定こども園・幼稚園・保育所】&#10;有形固定資産減価償却率">
          <a:extLst>
            <a:ext uri="{FF2B5EF4-FFF2-40B4-BE49-F238E27FC236}">
              <a16:creationId xmlns:a16="http://schemas.microsoft.com/office/drawing/2014/main" id="{13A2ED12-0A54-4E8A-8030-1B2CED2EFDA5}"/>
            </a:ext>
          </a:extLst>
        </xdr:cNvPr>
        <xdr:cNvSpPr txBox="1"/>
      </xdr:nvSpPr>
      <xdr:spPr>
        <a:xfrm>
          <a:off x="13742044" y="640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125747</xdr:rowOff>
    </xdr:from>
    <xdr:ext cx="405111" cy="259045"/>
    <xdr:sp macro="" textlink="">
      <xdr:nvSpPr>
        <xdr:cNvPr id="550" name="n_2mainValue【認定こども園・幼稚園・保育所】&#10;有形固定資産減価償却率">
          <a:extLst>
            <a:ext uri="{FF2B5EF4-FFF2-40B4-BE49-F238E27FC236}">
              <a16:creationId xmlns:a16="http://schemas.microsoft.com/office/drawing/2014/main" id="{EBB9807E-48E0-42AA-9BFC-4AB5F12DA437}"/>
            </a:ext>
          </a:extLst>
        </xdr:cNvPr>
        <xdr:cNvSpPr txBox="1"/>
      </xdr:nvSpPr>
      <xdr:spPr>
        <a:xfrm>
          <a:off x="12960994" y="640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72407</xdr:rowOff>
    </xdr:from>
    <xdr:ext cx="405111" cy="259045"/>
    <xdr:sp macro="" textlink="">
      <xdr:nvSpPr>
        <xdr:cNvPr id="551" name="n_3mainValue【認定こども園・幼稚園・保育所】&#10;有形固定資産減価償却率">
          <a:extLst>
            <a:ext uri="{FF2B5EF4-FFF2-40B4-BE49-F238E27FC236}">
              <a16:creationId xmlns:a16="http://schemas.microsoft.com/office/drawing/2014/main" id="{AB0A0AC0-B3D5-4C69-B8FB-C70542400054}"/>
            </a:ext>
          </a:extLst>
        </xdr:cNvPr>
        <xdr:cNvSpPr txBox="1"/>
      </xdr:nvSpPr>
      <xdr:spPr>
        <a:xfrm>
          <a:off x="12167244" y="6352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5732</xdr:rowOff>
    </xdr:from>
    <xdr:ext cx="405111" cy="259045"/>
    <xdr:sp macro="" textlink="">
      <xdr:nvSpPr>
        <xdr:cNvPr id="552" name="n_4mainValue【認定こども園・幼稚園・保育所】&#10;有形固定資産減価償却率">
          <a:extLst>
            <a:ext uri="{FF2B5EF4-FFF2-40B4-BE49-F238E27FC236}">
              <a16:creationId xmlns:a16="http://schemas.microsoft.com/office/drawing/2014/main" id="{38B97296-4556-4115-8A68-EA22FA229D21}"/>
            </a:ext>
          </a:extLst>
        </xdr:cNvPr>
        <xdr:cNvSpPr txBox="1"/>
      </xdr:nvSpPr>
      <xdr:spPr>
        <a:xfrm>
          <a:off x="11354444" y="6285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85B6CDB8-943B-497B-888F-554E0BB480A8}"/>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6664A128-4D6B-46C3-88FB-705D5A3DA2B7}"/>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DCFA7FB-F0D0-41CE-9676-DCDF85FE75AF}"/>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E796D242-0237-4B0B-BA2A-E910DE8FEF8F}"/>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966A2A54-8164-4071-9A8F-03A8F2A005FB}"/>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2BF04AFB-F15F-430C-A596-310BD65F7991}"/>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6C04C6F2-A94D-4924-B5DB-E1513023CBF8}"/>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9E3F90C1-9493-41D9-88D2-3FE44E41BECF}"/>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B3BA9AD2-466B-4BEE-9D80-5BB235310478}"/>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F2586459-3A69-40C5-8EC2-97C3F799A9EF}"/>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3" name="直線コネクタ 562">
          <a:extLst>
            <a:ext uri="{FF2B5EF4-FFF2-40B4-BE49-F238E27FC236}">
              <a16:creationId xmlns:a16="http://schemas.microsoft.com/office/drawing/2014/main" id="{16A139D0-0A89-4EB0-84B4-FBD156AB93AA}"/>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4" name="テキスト ボックス 563">
          <a:extLst>
            <a:ext uri="{FF2B5EF4-FFF2-40B4-BE49-F238E27FC236}">
              <a16:creationId xmlns:a16="http://schemas.microsoft.com/office/drawing/2014/main" id="{073850A1-BA11-4700-9423-11D82A9FE7CA}"/>
            </a:ext>
          </a:extLst>
        </xdr:cNvPr>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5" name="直線コネクタ 564">
          <a:extLst>
            <a:ext uri="{FF2B5EF4-FFF2-40B4-BE49-F238E27FC236}">
              <a16:creationId xmlns:a16="http://schemas.microsoft.com/office/drawing/2014/main" id="{A844B0A0-408D-4040-B822-E533C940D728}"/>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6" name="テキスト ボックス 565">
          <a:extLst>
            <a:ext uri="{FF2B5EF4-FFF2-40B4-BE49-F238E27FC236}">
              <a16:creationId xmlns:a16="http://schemas.microsoft.com/office/drawing/2014/main" id="{F1CC86F2-B045-4CDC-9734-443AF93F5CF3}"/>
            </a:ext>
          </a:extLst>
        </xdr:cNvPr>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7" name="直線コネクタ 566">
          <a:extLst>
            <a:ext uri="{FF2B5EF4-FFF2-40B4-BE49-F238E27FC236}">
              <a16:creationId xmlns:a16="http://schemas.microsoft.com/office/drawing/2014/main" id="{9E699014-6FAF-47AF-9A52-4794EDF041DC}"/>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8" name="テキスト ボックス 567">
          <a:extLst>
            <a:ext uri="{FF2B5EF4-FFF2-40B4-BE49-F238E27FC236}">
              <a16:creationId xmlns:a16="http://schemas.microsoft.com/office/drawing/2014/main" id="{5064B7C7-A405-424B-9601-BFF75F7529AE}"/>
            </a:ext>
          </a:extLst>
        </xdr:cNvPr>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9" name="直線コネクタ 568">
          <a:extLst>
            <a:ext uri="{FF2B5EF4-FFF2-40B4-BE49-F238E27FC236}">
              <a16:creationId xmlns:a16="http://schemas.microsoft.com/office/drawing/2014/main" id="{65399F64-6697-4197-A9D8-24CBCE91892B}"/>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0" name="テキスト ボックス 569">
          <a:extLst>
            <a:ext uri="{FF2B5EF4-FFF2-40B4-BE49-F238E27FC236}">
              <a16:creationId xmlns:a16="http://schemas.microsoft.com/office/drawing/2014/main" id="{18942C43-EAA2-48AB-97A7-B3658B54CE16}"/>
            </a:ext>
          </a:extLst>
        </xdr:cNvPr>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1" name="直線コネクタ 570">
          <a:extLst>
            <a:ext uri="{FF2B5EF4-FFF2-40B4-BE49-F238E27FC236}">
              <a16:creationId xmlns:a16="http://schemas.microsoft.com/office/drawing/2014/main" id="{FA02E332-3343-424B-B147-005E8CB6F7EB}"/>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2" name="テキスト ボックス 571">
          <a:extLst>
            <a:ext uri="{FF2B5EF4-FFF2-40B4-BE49-F238E27FC236}">
              <a16:creationId xmlns:a16="http://schemas.microsoft.com/office/drawing/2014/main" id="{184C1FC4-8027-4F7C-BB2B-E54DCC45CE41}"/>
            </a:ext>
          </a:extLst>
        </xdr:cNvPr>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a:extLst>
            <a:ext uri="{FF2B5EF4-FFF2-40B4-BE49-F238E27FC236}">
              <a16:creationId xmlns:a16="http://schemas.microsoft.com/office/drawing/2014/main" id="{1DCAD2F9-372A-4453-BFFD-728C83515831}"/>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4" name="テキスト ボックス 573">
          <a:extLst>
            <a:ext uri="{FF2B5EF4-FFF2-40B4-BE49-F238E27FC236}">
              <a16:creationId xmlns:a16="http://schemas.microsoft.com/office/drawing/2014/main" id="{A2856D18-B578-4E31-A4EF-F0D8A817830B}"/>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認定こども園・幼稚園・保育所】&#10;一人当たり面積グラフ枠">
          <a:extLst>
            <a:ext uri="{FF2B5EF4-FFF2-40B4-BE49-F238E27FC236}">
              <a16:creationId xmlns:a16="http://schemas.microsoft.com/office/drawing/2014/main" id="{37D99F09-B9F3-41F0-862F-66E75B1ED06B}"/>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45720</xdr:rowOff>
    </xdr:from>
    <xdr:to>
      <xdr:col>116</xdr:col>
      <xdr:colOff>62864</xdr:colOff>
      <xdr:row>42</xdr:row>
      <xdr:rowOff>22860</xdr:rowOff>
    </xdr:to>
    <xdr:cxnSp macro="">
      <xdr:nvCxnSpPr>
        <xdr:cNvPr id="576" name="直線コネクタ 575">
          <a:extLst>
            <a:ext uri="{FF2B5EF4-FFF2-40B4-BE49-F238E27FC236}">
              <a16:creationId xmlns:a16="http://schemas.microsoft.com/office/drawing/2014/main" id="{58B0179A-7D5F-4F15-9DC0-DE3E2828FD29}"/>
            </a:ext>
          </a:extLst>
        </xdr:cNvPr>
        <xdr:cNvCxnSpPr/>
      </xdr:nvCxnSpPr>
      <xdr:spPr>
        <a:xfrm flipV="1">
          <a:off x="19951064" y="5665470"/>
          <a:ext cx="0" cy="129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577" name="【認定こども園・幼稚園・保育所】&#10;一人当たり面積最小値テキスト">
          <a:extLst>
            <a:ext uri="{FF2B5EF4-FFF2-40B4-BE49-F238E27FC236}">
              <a16:creationId xmlns:a16="http://schemas.microsoft.com/office/drawing/2014/main" id="{A4F4703A-8768-4CBC-9B24-2E6FD12B73D7}"/>
            </a:ext>
          </a:extLst>
        </xdr:cNvPr>
        <xdr:cNvSpPr txBox="1"/>
      </xdr:nvSpPr>
      <xdr:spPr>
        <a:xfrm>
          <a:off x="19989800" y="6967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578" name="直線コネクタ 577">
          <a:extLst>
            <a:ext uri="{FF2B5EF4-FFF2-40B4-BE49-F238E27FC236}">
              <a16:creationId xmlns:a16="http://schemas.microsoft.com/office/drawing/2014/main" id="{9467E830-7FA5-49EA-A7A4-0AD5BF7BE4AC}"/>
            </a:ext>
          </a:extLst>
        </xdr:cNvPr>
        <xdr:cNvCxnSpPr/>
      </xdr:nvCxnSpPr>
      <xdr:spPr>
        <a:xfrm>
          <a:off x="19881850" y="69634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163847</xdr:rowOff>
    </xdr:from>
    <xdr:ext cx="469744" cy="259045"/>
    <xdr:sp macro="" textlink="">
      <xdr:nvSpPr>
        <xdr:cNvPr id="579" name="【認定こども園・幼稚園・保育所】&#10;一人当たり面積最大値テキスト">
          <a:extLst>
            <a:ext uri="{FF2B5EF4-FFF2-40B4-BE49-F238E27FC236}">
              <a16:creationId xmlns:a16="http://schemas.microsoft.com/office/drawing/2014/main" id="{E86DC1CA-799D-4BF2-AC0F-9209231C73A9}"/>
            </a:ext>
          </a:extLst>
        </xdr:cNvPr>
        <xdr:cNvSpPr txBox="1"/>
      </xdr:nvSpPr>
      <xdr:spPr>
        <a:xfrm>
          <a:off x="19989800" y="545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45720</xdr:rowOff>
    </xdr:from>
    <xdr:to>
      <xdr:col>116</xdr:col>
      <xdr:colOff>152400</xdr:colOff>
      <xdr:row>34</xdr:row>
      <xdr:rowOff>45720</xdr:rowOff>
    </xdr:to>
    <xdr:cxnSp macro="">
      <xdr:nvCxnSpPr>
        <xdr:cNvPr id="580" name="直線コネクタ 579">
          <a:extLst>
            <a:ext uri="{FF2B5EF4-FFF2-40B4-BE49-F238E27FC236}">
              <a16:creationId xmlns:a16="http://schemas.microsoft.com/office/drawing/2014/main" id="{69F30CBF-72BC-449E-9E9F-9A763C1B60B4}"/>
            </a:ext>
          </a:extLst>
        </xdr:cNvPr>
        <xdr:cNvCxnSpPr/>
      </xdr:nvCxnSpPr>
      <xdr:spPr>
        <a:xfrm>
          <a:off x="19881850" y="56654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148607</xdr:rowOff>
    </xdr:from>
    <xdr:ext cx="469744" cy="259045"/>
    <xdr:sp macro="" textlink="">
      <xdr:nvSpPr>
        <xdr:cNvPr id="581" name="【認定こども園・幼稚園・保育所】&#10;一人当たり面積平均値テキスト">
          <a:extLst>
            <a:ext uri="{FF2B5EF4-FFF2-40B4-BE49-F238E27FC236}">
              <a16:creationId xmlns:a16="http://schemas.microsoft.com/office/drawing/2014/main" id="{47A06C3E-EE1F-410F-BA69-96A3049EA292}"/>
            </a:ext>
          </a:extLst>
        </xdr:cNvPr>
        <xdr:cNvSpPr txBox="1"/>
      </xdr:nvSpPr>
      <xdr:spPr>
        <a:xfrm>
          <a:off x="19989800" y="65938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170180</xdr:rowOff>
    </xdr:from>
    <xdr:to>
      <xdr:col>116</xdr:col>
      <xdr:colOff>114300</xdr:colOff>
      <xdr:row>40</xdr:row>
      <xdr:rowOff>100330</xdr:rowOff>
    </xdr:to>
    <xdr:sp macro="" textlink="">
      <xdr:nvSpPr>
        <xdr:cNvPr id="582" name="フローチャート: 判断 581">
          <a:extLst>
            <a:ext uri="{FF2B5EF4-FFF2-40B4-BE49-F238E27FC236}">
              <a16:creationId xmlns:a16="http://schemas.microsoft.com/office/drawing/2014/main" id="{FA115AA3-09BA-4299-BB2F-147F428C318C}"/>
            </a:ext>
          </a:extLst>
        </xdr:cNvPr>
        <xdr:cNvSpPr/>
      </xdr:nvSpPr>
      <xdr:spPr>
        <a:xfrm>
          <a:off x="199009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583" name="フローチャート: 判断 582">
          <a:extLst>
            <a:ext uri="{FF2B5EF4-FFF2-40B4-BE49-F238E27FC236}">
              <a16:creationId xmlns:a16="http://schemas.microsoft.com/office/drawing/2014/main" id="{7EB69523-2EDC-448C-88F2-F1D4BEFA99CF}"/>
            </a:ext>
          </a:extLst>
        </xdr:cNvPr>
        <xdr:cNvSpPr/>
      </xdr:nvSpPr>
      <xdr:spPr>
        <a:xfrm>
          <a:off x="19157950" y="66040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584" name="フローチャート: 判断 583">
          <a:extLst>
            <a:ext uri="{FF2B5EF4-FFF2-40B4-BE49-F238E27FC236}">
              <a16:creationId xmlns:a16="http://schemas.microsoft.com/office/drawing/2014/main" id="{8F0CD4B3-1C55-41C2-9DA3-612EEBDE3CB2}"/>
            </a:ext>
          </a:extLst>
        </xdr:cNvPr>
        <xdr:cNvSpPr/>
      </xdr:nvSpPr>
      <xdr:spPr>
        <a:xfrm>
          <a:off x="18345150" y="66078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166370</xdr:rowOff>
    </xdr:from>
    <xdr:to>
      <xdr:col>102</xdr:col>
      <xdr:colOff>165100</xdr:colOff>
      <xdr:row>40</xdr:row>
      <xdr:rowOff>96520</xdr:rowOff>
    </xdr:to>
    <xdr:sp macro="" textlink="">
      <xdr:nvSpPr>
        <xdr:cNvPr id="585" name="フローチャート: 判断 584">
          <a:extLst>
            <a:ext uri="{FF2B5EF4-FFF2-40B4-BE49-F238E27FC236}">
              <a16:creationId xmlns:a16="http://schemas.microsoft.com/office/drawing/2014/main" id="{922295BF-0CEC-447E-B1FF-1B2ADEF96A48}"/>
            </a:ext>
          </a:extLst>
        </xdr:cNvPr>
        <xdr:cNvSpPr/>
      </xdr:nvSpPr>
      <xdr:spPr>
        <a:xfrm>
          <a:off x="17551400" y="66116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170180</xdr:rowOff>
    </xdr:from>
    <xdr:to>
      <xdr:col>98</xdr:col>
      <xdr:colOff>38100</xdr:colOff>
      <xdr:row>40</xdr:row>
      <xdr:rowOff>100330</xdr:rowOff>
    </xdr:to>
    <xdr:sp macro="" textlink="">
      <xdr:nvSpPr>
        <xdr:cNvPr id="586" name="フローチャート: 判断 585">
          <a:extLst>
            <a:ext uri="{FF2B5EF4-FFF2-40B4-BE49-F238E27FC236}">
              <a16:creationId xmlns:a16="http://schemas.microsoft.com/office/drawing/2014/main" id="{B742AC3A-E9B5-43E3-9739-2F1175A16455}"/>
            </a:ext>
          </a:extLst>
        </xdr:cNvPr>
        <xdr:cNvSpPr/>
      </xdr:nvSpPr>
      <xdr:spPr>
        <a:xfrm>
          <a:off x="16757650" y="66090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DCB0451E-522A-48D9-AE36-08B5BD5FC572}"/>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C1943682-B3EB-4B55-A613-7A44613DB4D5}"/>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523375AF-4B9D-446B-8290-EB9BAE017865}"/>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28D2388C-480E-449E-A4F0-ADE033D8E129}"/>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842D0190-0840-4F98-BCF0-641F7CBB218A}"/>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93980</xdr:rowOff>
    </xdr:from>
    <xdr:to>
      <xdr:col>116</xdr:col>
      <xdr:colOff>114300</xdr:colOff>
      <xdr:row>38</xdr:row>
      <xdr:rowOff>24130</xdr:rowOff>
    </xdr:to>
    <xdr:sp macro="" textlink="">
      <xdr:nvSpPr>
        <xdr:cNvPr id="592" name="楕円 591">
          <a:extLst>
            <a:ext uri="{FF2B5EF4-FFF2-40B4-BE49-F238E27FC236}">
              <a16:creationId xmlns:a16="http://schemas.microsoft.com/office/drawing/2014/main" id="{4084ECB7-84FB-4C0A-8DFE-319B899757DF}"/>
            </a:ext>
          </a:extLst>
        </xdr:cNvPr>
        <xdr:cNvSpPr/>
      </xdr:nvSpPr>
      <xdr:spPr>
        <a:xfrm>
          <a:off x="19900900" y="62090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116857</xdr:rowOff>
    </xdr:from>
    <xdr:ext cx="469744" cy="259045"/>
    <xdr:sp macro="" textlink="">
      <xdr:nvSpPr>
        <xdr:cNvPr id="593" name="【認定こども園・幼稚園・保育所】&#10;一人当たり面積該当値テキスト">
          <a:extLst>
            <a:ext uri="{FF2B5EF4-FFF2-40B4-BE49-F238E27FC236}">
              <a16:creationId xmlns:a16="http://schemas.microsoft.com/office/drawing/2014/main" id="{ED5AB2EB-E1C7-415C-9F09-337CD18EB9D1}"/>
            </a:ext>
          </a:extLst>
        </xdr:cNvPr>
        <xdr:cNvSpPr txBox="1"/>
      </xdr:nvSpPr>
      <xdr:spPr>
        <a:xfrm>
          <a:off x="19989800" y="606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105410</xdr:rowOff>
    </xdr:from>
    <xdr:to>
      <xdr:col>112</xdr:col>
      <xdr:colOff>38100</xdr:colOff>
      <xdr:row>38</xdr:row>
      <xdr:rowOff>35560</xdr:rowOff>
    </xdr:to>
    <xdr:sp macro="" textlink="">
      <xdr:nvSpPr>
        <xdr:cNvPr id="594" name="楕円 593">
          <a:extLst>
            <a:ext uri="{FF2B5EF4-FFF2-40B4-BE49-F238E27FC236}">
              <a16:creationId xmlns:a16="http://schemas.microsoft.com/office/drawing/2014/main" id="{F6C9D0FA-48DC-4766-8774-80DC99E2FD31}"/>
            </a:ext>
          </a:extLst>
        </xdr:cNvPr>
        <xdr:cNvSpPr/>
      </xdr:nvSpPr>
      <xdr:spPr>
        <a:xfrm>
          <a:off x="19157950" y="622046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144780</xdr:rowOff>
    </xdr:from>
    <xdr:to>
      <xdr:col>116</xdr:col>
      <xdr:colOff>63500</xdr:colOff>
      <xdr:row>37</xdr:row>
      <xdr:rowOff>156210</xdr:rowOff>
    </xdr:to>
    <xdr:cxnSp macro="">
      <xdr:nvCxnSpPr>
        <xdr:cNvPr id="595" name="直線コネクタ 594">
          <a:extLst>
            <a:ext uri="{FF2B5EF4-FFF2-40B4-BE49-F238E27FC236}">
              <a16:creationId xmlns:a16="http://schemas.microsoft.com/office/drawing/2014/main" id="{A9A65445-8962-471C-96EB-1220F76F2B39}"/>
            </a:ext>
          </a:extLst>
        </xdr:cNvPr>
        <xdr:cNvCxnSpPr/>
      </xdr:nvCxnSpPr>
      <xdr:spPr>
        <a:xfrm flipV="1">
          <a:off x="19202400" y="6259830"/>
          <a:ext cx="7493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128270</xdr:rowOff>
    </xdr:from>
    <xdr:to>
      <xdr:col>107</xdr:col>
      <xdr:colOff>101600</xdr:colOff>
      <xdr:row>38</xdr:row>
      <xdr:rowOff>58420</xdr:rowOff>
    </xdr:to>
    <xdr:sp macro="" textlink="">
      <xdr:nvSpPr>
        <xdr:cNvPr id="596" name="楕円 595">
          <a:extLst>
            <a:ext uri="{FF2B5EF4-FFF2-40B4-BE49-F238E27FC236}">
              <a16:creationId xmlns:a16="http://schemas.microsoft.com/office/drawing/2014/main" id="{EBF07E9F-F9D7-441C-8477-7EBB45FBC6C5}"/>
            </a:ext>
          </a:extLst>
        </xdr:cNvPr>
        <xdr:cNvSpPr/>
      </xdr:nvSpPr>
      <xdr:spPr>
        <a:xfrm>
          <a:off x="18345150" y="62433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156210</xdr:rowOff>
    </xdr:from>
    <xdr:to>
      <xdr:col>111</xdr:col>
      <xdr:colOff>177800</xdr:colOff>
      <xdr:row>38</xdr:row>
      <xdr:rowOff>7620</xdr:rowOff>
    </xdr:to>
    <xdr:cxnSp macro="">
      <xdr:nvCxnSpPr>
        <xdr:cNvPr id="597" name="直線コネクタ 596">
          <a:extLst>
            <a:ext uri="{FF2B5EF4-FFF2-40B4-BE49-F238E27FC236}">
              <a16:creationId xmlns:a16="http://schemas.microsoft.com/office/drawing/2014/main" id="{1D86FA31-6881-4A4E-88AC-FCB80AAD67F5}"/>
            </a:ext>
          </a:extLst>
        </xdr:cNvPr>
        <xdr:cNvCxnSpPr/>
      </xdr:nvCxnSpPr>
      <xdr:spPr>
        <a:xfrm flipV="1">
          <a:off x="18395950" y="6271260"/>
          <a:ext cx="80645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135890</xdr:rowOff>
    </xdr:from>
    <xdr:to>
      <xdr:col>102</xdr:col>
      <xdr:colOff>165100</xdr:colOff>
      <xdr:row>38</xdr:row>
      <xdr:rowOff>66040</xdr:rowOff>
    </xdr:to>
    <xdr:sp macro="" textlink="">
      <xdr:nvSpPr>
        <xdr:cNvPr id="598" name="楕円 597">
          <a:extLst>
            <a:ext uri="{FF2B5EF4-FFF2-40B4-BE49-F238E27FC236}">
              <a16:creationId xmlns:a16="http://schemas.microsoft.com/office/drawing/2014/main" id="{6796341D-4357-4DFF-BC65-D520B19E769E}"/>
            </a:ext>
          </a:extLst>
        </xdr:cNvPr>
        <xdr:cNvSpPr/>
      </xdr:nvSpPr>
      <xdr:spPr>
        <a:xfrm>
          <a:off x="17551400" y="62509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7620</xdr:rowOff>
    </xdr:from>
    <xdr:to>
      <xdr:col>107</xdr:col>
      <xdr:colOff>50800</xdr:colOff>
      <xdr:row>38</xdr:row>
      <xdr:rowOff>15240</xdr:rowOff>
    </xdr:to>
    <xdr:cxnSp macro="">
      <xdr:nvCxnSpPr>
        <xdr:cNvPr id="599" name="直線コネクタ 598">
          <a:extLst>
            <a:ext uri="{FF2B5EF4-FFF2-40B4-BE49-F238E27FC236}">
              <a16:creationId xmlns:a16="http://schemas.microsoft.com/office/drawing/2014/main" id="{E082E512-2DFE-478E-BCB8-463051390CEC}"/>
            </a:ext>
          </a:extLst>
        </xdr:cNvPr>
        <xdr:cNvCxnSpPr/>
      </xdr:nvCxnSpPr>
      <xdr:spPr>
        <a:xfrm flipV="1">
          <a:off x="17602200" y="6287770"/>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147320</xdr:rowOff>
    </xdr:from>
    <xdr:to>
      <xdr:col>98</xdr:col>
      <xdr:colOff>38100</xdr:colOff>
      <xdr:row>38</xdr:row>
      <xdr:rowOff>77470</xdr:rowOff>
    </xdr:to>
    <xdr:sp macro="" textlink="">
      <xdr:nvSpPr>
        <xdr:cNvPr id="600" name="楕円 599">
          <a:extLst>
            <a:ext uri="{FF2B5EF4-FFF2-40B4-BE49-F238E27FC236}">
              <a16:creationId xmlns:a16="http://schemas.microsoft.com/office/drawing/2014/main" id="{DC9E12A4-B5DD-41DE-8BDE-D68F185E34E3}"/>
            </a:ext>
          </a:extLst>
        </xdr:cNvPr>
        <xdr:cNvSpPr/>
      </xdr:nvSpPr>
      <xdr:spPr>
        <a:xfrm>
          <a:off x="16757650" y="62623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15240</xdr:rowOff>
    </xdr:from>
    <xdr:to>
      <xdr:col>102</xdr:col>
      <xdr:colOff>114300</xdr:colOff>
      <xdr:row>38</xdr:row>
      <xdr:rowOff>26670</xdr:rowOff>
    </xdr:to>
    <xdr:cxnSp macro="">
      <xdr:nvCxnSpPr>
        <xdr:cNvPr id="601" name="直線コネクタ 600">
          <a:extLst>
            <a:ext uri="{FF2B5EF4-FFF2-40B4-BE49-F238E27FC236}">
              <a16:creationId xmlns:a16="http://schemas.microsoft.com/office/drawing/2014/main" id="{1FA3184F-A74F-4D0D-A9CF-0EF558BD1E0D}"/>
            </a:ext>
          </a:extLst>
        </xdr:cNvPr>
        <xdr:cNvCxnSpPr/>
      </xdr:nvCxnSpPr>
      <xdr:spPr>
        <a:xfrm flipV="1">
          <a:off x="16802100" y="6295390"/>
          <a:ext cx="8001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602" name="n_1aveValue【認定こども園・幼稚園・保育所】&#10;一人当たり面積">
          <a:extLst>
            <a:ext uri="{FF2B5EF4-FFF2-40B4-BE49-F238E27FC236}">
              <a16:creationId xmlns:a16="http://schemas.microsoft.com/office/drawing/2014/main" id="{25AD30DB-9685-477C-9AED-5F29A02162CC}"/>
            </a:ext>
          </a:extLst>
        </xdr:cNvPr>
        <xdr:cNvSpPr txBox="1"/>
      </xdr:nvSpPr>
      <xdr:spPr>
        <a:xfrm>
          <a:off x="18980227" y="6690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83837</xdr:rowOff>
    </xdr:from>
    <xdr:ext cx="469744" cy="259045"/>
    <xdr:sp macro="" textlink="">
      <xdr:nvSpPr>
        <xdr:cNvPr id="603" name="n_2aveValue【認定こども園・幼稚園・保育所】&#10;一人当たり面積">
          <a:extLst>
            <a:ext uri="{FF2B5EF4-FFF2-40B4-BE49-F238E27FC236}">
              <a16:creationId xmlns:a16="http://schemas.microsoft.com/office/drawing/2014/main" id="{169E5E1D-9E53-4D05-AECE-2515A73C0BC1}"/>
            </a:ext>
          </a:extLst>
        </xdr:cNvPr>
        <xdr:cNvSpPr txBox="1"/>
      </xdr:nvSpPr>
      <xdr:spPr>
        <a:xfrm>
          <a:off x="1818012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87647</xdr:rowOff>
    </xdr:from>
    <xdr:ext cx="469744" cy="259045"/>
    <xdr:sp macro="" textlink="">
      <xdr:nvSpPr>
        <xdr:cNvPr id="604" name="n_3aveValue【認定こども園・幼稚園・保育所】&#10;一人当たり面積">
          <a:extLst>
            <a:ext uri="{FF2B5EF4-FFF2-40B4-BE49-F238E27FC236}">
              <a16:creationId xmlns:a16="http://schemas.microsoft.com/office/drawing/2014/main" id="{3FE00897-0DC0-4376-BB20-BA7B9AFC9409}"/>
            </a:ext>
          </a:extLst>
        </xdr:cNvPr>
        <xdr:cNvSpPr txBox="1"/>
      </xdr:nvSpPr>
      <xdr:spPr>
        <a:xfrm>
          <a:off x="17386377" y="669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91457</xdr:rowOff>
    </xdr:from>
    <xdr:ext cx="469744" cy="259045"/>
    <xdr:sp macro="" textlink="">
      <xdr:nvSpPr>
        <xdr:cNvPr id="605" name="n_4aveValue【認定こども園・幼稚園・保育所】&#10;一人当たり面積">
          <a:extLst>
            <a:ext uri="{FF2B5EF4-FFF2-40B4-BE49-F238E27FC236}">
              <a16:creationId xmlns:a16="http://schemas.microsoft.com/office/drawing/2014/main" id="{35FBA2E8-BB5B-4E62-A439-4CEA0D843F3B}"/>
            </a:ext>
          </a:extLst>
        </xdr:cNvPr>
        <xdr:cNvSpPr txBox="1"/>
      </xdr:nvSpPr>
      <xdr:spPr>
        <a:xfrm>
          <a:off x="16592627" y="670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52087</xdr:rowOff>
    </xdr:from>
    <xdr:ext cx="469744" cy="259045"/>
    <xdr:sp macro="" textlink="">
      <xdr:nvSpPr>
        <xdr:cNvPr id="606" name="n_1mainValue【認定こども園・幼稚園・保育所】&#10;一人当たり面積">
          <a:extLst>
            <a:ext uri="{FF2B5EF4-FFF2-40B4-BE49-F238E27FC236}">
              <a16:creationId xmlns:a16="http://schemas.microsoft.com/office/drawing/2014/main" id="{30491471-94F0-4288-830E-8530F5868130}"/>
            </a:ext>
          </a:extLst>
        </xdr:cNvPr>
        <xdr:cNvSpPr txBox="1"/>
      </xdr:nvSpPr>
      <xdr:spPr>
        <a:xfrm>
          <a:off x="18980227" y="6002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74947</xdr:rowOff>
    </xdr:from>
    <xdr:ext cx="469744" cy="259045"/>
    <xdr:sp macro="" textlink="">
      <xdr:nvSpPr>
        <xdr:cNvPr id="607" name="n_2mainValue【認定こども園・幼稚園・保育所】&#10;一人当たり面積">
          <a:extLst>
            <a:ext uri="{FF2B5EF4-FFF2-40B4-BE49-F238E27FC236}">
              <a16:creationId xmlns:a16="http://schemas.microsoft.com/office/drawing/2014/main" id="{DFDF9BEB-2C5D-4F9C-B2E0-B8D24A8B34F1}"/>
            </a:ext>
          </a:extLst>
        </xdr:cNvPr>
        <xdr:cNvSpPr txBox="1"/>
      </xdr:nvSpPr>
      <xdr:spPr>
        <a:xfrm>
          <a:off x="18180127" y="6024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82567</xdr:rowOff>
    </xdr:from>
    <xdr:ext cx="469744" cy="259045"/>
    <xdr:sp macro="" textlink="">
      <xdr:nvSpPr>
        <xdr:cNvPr id="608" name="n_3mainValue【認定こども園・幼稚園・保育所】&#10;一人当たり面積">
          <a:extLst>
            <a:ext uri="{FF2B5EF4-FFF2-40B4-BE49-F238E27FC236}">
              <a16:creationId xmlns:a16="http://schemas.microsoft.com/office/drawing/2014/main" id="{C8CC20B8-BFDC-449C-9F43-C7E25D33D180}"/>
            </a:ext>
          </a:extLst>
        </xdr:cNvPr>
        <xdr:cNvSpPr txBox="1"/>
      </xdr:nvSpPr>
      <xdr:spPr>
        <a:xfrm>
          <a:off x="17386377" y="6032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93997</xdr:rowOff>
    </xdr:from>
    <xdr:ext cx="469744" cy="259045"/>
    <xdr:sp macro="" textlink="">
      <xdr:nvSpPr>
        <xdr:cNvPr id="609" name="n_4mainValue【認定こども園・幼稚園・保育所】&#10;一人当たり面積">
          <a:extLst>
            <a:ext uri="{FF2B5EF4-FFF2-40B4-BE49-F238E27FC236}">
              <a16:creationId xmlns:a16="http://schemas.microsoft.com/office/drawing/2014/main" id="{1CC6599C-ECB8-4A71-85FF-7188E367A276}"/>
            </a:ext>
          </a:extLst>
        </xdr:cNvPr>
        <xdr:cNvSpPr txBox="1"/>
      </xdr:nvSpPr>
      <xdr:spPr>
        <a:xfrm>
          <a:off x="16592627" y="6043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B1C58B3B-8ECB-4500-B857-20B2666D6F7A}"/>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2553E9EF-024D-43F9-A326-BA21E0BE8AFB}"/>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12C534D6-34B8-4F47-AA66-BB384C2AC458}"/>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5EDE4E57-465A-4718-AC56-6525B6261124}"/>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44266614-C3C2-4617-873C-49949C968B8A}"/>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AF50B4DC-1BC8-4191-B6AF-6FF2AE952B20}"/>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A71369DA-37F2-487A-B1BD-537E7BAF5BC8}"/>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B7090D0C-92F3-47C3-ADDD-00039E17CE4C}"/>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C8EF4B09-D741-4F77-BF43-7C3A9F18327A}"/>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B411A152-A8EB-4FD9-BA97-487007838207}"/>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91C75CDE-E708-4CE8-87C6-18A5C3885BFC}"/>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a:extLst>
            <a:ext uri="{FF2B5EF4-FFF2-40B4-BE49-F238E27FC236}">
              <a16:creationId xmlns:a16="http://schemas.microsoft.com/office/drawing/2014/main" id="{310B809D-79B0-4C36-B94C-B4989C27EC7C}"/>
            </a:ext>
          </a:extLst>
        </xdr:cNvPr>
        <xdr:cNvCxnSpPr/>
      </xdr:nvCxnSpPr>
      <xdr:spPr>
        <a:xfrm>
          <a:off x="11207750" y="10572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a:extLst>
            <a:ext uri="{FF2B5EF4-FFF2-40B4-BE49-F238E27FC236}">
              <a16:creationId xmlns:a16="http://schemas.microsoft.com/office/drawing/2014/main" id="{EA7F505F-3D9F-46D0-B0E3-1827F3FE2004}"/>
            </a:ext>
          </a:extLst>
        </xdr:cNvPr>
        <xdr:cNvSpPr txBox="1"/>
      </xdr:nvSpPr>
      <xdr:spPr>
        <a:xfrm>
          <a:off x="1079772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a:extLst>
            <a:ext uri="{FF2B5EF4-FFF2-40B4-BE49-F238E27FC236}">
              <a16:creationId xmlns:a16="http://schemas.microsoft.com/office/drawing/2014/main" id="{A71159F6-98BD-4C51-85E4-1183053147AF}"/>
            </a:ext>
          </a:extLst>
        </xdr:cNvPr>
        <xdr:cNvCxnSpPr/>
      </xdr:nvCxnSpPr>
      <xdr:spPr>
        <a:xfrm>
          <a:off x="11207750" y="101346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a:extLst>
            <a:ext uri="{FF2B5EF4-FFF2-40B4-BE49-F238E27FC236}">
              <a16:creationId xmlns:a16="http://schemas.microsoft.com/office/drawing/2014/main" id="{3A5DA097-0467-4ADE-919E-93F80B96B617}"/>
            </a:ext>
          </a:extLst>
        </xdr:cNvPr>
        <xdr:cNvSpPr txBox="1"/>
      </xdr:nvSpPr>
      <xdr:spPr>
        <a:xfrm>
          <a:off x="108427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a:extLst>
            <a:ext uri="{FF2B5EF4-FFF2-40B4-BE49-F238E27FC236}">
              <a16:creationId xmlns:a16="http://schemas.microsoft.com/office/drawing/2014/main" id="{25E2072B-BCFF-430D-B976-202AA87445FC}"/>
            </a:ext>
          </a:extLst>
        </xdr:cNvPr>
        <xdr:cNvCxnSpPr/>
      </xdr:nvCxnSpPr>
      <xdr:spPr>
        <a:xfrm>
          <a:off x="11207750" y="96964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a:extLst>
            <a:ext uri="{FF2B5EF4-FFF2-40B4-BE49-F238E27FC236}">
              <a16:creationId xmlns:a16="http://schemas.microsoft.com/office/drawing/2014/main" id="{A7C1AE3B-120D-48BB-8954-F76064650802}"/>
            </a:ext>
          </a:extLst>
        </xdr:cNvPr>
        <xdr:cNvSpPr txBox="1"/>
      </xdr:nvSpPr>
      <xdr:spPr>
        <a:xfrm>
          <a:off x="108427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a:extLst>
            <a:ext uri="{FF2B5EF4-FFF2-40B4-BE49-F238E27FC236}">
              <a16:creationId xmlns:a16="http://schemas.microsoft.com/office/drawing/2014/main" id="{C66C12D5-5CD2-4E37-A529-97E59E463FA2}"/>
            </a:ext>
          </a:extLst>
        </xdr:cNvPr>
        <xdr:cNvCxnSpPr/>
      </xdr:nvCxnSpPr>
      <xdr:spPr>
        <a:xfrm>
          <a:off x="11207750" y="9251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a:extLst>
            <a:ext uri="{FF2B5EF4-FFF2-40B4-BE49-F238E27FC236}">
              <a16:creationId xmlns:a16="http://schemas.microsoft.com/office/drawing/2014/main" id="{F1B70A61-554C-4BD6-9721-9D2F8FB39EBA}"/>
            </a:ext>
          </a:extLst>
        </xdr:cNvPr>
        <xdr:cNvSpPr txBox="1"/>
      </xdr:nvSpPr>
      <xdr:spPr>
        <a:xfrm>
          <a:off x="108427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CED2B98B-5628-4214-98BC-63A72201BBB9}"/>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a:extLst>
            <a:ext uri="{FF2B5EF4-FFF2-40B4-BE49-F238E27FC236}">
              <a16:creationId xmlns:a16="http://schemas.microsoft.com/office/drawing/2014/main" id="{F0ABB289-37E9-48DA-8829-AAFA113D3885}"/>
            </a:ext>
          </a:extLst>
        </xdr:cNvPr>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学校施設】&#10;有形固定資産減価償却率グラフ枠">
          <a:extLst>
            <a:ext uri="{FF2B5EF4-FFF2-40B4-BE49-F238E27FC236}">
              <a16:creationId xmlns:a16="http://schemas.microsoft.com/office/drawing/2014/main" id="{CAC08E04-68B3-408E-980C-9C32897567DF}"/>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73152</xdr:rowOff>
    </xdr:from>
    <xdr:to>
      <xdr:col>85</xdr:col>
      <xdr:colOff>126364</xdr:colOff>
      <xdr:row>62</xdr:row>
      <xdr:rowOff>162306</xdr:rowOff>
    </xdr:to>
    <xdr:cxnSp macro="">
      <xdr:nvCxnSpPr>
        <xdr:cNvPr id="632" name="直線コネクタ 631">
          <a:extLst>
            <a:ext uri="{FF2B5EF4-FFF2-40B4-BE49-F238E27FC236}">
              <a16:creationId xmlns:a16="http://schemas.microsoft.com/office/drawing/2014/main" id="{57F16261-9CF6-452F-A60A-6C89B1E8CC77}"/>
            </a:ext>
          </a:extLst>
        </xdr:cNvPr>
        <xdr:cNvCxnSpPr/>
      </xdr:nvCxnSpPr>
      <xdr:spPr>
        <a:xfrm flipV="1">
          <a:off x="14699614" y="9160002"/>
          <a:ext cx="0" cy="12448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166133</xdr:rowOff>
    </xdr:from>
    <xdr:ext cx="405111" cy="259045"/>
    <xdr:sp macro="" textlink="">
      <xdr:nvSpPr>
        <xdr:cNvPr id="633" name="【学校施設】&#10;有形固定資産減価償却率最小値テキスト">
          <a:extLst>
            <a:ext uri="{FF2B5EF4-FFF2-40B4-BE49-F238E27FC236}">
              <a16:creationId xmlns:a16="http://schemas.microsoft.com/office/drawing/2014/main" id="{39AD1478-0A9A-4CDA-96EC-2C546C56671E}"/>
            </a:ext>
          </a:extLst>
        </xdr:cNvPr>
        <xdr:cNvSpPr txBox="1"/>
      </xdr:nvSpPr>
      <xdr:spPr>
        <a:xfrm>
          <a:off x="14738350" y="10408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162306</xdr:rowOff>
    </xdr:from>
    <xdr:to>
      <xdr:col>86</xdr:col>
      <xdr:colOff>25400</xdr:colOff>
      <xdr:row>62</xdr:row>
      <xdr:rowOff>162306</xdr:rowOff>
    </xdr:to>
    <xdr:cxnSp macro="">
      <xdr:nvCxnSpPr>
        <xdr:cNvPr id="634" name="直線コネクタ 633">
          <a:extLst>
            <a:ext uri="{FF2B5EF4-FFF2-40B4-BE49-F238E27FC236}">
              <a16:creationId xmlns:a16="http://schemas.microsoft.com/office/drawing/2014/main" id="{1577EBAD-1709-4AB3-A05B-7DC33C15E007}"/>
            </a:ext>
          </a:extLst>
        </xdr:cNvPr>
        <xdr:cNvCxnSpPr/>
      </xdr:nvCxnSpPr>
      <xdr:spPr>
        <a:xfrm>
          <a:off x="14611350" y="104048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19829</xdr:rowOff>
    </xdr:from>
    <xdr:ext cx="405111" cy="259045"/>
    <xdr:sp macro="" textlink="">
      <xdr:nvSpPr>
        <xdr:cNvPr id="635" name="【学校施設】&#10;有形固定資産減価償却率最大値テキスト">
          <a:extLst>
            <a:ext uri="{FF2B5EF4-FFF2-40B4-BE49-F238E27FC236}">
              <a16:creationId xmlns:a16="http://schemas.microsoft.com/office/drawing/2014/main" id="{3C91DFCA-71F1-4DAE-8CB0-0A9833C1499C}"/>
            </a:ext>
          </a:extLst>
        </xdr:cNvPr>
        <xdr:cNvSpPr txBox="1"/>
      </xdr:nvSpPr>
      <xdr:spPr>
        <a:xfrm>
          <a:off x="14738350" y="8941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73152</xdr:rowOff>
    </xdr:from>
    <xdr:to>
      <xdr:col>86</xdr:col>
      <xdr:colOff>25400</xdr:colOff>
      <xdr:row>55</xdr:row>
      <xdr:rowOff>73152</xdr:rowOff>
    </xdr:to>
    <xdr:cxnSp macro="">
      <xdr:nvCxnSpPr>
        <xdr:cNvPr id="636" name="直線コネクタ 635">
          <a:extLst>
            <a:ext uri="{FF2B5EF4-FFF2-40B4-BE49-F238E27FC236}">
              <a16:creationId xmlns:a16="http://schemas.microsoft.com/office/drawing/2014/main" id="{CF1F7AFF-64DB-4F74-917B-521E9FF60B64}"/>
            </a:ext>
          </a:extLst>
        </xdr:cNvPr>
        <xdr:cNvCxnSpPr/>
      </xdr:nvCxnSpPr>
      <xdr:spPr>
        <a:xfrm>
          <a:off x="14611350" y="91600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61231</xdr:rowOff>
    </xdr:from>
    <xdr:ext cx="405111" cy="259045"/>
    <xdr:sp macro="" textlink="">
      <xdr:nvSpPr>
        <xdr:cNvPr id="637" name="【学校施設】&#10;有形固定資産減価償却率平均値テキスト">
          <a:extLst>
            <a:ext uri="{FF2B5EF4-FFF2-40B4-BE49-F238E27FC236}">
              <a16:creationId xmlns:a16="http://schemas.microsoft.com/office/drawing/2014/main" id="{4D92DCBC-9B35-4BA6-A738-3979C736C113}"/>
            </a:ext>
          </a:extLst>
        </xdr:cNvPr>
        <xdr:cNvSpPr txBox="1"/>
      </xdr:nvSpPr>
      <xdr:spPr>
        <a:xfrm>
          <a:off x="14738350" y="96433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38354</xdr:rowOff>
    </xdr:from>
    <xdr:to>
      <xdr:col>85</xdr:col>
      <xdr:colOff>177800</xdr:colOff>
      <xdr:row>59</xdr:row>
      <xdr:rowOff>139954</xdr:rowOff>
    </xdr:to>
    <xdr:sp macro="" textlink="">
      <xdr:nvSpPr>
        <xdr:cNvPr id="638" name="フローチャート: 判断 637">
          <a:extLst>
            <a:ext uri="{FF2B5EF4-FFF2-40B4-BE49-F238E27FC236}">
              <a16:creationId xmlns:a16="http://schemas.microsoft.com/office/drawing/2014/main" id="{05C75884-1F33-4D2E-B0E6-8574E0E9E692}"/>
            </a:ext>
          </a:extLst>
        </xdr:cNvPr>
        <xdr:cNvSpPr/>
      </xdr:nvSpPr>
      <xdr:spPr>
        <a:xfrm>
          <a:off x="14649450" y="9785604"/>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24638</xdr:rowOff>
    </xdr:from>
    <xdr:to>
      <xdr:col>81</xdr:col>
      <xdr:colOff>101600</xdr:colOff>
      <xdr:row>59</xdr:row>
      <xdr:rowOff>126238</xdr:rowOff>
    </xdr:to>
    <xdr:sp macro="" textlink="">
      <xdr:nvSpPr>
        <xdr:cNvPr id="639" name="フローチャート: 判断 638">
          <a:extLst>
            <a:ext uri="{FF2B5EF4-FFF2-40B4-BE49-F238E27FC236}">
              <a16:creationId xmlns:a16="http://schemas.microsoft.com/office/drawing/2014/main" id="{B59B8E93-F796-46CA-B703-AF674E3BE95A}"/>
            </a:ext>
          </a:extLst>
        </xdr:cNvPr>
        <xdr:cNvSpPr/>
      </xdr:nvSpPr>
      <xdr:spPr>
        <a:xfrm>
          <a:off x="13887450" y="977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xdr:rowOff>
    </xdr:from>
    <xdr:to>
      <xdr:col>76</xdr:col>
      <xdr:colOff>165100</xdr:colOff>
      <xdr:row>59</xdr:row>
      <xdr:rowOff>110236</xdr:rowOff>
    </xdr:to>
    <xdr:sp macro="" textlink="">
      <xdr:nvSpPr>
        <xdr:cNvPr id="640" name="フローチャート: 判断 639">
          <a:extLst>
            <a:ext uri="{FF2B5EF4-FFF2-40B4-BE49-F238E27FC236}">
              <a16:creationId xmlns:a16="http://schemas.microsoft.com/office/drawing/2014/main" id="{7933278C-7424-434D-A736-5BF8A0AD5E60}"/>
            </a:ext>
          </a:extLst>
        </xdr:cNvPr>
        <xdr:cNvSpPr/>
      </xdr:nvSpPr>
      <xdr:spPr>
        <a:xfrm>
          <a:off x="13093700" y="975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170942</xdr:rowOff>
    </xdr:from>
    <xdr:to>
      <xdr:col>72</xdr:col>
      <xdr:colOff>38100</xdr:colOff>
      <xdr:row>59</xdr:row>
      <xdr:rowOff>101092</xdr:rowOff>
    </xdr:to>
    <xdr:sp macro="" textlink="">
      <xdr:nvSpPr>
        <xdr:cNvPr id="641" name="フローチャート: 判断 640">
          <a:extLst>
            <a:ext uri="{FF2B5EF4-FFF2-40B4-BE49-F238E27FC236}">
              <a16:creationId xmlns:a16="http://schemas.microsoft.com/office/drawing/2014/main" id="{D6D90DBC-5E1B-4575-818F-8E48EC54B0AC}"/>
            </a:ext>
          </a:extLst>
        </xdr:cNvPr>
        <xdr:cNvSpPr/>
      </xdr:nvSpPr>
      <xdr:spPr>
        <a:xfrm>
          <a:off x="12299950" y="97467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157226</xdr:rowOff>
    </xdr:from>
    <xdr:to>
      <xdr:col>67</xdr:col>
      <xdr:colOff>101600</xdr:colOff>
      <xdr:row>59</xdr:row>
      <xdr:rowOff>87376</xdr:rowOff>
    </xdr:to>
    <xdr:sp macro="" textlink="">
      <xdr:nvSpPr>
        <xdr:cNvPr id="642" name="フローチャート: 判断 641">
          <a:extLst>
            <a:ext uri="{FF2B5EF4-FFF2-40B4-BE49-F238E27FC236}">
              <a16:creationId xmlns:a16="http://schemas.microsoft.com/office/drawing/2014/main" id="{AEC25DC3-3B84-4893-9A9F-6C635F75B720}"/>
            </a:ext>
          </a:extLst>
        </xdr:cNvPr>
        <xdr:cNvSpPr/>
      </xdr:nvSpPr>
      <xdr:spPr>
        <a:xfrm>
          <a:off x="11487150" y="97393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9C7C52A3-A6C2-4146-BE8A-D72F5F7AE50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2A6FBD7E-66D9-4E10-BFC2-2DC9518D9008}"/>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3695914-FE71-432D-A8C0-739E6EA1EDF7}"/>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C94426AB-202D-41FB-8706-2162057707E9}"/>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7688F04A-1D14-45A1-94D0-CB66FE1A4CD6}"/>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136652</xdr:rowOff>
    </xdr:from>
    <xdr:to>
      <xdr:col>85</xdr:col>
      <xdr:colOff>177800</xdr:colOff>
      <xdr:row>62</xdr:row>
      <xdr:rowOff>66802</xdr:rowOff>
    </xdr:to>
    <xdr:sp macro="" textlink="">
      <xdr:nvSpPr>
        <xdr:cNvPr id="648" name="楕円 647">
          <a:extLst>
            <a:ext uri="{FF2B5EF4-FFF2-40B4-BE49-F238E27FC236}">
              <a16:creationId xmlns:a16="http://schemas.microsoft.com/office/drawing/2014/main" id="{577A730E-5CC0-486C-8530-896E1F753404}"/>
            </a:ext>
          </a:extLst>
        </xdr:cNvPr>
        <xdr:cNvSpPr/>
      </xdr:nvSpPr>
      <xdr:spPr>
        <a:xfrm>
          <a:off x="14649450" y="1021410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115079</xdr:rowOff>
    </xdr:from>
    <xdr:ext cx="405111" cy="259045"/>
    <xdr:sp macro="" textlink="">
      <xdr:nvSpPr>
        <xdr:cNvPr id="649" name="【学校施設】&#10;有形固定資産減価償却率該当値テキスト">
          <a:extLst>
            <a:ext uri="{FF2B5EF4-FFF2-40B4-BE49-F238E27FC236}">
              <a16:creationId xmlns:a16="http://schemas.microsoft.com/office/drawing/2014/main" id="{C08D33FB-758C-4B2A-94E4-C398AE22EB7B}"/>
            </a:ext>
          </a:extLst>
        </xdr:cNvPr>
        <xdr:cNvSpPr txBox="1"/>
      </xdr:nvSpPr>
      <xdr:spPr>
        <a:xfrm>
          <a:off x="14738350" y="10192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86360</xdr:rowOff>
    </xdr:from>
    <xdr:to>
      <xdr:col>81</xdr:col>
      <xdr:colOff>101600</xdr:colOff>
      <xdr:row>62</xdr:row>
      <xdr:rowOff>16510</xdr:rowOff>
    </xdr:to>
    <xdr:sp macro="" textlink="">
      <xdr:nvSpPr>
        <xdr:cNvPr id="650" name="楕円 649">
          <a:extLst>
            <a:ext uri="{FF2B5EF4-FFF2-40B4-BE49-F238E27FC236}">
              <a16:creationId xmlns:a16="http://schemas.microsoft.com/office/drawing/2014/main" id="{F78B4499-4D86-4781-81E0-3BF1371DB5B2}"/>
            </a:ext>
          </a:extLst>
        </xdr:cNvPr>
        <xdr:cNvSpPr/>
      </xdr:nvSpPr>
      <xdr:spPr>
        <a:xfrm>
          <a:off x="13887450" y="101638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137160</xdr:rowOff>
    </xdr:from>
    <xdr:to>
      <xdr:col>85</xdr:col>
      <xdr:colOff>127000</xdr:colOff>
      <xdr:row>62</xdr:row>
      <xdr:rowOff>16002</xdr:rowOff>
    </xdr:to>
    <xdr:cxnSp macro="">
      <xdr:nvCxnSpPr>
        <xdr:cNvPr id="651" name="直線コネクタ 650">
          <a:extLst>
            <a:ext uri="{FF2B5EF4-FFF2-40B4-BE49-F238E27FC236}">
              <a16:creationId xmlns:a16="http://schemas.microsoft.com/office/drawing/2014/main" id="{41DAA077-49C7-48B2-B035-8AD986A4A369}"/>
            </a:ext>
          </a:extLst>
        </xdr:cNvPr>
        <xdr:cNvCxnSpPr/>
      </xdr:nvCxnSpPr>
      <xdr:spPr>
        <a:xfrm>
          <a:off x="13938250" y="10214610"/>
          <a:ext cx="762000" cy="4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93218</xdr:rowOff>
    </xdr:from>
    <xdr:to>
      <xdr:col>76</xdr:col>
      <xdr:colOff>165100</xdr:colOff>
      <xdr:row>62</xdr:row>
      <xdr:rowOff>23368</xdr:rowOff>
    </xdr:to>
    <xdr:sp macro="" textlink="">
      <xdr:nvSpPr>
        <xdr:cNvPr id="652" name="楕円 651">
          <a:extLst>
            <a:ext uri="{FF2B5EF4-FFF2-40B4-BE49-F238E27FC236}">
              <a16:creationId xmlns:a16="http://schemas.microsoft.com/office/drawing/2014/main" id="{3B1A5CB2-DAE8-4121-A74D-1177C9ABC5BD}"/>
            </a:ext>
          </a:extLst>
        </xdr:cNvPr>
        <xdr:cNvSpPr/>
      </xdr:nvSpPr>
      <xdr:spPr>
        <a:xfrm>
          <a:off x="13093700" y="1017066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137160</xdr:rowOff>
    </xdr:from>
    <xdr:to>
      <xdr:col>81</xdr:col>
      <xdr:colOff>50800</xdr:colOff>
      <xdr:row>61</xdr:row>
      <xdr:rowOff>144018</xdr:rowOff>
    </xdr:to>
    <xdr:cxnSp macro="">
      <xdr:nvCxnSpPr>
        <xdr:cNvPr id="653" name="直線コネクタ 652">
          <a:extLst>
            <a:ext uri="{FF2B5EF4-FFF2-40B4-BE49-F238E27FC236}">
              <a16:creationId xmlns:a16="http://schemas.microsoft.com/office/drawing/2014/main" id="{86828097-36DE-47B7-B306-FE73A0528758}"/>
            </a:ext>
          </a:extLst>
        </xdr:cNvPr>
        <xdr:cNvCxnSpPr/>
      </xdr:nvCxnSpPr>
      <xdr:spPr>
        <a:xfrm flipV="1">
          <a:off x="13144500" y="10214610"/>
          <a:ext cx="79375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72644</xdr:rowOff>
    </xdr:from>
    <xdr:to>
      <xdr:col>72</xdr:col>
      <xdr:colOff>38100</xdr:colOff>
      <xdr:row>62</xdr:row>
      <xdr:rowOff>2794</xdr:rowOff>
    </xdr:to>
    <xdr:sp macro="" textlink="">
      <xdr:nvSpPr>
        <xdr:cNvPr id="654" name="楕円 653">
          <a:extLst>
            <a:ext uri="{FF2B5EF4-FFF2-40B4-BE49-F238E27FC236}">
              <a16:creationId xmlns:a16="http://schemas.microsoft.com/office/drawing/2014/main" id="{F69114E5-C703-4C07-AFDE-1DD9E39C3E32}"/>
            </a:ext>
          </a:extLst>
        </xdr:cNvPr>
        <xdr:cNvSpPr/>
      </xdr:nvSpPr>
      <xdr:spPr>
        <a:xfrm>
          <a:off x="12299950" y="101500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123444</xdr:rowOff>
    </xdr:from>
    <xdr:to>
      <xdr:col>76</xdr:col>
      <xdr:colOff>114300</xdr:colOff>
      <xdr:row>61</xdr:row>
      <xdr:rowOff>144018</xdr:rowOff>
    </xdr:to>
    <xdr:cxnSp macro="">
      <xdr:nvCxnSpPr>
        <xdr:cNvPr id="655" name="直線コネクタ 654">
          <a:extLst>
            <a:ext uri="{FF2B5EF4-FFF2-40B4-BE49-F238E27FC236}">
              <a16:creationId xmlns:a16="http://schemas.microsoft.com/office/drawing/2014/main" id="{64C80B9C-77EE-47E2-A71C-1544AA338D83}"/>
            </a:ext>
          </a:extLst>
        </xdr:cNvPr>
        <xdr:cNvCxnSpPr/>
      </xdr:nvCxnSpPr>
      <xdr:spPr>
        <a:xfrm>
          <a:off x="12344400" y="10200894"/>
          <a:ext cx="8001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36068</xdr:rowOff>
    </xdr:from>
    <xdr:to>
      <xdr:col>67</xdr:col>
      <xdr:colOff>101600</xdr:colOff>
      <xdr:row>60</xdr:row>
      <xdr:rowOff>137668</xdr:rowOff>
    </xdr:to>
    <xdr:sp macro="" textlink="">
      <xdr:nvSpPr>
        <xdr:cNvPr id="656" name="楕円 655">
          <a:extLst>
            <a:ext uri="{FF2B5EF4-FFF2-40B4-BE49-F238E27FC236}">
              <a16:creationId xmlns:a16="http://schemas.microsoft.com/office/drawing/2014/main" id="{96657340-F16C-47E9-BC15-27AEC3514D3C}"/>
            </a:ext>
          </a:extLst>
        </xdr:cNvPr>
        <xdr:cNvSpPr/>
      </xdr:nvSpPr>
      <xdr:spPr>
        <a:xfrm>
          <a:off x="11487150" y="9948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86868</xdr:rowOff>
    </xdr:from>
    <xdr:to>
      <xdr:col>71</xdr:col>
      <xdr:colOff>177800</xdr:colOff>
      <xdr:row>61</xdr:row>
      <xdr:rowOff>123444</xdr:rowOff>
    </xdr:to>
    <xdr:cxnSp macro="">
      <xdr:nvCxnSpPr>
        <xdr:cNvPr id="657" name="直線コネクタ 656">
          <a:extLst>
            <a:ext uri="{FF2B5EF4-FFF2-40B4-BE49-F238E27FC236}">
              <a16:creationId xmlns:a16="http://schemas.microsoft.com/office/drawing/2014/main" id="{57FB4DCB-78CC-4C17-88FE-6140198A5FA5}"/>
            </a:ext>
          </a:extLst>
        </xdr:cNvPr>
        <xdr:cNvCxnSpPr/>
      </xdr:nvCxnSpPr>
      <xdr:spPr>
        <a:xfrm>
          <a:off x="11537950" y="9999218"/>
          <a:ext cx="806450" cy="20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142765</xdr:rowOff>
    </xdr:from>
    <xdr:ext cx="405111" cy="259045"/>
    <xdr:sp macro="" textlink="">
      <xdr:nvSpPr>
        <xdr:cNvPr id="658" name="n_1aveValue【学校施設】&#10;有形固定資産減価償却率">
          <a:extLst>
            <a:ext uri="{FF2B5EF4-FFF2-40B4-BE49-F238E27FC236}">
              <a16:creationId xmlns:a16="http://schemas.microsoft.com/office/drawing/2014/main" id="{E61EBFB5-53DE-4B49-88EB-23DE751C3D68}"/>
            </a:ext>
          </a:extLst>
        </xdr:cNvPr>
        <xdr:cNvSpPr txBox="1"/>
      </xdr:nvSpPr>
      <xdr:spPr>
        <a:xfrm>
          <a:off x="13742044" y="9559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126763</xdr:rowOff>
    </xdr:from>
    <xdr:ext cx="405111" cy="259045"/>
    <xdr:sp macro="" textlink="">
      <xdr:nvSpPr>
        <xdr:cNvPr id="659" name="n_2aveValue【学校施設】&#10;有形固定資産減価償却率">
          <a:extLst>
            <a:ext uri="{FF2B5EF4-FFF2-40B4-BE49-F238E27FC236}">
              <a16:creationId xmlns:a16="http://schemas.microsoft.com/office/drawing/2014/main" id="{B4268AED-3613-44A8-A51E-6BB08906AA4D}"/>
            </a:ext>
          </a:extLst>
        </xdr:cNvPr>
        <xdr:cNvSpPr txBox="1"/>
      </xdr:nvSpPr>
      <xdr:spPr>
        <a:xfrm>
          <a:off x="12960994" y="954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117619</xdr:rowOff>
    </xdr:from>
    <xdr:ext cx="405111" cy="259045"/>
    <xdr:sp macro="" textlink="">
      <xdr:nvSpPr>
        <xdr:cNvPr id="660" name="n_3aveValue【学校施設】&#10;有形固定資産減価償却率">
          <a:extLst>
            <a:ext uri="{FF2B5EF4-FFF2-40B4-BE49-F238E27FC236}">
              <a16:creationId xmlns:a16="http://schemas.microsoft.com/office/drawing/2014/main" id="{AF7A3B79-9EED-4639-9A0C-E072F4F97EEE}"/>
            </a:ext>
          </a:extLst>
        </xdr:cNvPr>
        <xdr:cNvSpPr txBox="1"/>
      </xdr:nvSpPr>
      <xdr:spPr>
        <a:xfrm>
          <a:off x="12167244" y="9534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103903</xdr:rowOff>
    </xdr:from>
    <xdr:ext cx="405111" cy="259045"/>
    <xdr:sp macro="" textlink="">
      <xdr:nvSpPr>
        <xdr:cNvPr id="661" name="n_4aveValue【学校施設】&#10;有形固定資産減価償却率">
          <a:extLst>
            <a:ext uri="{FF2B5EF4-FFF2-40B4-BE49-F238E27FC236}">
              <a16:creationId xmlns:a16="http://schemas.microsoft.com/office/drawing/2014/main" id="{3BCFC17D-305D-4254-8169-E1BFEA9442A9}"/>
            </a:ext>
          </a:extLst>
        </xdr:cNvPr>
        <xdr:cNvSpPr txBox="1"/>
      </xdr:nvSpPr>
      <xdr:spPr>
        <a:xfrm>
          <a:off x="11354444" y="9520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7637</xdr:rowOff>
    </xdr:from>
    <xdr:ext cx="405111" cy="259045"/>
    <xdr:sp macro="" textlink="">
      <xdr:nvSpPr>
        <xdr:cNvPr id="662" name="n_1mainValue【学校施設】&#10;有形固定資産減価償却率">
          <a:extLst>
            <a:ext uri="{FF2B5EF4-FFF2-40B4-BE49-F238E27FC236}">
              <a16:creationId xmlns:a16="http://schemas.microsoft.com/office/drawing/2014/main" id="{5C47833D-60EC-4BBF-B496-3E25AC604726}"/>
            </a:ext>
          </a:extLst>
        </xdr:cNvPr>
        <xdr:cNvSpPr txBox="1"/>
      </xdr:nvSpPr>
      <xdr:spPr>
        <a:xfrm>
          <a:off x="13742044" y="10250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14495</xdr:rowOff>
    </xdr:from>
    <xdr:ext cx="405111" cy="259045"/>
    <xdr:sp macro="" textlink="">
      <xdr:nvSpPr>
        <xdr:cNvPr id="663" name="n_2mainValue【学校施設】&#10;有形固定資産減価償却率">
          <a:extLst>
            <a:ext uri="{FF2B5EF4-FFF2-40B4-BE49-F238E27FC236}">
              <a16:creationId xmlns:a16="http://schemas.microsoft.com/office/drawing/2014/main" id="{8C644CBF-98FE-41CE-9222-2208C622C0B4}"/>
            </a:ext>
          </a:extLst>
        </xdr:cNvPr>
        <xdr:cNvSpPr txBox="1"/>
      </xdr:nvSpPr>
      <xdr:spPr>
        <a:xfrm>
          <a:off x="12960994" y="10257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165371</xdr:rowOff>
    </xdr:from>
    <xdr:ext cx="405111" cy="259045"/>
    <xdr:sp macro="" textlink="">
      <xdr:nvSpPr>
        <xdr:cNvPr id="664" name="n_3mainValue【学校施設】&#10;有形固定資産減価償却率">
          <a:extLst>
            <a:ext uri="{FF2B5EF4-FFF2-40B4-BE49-F238E27FC236}">
              <a16:creationId xmlns:a16="http://schemas.microsoft.com/office/drawing/2014/main" id="{0B30F551-5D3E-49A8-A38D-C506FC8888C8}"/>
            </a:ext>
          </a:extLst>
        </xdr:cNvPr>
        <xdr:cNvSpPr txBox="1"/>
      </xdr:nvSpPr>
      <xdr:spPr>
        <a:xfrm>
          <a:off x="12167244" y="1024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128795</xdr:rowOff>
    </xdr:from>
    <xdr:ext cx="405111" cy="259045"/>
    <xdr:sp macro="" textlink="">
      <xdr:nvSpPr>
        <xdr:cNvPr id="665" name="n_4mainValue【学校施設】&#10;有形固定資産減価償却率">
          <a:extLst>
            <a:ext uri="{FF2B5EF4-FFF2-40B4-BE49-F238E27FC236}">
              <a16:creationId xmlns:a16="http://schemas.microsoft.com/office/drawing/2014/main" id="{4DADD01A-BC51-41B6-A079-AC4C2FCFEF99}"/>
            </a:ext>
          </a:extLst>
        </xdr:cNvPr>
        <xdr:cNvSpPr txBox="1"/>
      </xdr:nvSpPr>
      <xdr:spPr>
        <a:xfrm>
          <a:off x="11354444" y="1004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E9BA40B2-704B-4AD9-B4C8-DE5BAB030946}"/>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C45C522F-FDA7-4149-9D88-49D7A4E984CE}"/>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202BE75F-B280-4D05-B9CD-584DD0AD71BD}"/>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24A2134E-B824-4650-BF97-BABEA38071F7}"/>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142314E8-31E3-47EE-9F1E-44CD788E6333}"/>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E310F8F7-97E1-4A3F-BAED-A4F6B0DAB93A}"/>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CF60B01-3DF6-4CE2-B31C-83C265B549FA}"/>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98279C76-599C-44DE-9D07-A8B6A819C67C}"/>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937D56A1-BB92-4575-B64F-CF2277057A34}"/>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4B14B3E1-EC47-4FAF-9414-734E08C678C2}"/>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6" name="直線コネクタ 675">
          <a:extLst>
            <a:ext uri="{FF2B5EF4-FFF2-40B4-BE49-F238E27FC236}">
              <a16:creationId xmlns:a16="http://schemas.microsoft.com/office/drawing/2014/main" id="{93510CE0-2AB1-4B05-8E01-BDBE7BC1DEDE}"/>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7" name="テキスト ボックス 676">
          <a:extLst>
            <a:ext uri="{FF2B5EF4-FFF2-40B4-BE49-F238E27FC236}">
              <a16:creationId xmlns:a16="http://schemas.microsoft.com/office/drawing/2014/main" id="{47D20794-840A-4D4B-B2A0-728648227F03}"/>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78" name="直線コネクタ 677">
          <a:extLst>
            <a:ext uri="{FF2B5EF4-FFF2-40B4-BE49-F238E27FC236}">
              <a16:creationId xmlns:a16="http://schemas.microsoft.com/office/drawing/2014/main" id="{9FC3BC68-284A-4B55-B9D0-CA9F5C4FC65A}"/>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79" name="テキスト ボックス 678">
          <a:extLst>
            <a:ext uri="{FF2B5EF4-FFF2-40B4-BE49-F238E27FC236}">
              <a16:creationId xmlns:a16="http://schemas.microsoft.com/office/drawing/2014/main" id="{437AA13B-36C5-4C3A-8FA1-895CD0BE5036}"/>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0" name="直線コネクタ 679">
          <a:extLst>
            <a:ext uri="{FF2B5EF4-FFF2-40B4-BE49-F238E27FC236}">
              <a16:creationId xmlns:a16="http://schemas.microsoft.com/office/drawing/2014/main" id="{54D917C5-5179-4D97-81EA-64F851BF2A03}"/>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1" name="テキスト ボックス 680">
          <a:extLst>
            <a:ext uri="{FF2B5EF4-FFF2-40B4-BE49-F238E27FC236}">
              <a16:creationId xmlns:a16="http://schemas.microsoft.com/office/drawing/2014/main" id="{9138A433-9F32-42DD-BA5E-FAF5A3183018}"/>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2" name="直線コネクタ 681">
          <a:extLst>
            <a:ext uri="{FF2B5EF4-FFF2-40B4-BE49-F238E27FC236}">
              <a16:creationId xmlns:a16="http://schemas.microsoft.com/office/drawing/2014/main" id="{B76547D8-33DD-4A57-BB89-A3FC366395A2}"/>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3" name="テキスト ボックス 682">
          <a:extLst>
            <a:ext uri="{FF2B5EF4-FFF2-40B4-BE49-F238E27FC236}">
              <a16:creationId xmlns:a16="http://schemas.microsoft.com/office/drawing/2014/main" id="{8FFCADD6-FED7-43F9-B8ED-F527EFA917AA}"/>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4" name="直線コネクタ 683">
          <a:extLst>
            <a:ext uri="{FF2B5EF4-FFF2-40B4-BE49-F238E27FC236}">
              <a16:creationId xmlns:a16="http://schemas.microsoft.com/office/drawing/2014/main" id="{7EC3D9CC-50EF-4FD5-A63C-D4E344D8C83A}"/>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5" name="テキスト ボックス 684">
          <a:extLst>
            <a:ext uri="{FF2B5EF4-FFF2-40B4-BE49-F238E27FC236}">
              <a16:creationId xmlns:a16="http://schemas.microsoft.com/office/drawing/2014/main" id="{D23D963B-F154-4F7D-9426-ACD826FEBCF2}"/>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6" name="直線コネクタ 685">
          <a:extLst>
            <a:ext uri="{FF2B5EF4-FFF2-40B4-BE49-F238E27FC236}">
              <a16:creationId xmlns:a16="http://schemas.microsoft.com/office/drawing/2014/main" id="{44E9FDDE-EFA9-45D0-A262-315EED385582}"/>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687" name="テキスト ボックス 686">
          <a:extLst>
            <a:ext uri="{FF2B5EF4-FFF2-40B4-BE49-F238E27FC236}">
              <a16:creationId xmlns:a16="http://schemas.microsoft.com/office/drawing/2014/main" id="{BF6707BD-DB9D-433C-9BA6-FBA63B6C494F}"/>
            </a:ext>
          </a:extLst>
        </xdr:cNvPr>
        <xdr:cNvSpPr txBox="1"/>
      </xdr:nvSpPr>
      <xdr:spPr>
        <a:xfrm>
          <a:off x="15985051" y="86779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8" name="【学校施設】&#10;一人当たり面積グラフ枠">
          <a:extLst>
            <a:ext uri="{FF2B5EF4-FFF2-40B4-BE49-F238E27FC236}">
              <a16:creationId xmlns:a16="http://schemas.microsoft.com/office/drawing/2014/main" id="{7B8A918B-A450-427D-81AD-B6C60762ACBD}"/>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50673</xdr:rowOff>
    </xdr:from>
    <xdr:to>
      <xdr:col>116</xdr:col>
      <xdr:colOff>62864</xdr:colOff>
      <xdr:row>63</xdr:row>
      <xdr:rowOff>99251</xdr:rowOff>
    </xdr:to>
    <xdr:cxnSp macro="">
      <xdr:nvCxnSpPr>
        <xdr:cNvPr id="689" name="直線コネクタ 688">
          <a:extLst>
            <a:ext uri="{FF2B5EF4-FFF2-40B4-BE49-F238E27FC236}">
              <a16:creationId xmlns:a16="http://schemas.microsoft.com/office/drawing/2014/main" id="{71171BDF-F3ED-45B0-BA0C-AC1B980084DC}"/>
            </a:ext>
          </a:extLst>
        </xdr:cNvPr>
        <xdr:cNvCxnSpPr/>
      </xdr:nvCxnSpPr>
      <xdr:spPr>
        <a:xfrm flipV="1">
          <a:off x="19951064" y="9302623"/>
          <a:ext cx="0" cy="1204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103078</xdr:rowOff>
    </xdr:from>
    <xdr:ext cx="469744" cy="259045"/>
    <xdr:sp macro="" textlink="">
      <xdr:nvSpPr>
        <xdr:cNvPr id="690" name="【学校施設】&#10;一人当たり面積最小値テキスト">
          <a:extLst>
            <a:ext uri="{FF2B5EF4-FFF2-40B4-BE49-F238E27FC236}">
              <a16:creationId xmlns:a16="http://schemas.microsoft.com/office/drawing/2014/main" id="{CBF1CA01-D99A-4BE3-BE40-72F229C94FF5}"/>
            </a:ext>
          </a:extLst>
        </xdr:cNvPr>
        <xdr:cNvSpPr txBox="1"/>
      </xdr:nvSpPr>
      <xdr:spPr>
        <a:xfrm>
          <a:off x="19989800" y="1051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99251</xdr:rowOff>
    </xdr:from>
    <xdr:to>
      <xdr:col>116</xdr:col>
      <xdr:colOff>152400</xdr:colOff>
      <xdr:row>63</xdr:row>
      <xdr:rowOff>99251</xdr:rowOff>
    </xdr:to>
    <xdr:cxnSp macro="">
      <xdr:nvCxnSpPr>
        <xdr:cNvPr id="691" name="直線コネクタ 690">
          <a:extLst>
            <a:ext uri="{FF2B5EF4-FFF2-40B4-BE49-F238E27FC236}">
              <a16:creationId xmlns:a16="http://schemas.microsoft.com/office/drawing/2014/main" id="{A72A4269-44FE-4080-BC2F-57D4E165E9F8}"/>
            </a:ext>
          </a:extLst>
        </xdr:cNvPr>
        <xdr:cNvCxnSpPr/>
      </xdr:nvCxnSpPr>
      <xdr:spPr>
        <a:xfrm>
          <a:off x="19881850" y="1050690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168800</xdr:rowOff>
    </xdr:from>
    <xdr:ext cx="469744" cy="259045"/>
    <xdr:sp macro="" textlink="">
      <xdr:nvSpPr>
        <xdr:cNvPr id="692" name="【学校施設】&#10;一人当たり面積最大値テキスト">
          <a:extLst>
            <a:ext uri="{FF2B5EF4-FFF2-40B4-BE49-F238E27FC236}">
              <a16:creationId xmlns:a16="http://schemas.microsoft.com/office/drawing/2014/main" id="{16C6A3A5-37D1-45DB-99FF-4031DC16E962}"/>
            </a:ext>
          </a:extLst>
        </xdr:cNvPr>
        <xdr:cNvSpPr txBox="1"/>
      </xdr:nvSpPr>
      <xdr:spPr>
        <a:xfrm>
          <a:off x="19989800" y="9084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50673</xdr:rowOff>
    </xdr:from>
    <xdr:to>
      <xdr:col>116</xdr:col>
      <xdr:colOff>152400</xdr:colOff>
      <xdr:row>56</xdr:row>
      <xdr:rowOff>50673</xdr:rowOff>
    </xdr:to>
    <xdr:cxnSp macro="">
      <xdr:nvCxnSpPr>
        <xdr:cNvPr id="693" name="直線コネクタ 692">
          <a:extLst>
            <a:ext uri="{FF2B5EF4-FFF2-40B4-BE49-F238E27FC236}">
              <a16:creationId xmlns:a16="http://schemas.microsoft.com/office/drawing/2014/main" id="{2C6A65AA-CF89-4867-A311-079EB7A15290}"/>
            </a:ext>
          </a:extLst>
        </xdr:cNvPr>
        <xdr:cNvCxnSpPr/>
      </xdr:nvCxnSpPr>
      <xdr:spPr>
        <a:xfrm>
          <a:off x="19881850" y="930262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64596</xdr:rowOff>
    </xdr:from>
    <xdr:ext cx="469744" cy="259045"/>
    <xdr:sp macro="" textlink="">
      <xdr:nvSpPr>
        <xdr:cNvPr id="694" name="【学校施設】&#10;一人当たり面積平均値テキスト">
          <a:extLst>
            <a:ext uri="{FF2B5EF4-FFF2-40B4-BE49-F238E27FC236}">
              <a16:creationId xmlns:a16="http://schemas.microsoft.com/office/drawing/2014/main" id="{86EECCCB-CCB3-4195-8BF2-CAEE2D667460}"/>
            </a:ext>
          </a:extLst>
        </xdr:cNvPr>
        <xdr:cNvSpPr txBox="1"/>
      </xdr:nvSpPr>
      <xdr:spPr>
        <a:xfrm>
          <a:off x="19989800" y="103071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86169</xdr:rowOff>
    </xdr:from>
    <xdr:to>
      <xdr:col>116</xdr:col>
      <xdr:colOff>114300</xdr:colOff>
      <xdr:row>63</xdr:row>
      <xdr:rowOff>16319</xdr:rowOff>
    </xdr:to>
    <xdr:sp macro="" textlink="">
      <xdr:nvSpPr>
        <xdr:cNvPr id="695" name="フローチャート: 判断 694">
          <a:extLst>
            <a:ext uri="{FF2B5EF4-FFF2-40B4-BE49-F238E27FC236}">
              <a16:creationId xmlns:a16="http://schemas.microsoft.com/office/drawing/2014/main" id="{D9ACFFB6-7FB1-4D77-AA91-44C498D4873E}"/>
            </a:ext>
          </a:extLst>
        </xdr:cNvPr>
        <xdr:cNvSpPr/>
      </xdr:nvSpPr>
      <xdr:spPr>
        <a:xfrm>
          <a:off x="19900900" y="1032871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87122</xdr:rowOff>
    </xdr:from>
    <xdr:to>
      <xdr:col>112</xdr:col>
      <xdr:colOff>38100</xdr:colOff>
      <xdr:row>63</xdr:row>
      <xdr:rowOff>17272</xdr:rowOff>
    </xdr:to>
    <xdr:sp macro="" textlink="">
      <xdr:nvSpPr>
        <xdr:cNvPr id="696" name="フローチャート: 判断 695">
          <a:extLst>
            <a:ext uri="{FF2B5EF4-FFF2-40B4-BE49-F238E27FC236}">
              <a16:creationId xmlns:a16="http://schemas.microsoft.com/office/drawing/2014/main" id="{13E35DFB-6FB0-42FE-A99C-537AA8FE3728}"/>
            </a:ext>
          </a:extLst>
        </xdr:cNvPr>
        <xdr:cNvSpPr/>
      </xdr:nvSpPr>
      <xdr:spPr>
        <a:xfrm>
          <a:off x="19157950" y="103296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80455</xdr:rowOff>
    </xdr:from>
    <xdr:to>
      <xdr:col>107</xdr:col>
      <xdr:colOff>101600</xdr:colOff>
      <xdr:row>63</xdr:row>
      <xdr:rowOff>10605</xdr:rowOff>
    </xdr:to>
    <xdr:sp macro="" textlink="">
      <xdr:nvSpPr>
        <xdr:cNvPr id="697" name="フローチャート: 判断 696">
          <a:extLst>
            <a:ext uri="{FF2B5EF4-FFF2-40B4-BE49-F238E27FC236}">
              <a16:creationId xmlns:a16="http://schemas.microsoft.com/office/drawing/2014/main" id="{B8C0AF62-11D4-4FA1-9E07-25A4127A5366}"/>
            </a:ext>
          </a:extLst>
        </xdr:cNvPr>
        <xdr:cNvSpPr/>
      </xdr:nvSpPr>
      <xdr:spPr>
        <a:xfrm>
          <a:off x="18345150" y="1032300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83503</xdr:rowOff>
    </xdr:from>
    <xdr:to>
      <xdr:col>102</xdr:col>
      <xdr:colOff>165100</xdr:colOff>
      <xdr:row>63</xdr:row>
      <xdr:rowOff>13653</xdr:rowOff>
    </xdr:to>
    <xdr:sp macro="" textlink="">
      <xdr:nvSpPr>
        <xdr:cNvPr id="698" name="フローチャート: 判断 697">
          <a:extLst>
            <a:ext uri="{FF2B5EF4-FFF2-40B4-BE49-F238E27FC236}">
              <a16:creationId xmlns:a16="http://schemas.microsoft.com/office/drawing/2014/main" id="{31F32478-EB15-4E1C-9D7F-3367F9EC01A7}"/>
            </a:ext>
          </a:extLst>
        </xdr:cNvPr>
        <xdr:cNvSpPr/>
      </xdr:nvSpPr>
      <xdr:spPr>
        <a:xfrm>
          <a:off x="17551400" y="1032605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89218</xdr:rowOff>
    </xdr:from>
    <xdr:to>
      <xdr:col>98</xdr:col>
      <xdr:colOff>38100</xdr:colOff>
      <xdr:row>63</xdr:row>
      <xdr:rowOff>19368</xdr:rowOff>
    </xdr:to>
    <xdr:sp macro="" textlink="">
      <xdr:nvSpPr>
        <xdr:cNvPr id="699" name="フローチャート: 判断 698">
          <a:extLst>
            <a:ext uri="{FF2B5EF4-FFF2-40B4-BE49-F238E27FC236}">
              <a16:creationId xmlns:a16="http://schemas.microsoft.com/office/drawing/2014/main" id="{852526F4-944D-4B9B-95D5-5BC579E827BF}"/>
            </a:ext>
          </a:extLst>
        </xdr:cNvPr>
        <xdr:cNvSpPr/>
      </xdr:nvSpPr>
      <xdr:spPr>
        <a:xfrm>
          <a:off x="16757650" y="103317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ABB82BD6-4A2D-4FF4-987B-37093956D02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A012C492-C4F0-4636-BD51-336A998872FE}"/>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16B77D9C-233B-43FA-96C9-5C863CE63D9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1923FACF-3E94-4B89-B30D-F89B9BA0B786}"/>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41463C1D-66AE-4FCB-95D2-E3BFB9B460E2}"/>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108839</xdr:rowOff>
    </xdr:from>
    <xdr:to>
      <xdr:col>116</xdr:col>
      <xdr:colOff>114300</xdr:colOff>
      <xdr:row>62</xdr:row>
      <xdr:rowOff>38989</xdr:rowOff>
    </xdr:to>
    <xdr:sp macro="" textlink="">
      <xdr:nvSpPr>
        <xdr:cNvPr id="705" name="楕円 704">
          <a:extLst>
            <a:ext uri="{FF2B5EF4-FFF2-40B4-BE49-F238E27FC236}">
              <a16:creationId xmlns:a16="http://schemas.microsoft.com/office/drawing/2014/main" id="{4428B39A-462E-4FCD-B63D-094949C66C64}"/>
            </a:ext>
          </a:extLst>
        </xdr:cNvPr>
        <xdr:cNvSpPr/>
      </xdr:nvSpPr>
      <xdr:spPr>
        <a:xfrm>
          <a:off x="19900900" y="101862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131716</xdr:rowOff>
    </xdr:from>
    <xdr:ext cx="469744" cy="259045"/>
    <xdr:sp macro="" textlink="">
      <xdr:nvSpPr>
        <xdr:cNvPr id="706" name="【学校施設】&#10;一人当たり面積該当値テキスト">
          <a:extLst>
            <a:ext uri="{FF2B5EF4-FFF2-40B4-BE49-F238E27FC236}">
              <a16:creationId xmlns:a16="http://schemas.microsoft.com/office/drawing/2014/main" id="{33516FDC-9210-46B7-AE8C-B2FDDA9958FD}"/>
            </a:ext>
          </a:extLst>
        </xdr:cNvPr>
        <xdr:cNvSpPr txBox="1"/>
      </xdr:nvSpPr>
      <xdr:spPr>
        <a:xfrm>
          <a:off x="19989800" y="1004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114744</xdr:rowOff>
    </xdr:from>
    <xdr:to>
      <xdr:col>112</xdr:col>
      <xdr:colOff>38100</xdr:colOff>
      <xdr:row>62</xdr:row>
      <xdr:rowOff>44894</xdr:rowOff>
    </xdr:to>
    <xdr:sp macro="" textlink="">
      <xdr:nvSpPr>
        <xdr:cNvPr id="707" name="楕円 706">
          <a:extLst>
            <a:ext uri="{FF2B5EF4-FFF2-40B4-BE49-F238E27FC236}">
              <a16:creationId xmlns:a16="http://schemas.microsoft.com/office/drawing/2014/main" id="{5B473E49-FC8B-4CE9-A468-6181F79F1406}"/>
            </a:ext>
          </a:extLst>
        </xdr:cNvPr>
        <xdr:cNvSpPr/>
      </xdr:nvSpPr>
      <xdr:spPr>
        <a:xfrm>
          <a:off x="19157950" y="101921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159639</xdr:rowOff>
    </xdr:from>
    <xdr:to>
      <xdr:col>116</xdr:col>
      <xdr:colOff>63500</xdr:colOff>
      <xdr:row>61</xdr:row>
      <xdr:rowOff>165544</xdr:rowOff>
    </xdr:to>
    <xdr:cxnSp macro="">
      <xdr:nvCxnSpPr>
        <xdr:cNvPr id="708" name="直線コネクタ 707">
          <a:extLst>
            <a:ext uri="{FF2B5EF4-FFF2-40B4-BE49-F238E27FC236}">
              <a16:creationId xmlns:a16="http://schemas.microsoft.com/office/drawing/2014/main" id="{9C70318C-2DBE-4F84-9D73-E0E3BDA55DF4}"/>
            </a:ext>
          </a:extLst>
        </xdr:cNvPr>
        <xdr:cNvCxnSpPr/>
      </xdr:nvCxnSpPr>
      <xdr:spPr>
        <a:xfrm flipV="1">
          <a:off x="19202400" y="10237089"/>
          <a:ext cx="749300" cy="5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102933</xdr:rowOff>
    </xdr:from>
    <xdr:to>
      <xdr:col>107</xdr:col>
      <xdr:colOff>101600</xdr:colOff>
      <xdr:row>62</xdr:row>
      <xdr:rowOff>33083</xdr:rowOff>
    </xdr:to>
    <xdr:sp macro="" textlink="">
      <xdr:nvSpPr>
        <xdr:cNvPr id="709" name="楕円 708">
          <a:extLst>
            <a:ext uri="{FF2B5EF4-FFF2-40B4-BE49-F238E27FC236}">
              <a16:creationId xmlns:a16="http://schemas.microsoft.com/office/drawing/2014/main" id="{4ACF0980-6722-4630-8818-1A5687390178}"/>
            </a:ext>
          </a:extLst>
        </xdr:cNvPr>
        <xdr:cNvSpPr/>
      </xdr:nvSpPr>
      <xdr:spPr>
        <a:xfrm>
          <a:off x="18345150" y="101803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153733</xdr:rowOff>
    </xdr:from>
    <xdr:to>
      <xdr:col>111</xdr:col>
      <xdr:colOff>177800</xdr:colOff>
      <xdr:row>61</xdr:row>
      <xdr:rowOff>165544</xdr:rowOff>
    </xdr:to>
    <xdr:cxnSp macro="">
      <xdr:nvCxnSpPr>
        <xdr:cNvPr id="710" name="直線コネクタ 709">
          <a:extLst>
            <a:ext uri="{FF2B5EF4-FFF2-40B4-BE49-F238E27FC236}">
              <a16:creationId xmlns:a16="http://schemas.microsoft.com/office/drawing/2014/main" id="{04801B5B-9DCE-4157-ABF0-9CE391B195DE}"/>
            </a:ext>
          </a:extLst>
        </xdr:cNvPr>
        <xdr:cNvCxnSpPr/>
      </xdr:nvCxnSpPr>
      <xdr:spPr>
        <a:xfrm>
          <a:off x="18395950" y="10231183"/>
          <a:ext cx="80645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108458</xdr:rowOff>
    </xdr:from>
    <xdr:to>
      <xdr:col>102</xdr:col>
      <xdr:colOff>165100</xdr:colOff>
      <xdr:row>62</xdr:row>
      <xdr:rowOff>38608</xdr:rowOff>
    </xdr:to>
    <xdr:sp macro="" textlink="">
      <xdr:nvSpPr>
        <xdr:cNvPr id="711" name="楕円 710">
          <a:extLst>
            <a:ext uri="{FF2B5EF4-FFF2-40B4-BE49-F238E27FC236}">
              <a16:creationId xmlns:a16="http://schemas.microsoft.com/office/drawing/2014/main" id="{4AA4CE14-810E-424B-90EA-6A238D018731}"/>
            </a:ext>
          </a:extLst>
        </xdr:cNvPr>
        <xdr:cNvSpPr/>
      </xdr:nvSpPr>
      <xdr:spPr>
        <a:xfrm>
          <a:off x="17551400" y="101859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153733</xdr:rowOff>
    </xdr:from>
    <xdr:to>
      <xdr:col>107</xdr:col>
      <xdr:colOff>50800</xdr:colOff>
      <xdr:row>61</xdr:row>
      <xdr:rowOff>159258</xdr:rowOff>
    </xdr:to>
    <xdr:cxnSp macro="">
      <xdr:nvCxnSpPr>
        <xdr:cNvPr id="712" name="直線コネクタ 711">
          <a:extLst>
            <a:ext uri="{FF2B5EF4-FFF2-40B4-BE49-F238E27FC236}">
              <a16:creationId xmlns:a16="http://schemas.microsoft.com/office/drawing/2014/main" id="{17ED105D-DB7F-40E2-9B67-AA3A5D2E102C}"/>
            </a:ext>
          </a:extLst>
        </xdr:cNvPr>
        <xdr:cNvCxnSpPr/>
      </xdr:nvCxnSpPr>
      <xdr:spPr>
        <a:xfrm flipV="1">
          <a:off x="17602200" y="10231183"/>
          <a:ext cx="793750" cy="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107315</xdr:rowOff>
    </xdr:from>
    <xdr:to>
      <xdr:col>98</xdr:col>
      <xdr:colOff>38100</xdr:colOff>
      <xdr:row>62</xdr:row>
      <xdr:rowOff>37465</xdr:rowOff>
    </xdr:to>
    <xdr:sp macro="" textlink="">
      <xdr:nvSpPr>
        <xdr:cNvPr id="713" name="楕円 712">
          <a:extLst>
            <a:ext uri="{FF2B5EF4-FFF2-40B4-BE49-F238E27FC236}">
              <a16:creationId xmlns:a16="http://schemas.microsoft.com/office/drawing/2014/main" id="{4B243277-889F-4407-A6CA-7BECAFA8EDBD}"/>
            </a:ext>
          </a:extLst>
        </xdr:cNvPr>
        <xdr:cNvSpPr/>
      </xdr:nvSpPr>
      <xdr:spPr>
        <a:xfrm>
          <a:off x="16757650" y="101847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158115</xdr:rowOff>
    </xdr:from>
    <xdr:to>
      <xdr:col>102</xdr:col>
      <xdr:colOff>114300</xdr:colOff>
      <xdr:row>61</xdr:row>
      <xdr:rowOff>159258</xdr:rowOff>
    </xdr:to>
    <xdr:cxnSp macro="">
      <xdr:nvCxnSpPr>
        <xdr:cNvPr id="714" name="直線コネクタ 713">
          <a:extLst>
            <a:ext uri="{FF2B5EF4-FFF2-40B4-BE49-F238E27FC236}">
              <a16:creationId xmlns:a16="http://schemas.microsoft.com/office/drawing/2014/main" id="{F6F4ABB1-0DB5-4F5B-8D2D-FDA80E69FE98}"/>
            </a:ext>
          </a:extLst>
        </xdr:cNvPr>
        <xdr:cNvCxnSpPr/>
      </xdr:nvCxnSpPr>
      <xdr:spPr>
        <a:xfrm>
          <a:off x="16802100" y="10235565"/>
          <a:ext cx="8001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8399</xdr:rowOff>
    </xdr:from>
    <xdr:ext cx="469744" cy="259045"/>
    <xdr:sp macro="" textlink="">
      <xdr:nvSpPr>
        <xdr:cNvPr id="715" name="n_1aveValue【学校施設】&#10;一人当たり面積">
          <a:extLst>
            <a:ext uri="{FF2B5EF4-FFF2-40B4-BE49-F238E27FC236}">
              <a16:creationId xmlns:a16="http://schemas.microsoft.com/office/drawing/2014/main" id="{44C7C3B9-BB59-481C-9EB7-E458D02DC3AF}"/>
            </a:ext>
          </a:extLst>
        </xdr:cNvPr>
        <xdr:cNvSpPr txBox="1"/>
      </xdr:nvSpPr>
      <xdr:spPr>
        <a:xfrm>
          <a:off x="18980227" y="104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1732</xdr:rowOff>
    </xdr:from>
    <xdr:ext cx="469744" cy="259045"/>
    <xdr:sp macro="" textlink="">
      <xdr:nvSpPr>
        <xdr:cNvPr id="716" name="n_2aveValue【学校施設】&#10;一人当たり面積">
          <a:extLst>
            <a:ext uri="{FF2B5EF4-FFF2-40B4-BE49-F238E27FC236}">
              <a16:creationId xmlns:a16="http://schemas.microsoft.com/office/drawing/2014/main" id="{E029B81B-55ED-416D-AC92-E109CB199763}"/>
            </a:ext>
          </a:extLst>
        </xdr:cNvPr>
        <xdr:cNvSpPr txBox="1"/>
      </xdr:nvSpPr>
      <xdr:spPr>
        <a:xfrm>
          <a:off x="18180127" y="1040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4780</xdr:rowOff>
    </xdr:from>
    <xdr:ext cx="469744" cy="259045"/>
    <xdr:sp macro="" textlink="">
      <xdr:nvSpPr>
        <xdr:cNvPr id="717" name="n_3aveValue【学校施設】&#10;一人当たり面積">
          <a:extLst>
            <a:ext uri="{FF2B5EF4-FFF2-40B4-BE49-F238E27FC236}">
              <a16:creationId xmlns:a16="http://schemas.microsoft.com/office/drawing/2014/main" id="{B1C15EA1-DD9A-4D30-8E8F-A9146DAF76C7}"/>
            </a:ext>
          </a:extLst>
        </xdr:cNvPr>
        <xdr:cNvSpPr txBox="1"/>
      </xdr:nvSpPr>
      <xdr:spPr>
        <a:xfrm>
          <a:off x="17386377" y="10412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10495</xdr:rowOff>
    </xdr:from>
    <xdr:ext cx="469744" cy="259045"/>
    <xdr:sp macro="" textlink="">
      <xdr:nvSpPr>
        <xdr:cNvPr id="718" name="n_4aveValue【学校施設】&#10;一人当たり面積">
          <a:extLst>
            <a:ext uri="{FF2B5EF4-FFF2-40B4-BE49-F238E27FC236}">
              <a16:creationId xmlns:a16="http://schemas.microsoft.com/office/drawing/2014/main" id="{9EF4FACF-E8D5-4220-B9C1-15F5EB1E42F3}"/>
            </a:ext>
          </a:extLst>
        </xdr:cNvPr>
        <xdr:cNvSpPr txBox="1"/>
      </xdr:nvSpPr>
      <xdr:spPr>
        <a:xfrm>
          <a:off x="16592627" y="10418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61421</xdr:rowOff>
    </xdr:from>
    <xdr:ext cx="469744" cy="259045"/>
    <xdr:sp macro="" textlink="">
      <xdr:nvSpPr>
        <xdr:cNvPr id="719" name="n_1mainValue【学校施設】&#10;一人当たり面積">
          <a:extLst>
            <a:ext uri="{FF2B5EF4-FFF2-40B4-BE49-F238E27FC236}">
              <a16:creationId xmlns:a16="http://schemas.microsoft.com/office/drawing/2014/main" id="{57623EB4-B548-4383-9FAA-765375AF0133}"/>
            </a:ext>
          </a:extLst>
        </xdr:cNvPr>
        <xdr:cNvSpPr txBox="1"/>
      </xdr:nvSpPr>
      <xdr:spPr>
        <a:xfrm>
          <a:off x="18980227" y="997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49610</xdr:rowOff>
    </xdr:from>
    <xdr:ext cx="469744" cy="259045"/>
    <xdr:sp macro="" textlink="">
      <xdr:nvSpPr>
        <xdr:cNvPr id="720" name="n_2mainValue【学校施設】&#10;一人当たり面積">
          <a:extLst>
            <a:ext uri="{FF2B5EF4-FFF2-40B4-BE49-F238E27FC236}">
              <a16:creationId xmlns:a16="http://schemas.microsoft.com/office/drawing/2014/main" id="{1A71CEE0-5C5E-4999-AA89-CC570E2B375F}"/>
            </a:ext>
          </a:extLst>
        </xdr:cNvPr>
        <xdr:cNvSpPr txBox="1"/>
      </xdr:nvSpPr>
      <xdr:spPr>
        <a:xfrm>
          <a:off x="18180127" y="996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55135</xdr:rowOff>
    </xdr:from>
    <xdr:ext cx="469744" cy="259045"/>
    <xdr:sp macro="" textlink="">
      <xdr:nvSpPr>
        <xdr:cNvPr id="721" name="n_3mainValue【学校施設】&#10;一人当たり面積">
          <a:extLst>
            <a:ext uri="{FF2B5EF4-FFF2-40B4-BE49-F238E27FC236}">
              <a16:creationId xmlns:a16="http://schemas.microsoft.com/office/drawing/2014/main" id="{E6788227-A329-41D4-8A9E-9D143A55D9D4}"/>
            </a:ext>
          </a:extLst>
        </xdr:cNvPr>
        <xdr:cNvSpPr txBox="1"/>
      </xdr:nvSpPr>
      <xdr:spPr>
        <a:xfrm>
          <a:off x="17386377" y="996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53992</xdr:rowOff>
    </xdr:from>
    <xdr:ext cx="469744" cy="259045"/>
    <xdr:sp macro="" textlink="">
      <xdr:nvSpPr>
        <xdr:cNvPr id="722" name="n_4mainValue【学校施設】&#10;一人当たり面積">
          <a:extLst>
            <a:ext uri="{FF2B5EF4-FFF2-40B4-BE49-F238E27FC236}">
              <a16:creationId xmlns:a16="http://schemas.microsoft.com/office/drawing/2014/main" id="{8D740C05-3637-411A-84A8-6031C5399ED4}"/>
            </a:ext>
          </a:extLst>
        </xdr:cNvPr>
        <xdr:cNvSpPr txBox="1"/>
      </xdr:nvSpPr>
      <xdr:spPr>
        <a:xfrm>
          <a:off x="16592627" y="996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3" name="正方形/長方形 722">
          <a:extLst>
            <a:ext uri="{FF2B5EF4-FFF2-40B4-BE49-F238E27FC236}">
              <a16:creationId xmlns:a16="http://schemas.microsoft.com/office/drawing/2014/main" id="{E94AADD2-3BDD-4289-80F4-FB44DA270E56}"/>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4" name="正方形/長方形 723">
          <a:extLst>
            <a:ext uri="{FF2B5EF4-FFF2-40B4-BE49-F238E27FC236}">
              <a16:creationId xmlns:a16="http://schemas.microsoft.com/office/drawing/2014/main" id="{41ECE6C5-637A-4107-8142-3D65FEAE4218}"/>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5" name="正方形/長方形 724">
          <a:extLst>
            <a:ext uri="{FF2B5EF4-FFF2-40B4-BE49-F238E27FC236}">
              <a16:creationId xmlns:a16="http://schemas.microsoft.com/office/drawing/2014/main" id="{10B7ABA1-0993-4E90-8991-083856E12737}"/>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6" name="正方形/長方形 725">
          <a:extLst>
            <a:ext uri="{FF2B5EF4-FFF2-40B4-BE49-F238E27FC236}">
              <a16:creationId xmlns:a16="http://schemas.microsoft.com/office/drawing/2014/main" id="{2F71C5D6-3FA0-4BA5-B197-7BCC8A0DF8DC}"/>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7" name="正方形/長方形 726">
          <a:extLst>
            <a:ext uri="{FF2B5EF4-FFF2-40B4-BE49-F238E27FC236}">
              <a16:creationId xmlns:a16="http://schemas.microsoft.com/office/drawing/2014/main" id="{99E587F4-DE89-4D9B-B7D0-8D7AD82308F8}"/>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8" name="正方形/長方形 727">
          <a:extLst>
            <a:ext uri="{FF2B5EF4-FFF2-40B4-BE49-F238E27FC236}">
              <a16:creationId xmlns:a16="http://schemas.microsoft.com/office/drawing/2014/main" id="{041576E3-A765-4902-82A2-2C691F942980}"/>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9" name="正方形/長方形 728">
          <a:extLst>
            <a:ext uri="{FF2B5EF4-FFF2-40B4-BE49-F238E27FC236}">
              <a16:creationId xmlns:a16="http://schemas.microsoft.com/office/drawing/2014/main" id="{6DDB9A3A-35F1-471F-BB0E-710494064E7B}"/>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0" name="正方形/長方形 729">
          <a:extLst>
            <a:ext uri="{FF2B5EF4-FFF2-40B4-BE49-F238E27FC236}">
              <a16:creationId xmlns:a16="http://schemas.microsoft.com/office/drawing/2014/main" id="{271B3F95-B435-4B5D-93BF-4B333E52E433}"/>
            </a:ext>
          </a:extLst>
        </xdr:cNvPr>
        <xdr:cNvSpPr/>
      </xdr:nvSpPr>
      <xdr:spPr>
        <a:xfrm>
          <a:off x="11207750" y="12484100"/>
          <a:ext cx="424815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731" name="正方形/長方形 730">
          <a:extLst>
            <a:ext uri="{FF2B5EF4-FFF2-40B4-BE49-F238E27FC236}">
              <a16:creationId xmlns:a16="http://schemas.microsoft.com/office/drawing/2014/main" id="{3107FD72-5F34-461C-B86B-19A0BE2598AF}"/>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32" name="正方形/長方形 731">
          <a:extLst>
            <a:ext uri="{FF2B5EF4-FFF2-40B4-BE49-F238E27FC236}">
              <a16:creationId xmlns:a16="http://schemas.microsoft.com/office/drawing/2014/main" id="{2D82BBA2-1F44-4F25-B0B5-707EC7972275}"/>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33" name="正方形/長方形 732">
          <a:extLst>
            <a:ext uri="{FF2B5EF4-FFF2-40B4-BE49-F238E27FC236}">
              <a16:creationId xmlns:a16="http://schemas.microsoft.com/office/drawing/2014/main" id="{A7A712A5-8E92-44B2-8F30-ABCB643D756B}"/>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34" name="正方形/長方形 733">
          <a:extLst>
            <a:ext uri="{FF2B5EF4-FFF2-40B4-BE49-F238E27FC236}">
              <a16:creationId xmlns:a16="http://schemas.microsoft.com/office/drawing/2014/main" id="{AFF1C47B-7D46-43FB-9123-7296F97A7063}"/>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35" name="正方形/長方形 734">
          <a:extLst>
            <a:ext uri="{FF2B5EF4-FFF2-40B4-BE49-F238E27FC236}">
              <a16:creationId xmlns:a16="http://schemas.microsoft.com/office/drawing/2014/main" id="{B514022A-C8B3-4066-80D6-304BCDB8B7B5}"/>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36" name="正方形/長方形 735">
          <a:extLst>
            <a:ext uri="{FF2B5EF4-FFF2-40B4-BE49-F238E27FC236}">
              <a16:creationId xmlns:a16="http://schemas.microsoft.com/office/drawing/2014/main" id="{B2ECF6BC-BF5C-40D2-A3D4-A8B42CF8DB38}"/>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37" name="正方形/長方形 736">
          <a:extLst>
            <a:ext uri="{FF2B5EF4-FFF2-40B4-BE49-F238E27FC236}">
              <a16:creationId xmlns:a16="http://schemas.microsoft.com/office/drawing/2014/main" id="{69E6E36B-A11D-4DE6-96D9-2C5AE02122C0}"/>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38" name="正方形/長方形 737">
          <a:extLst>
            <a:ext uri="{FF2B5EF4-FFF2-40B4-BE49-F238E27FC236}">
              <a16:creationId xmlns:a16="http://schemas.microsoft.com/office/drawing/2014/main" id="{003307F5-88DA-4502-804F-37C957B03E46}"/>
            </a:ext>
          </a:extLst>
        </xdr:cNvPr>
        <xdr:cNvSpPr/>
      </xdr:nvSpPr>
      <xdr:spPr>
        <a:xfrm>
          <a:off x="16459200" y="12484100"/>
          <a:ext cx="4267200" cy="2203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F78FF0D9-057C-479C-BA04-7B700D9A5A6E}"/>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BD180068-D055-44EF-AB2A-0B60AE3AC6B2}"/>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6D365478-F2F8-4B98-BDBC-1CD62E64FCEC}"/>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9EAD7B74-A49E-4F86-9EAE-A61E4D407E0B}"/>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0E3DA295-3E7B-4B4C-8FB2-B9C3D9F33FD2}"/>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48947BD2-30C1-4861-9887-5A8A528198A8}"/>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BFE118AC-FA46-4E64-98F3-3C71C9989198}"/>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3B0D984D-29BB-43C5-A2C2-67441F89C523}"/>
            </a:ext>
          </a:extLst>
        </xdr:cNvPr>
        <xdr:cNvSpPr/>
      </xdr:nvSpPr>
      <xdr:spPr>
        <a:xfrm>
          <a:off x="1120775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7" name="正方形/長方形 746">
          <a:extLst>
            <a:ext uri="{FF2B5EF4-FFF2-40B4-BE49-F238E27FC236}">
              <a16:creationId xmlns:a16="http://schemas.microsoft.com/office/drawing/2014/main" id="{69228982-753B-4B61-B081-48A5AE7B30C2}"/>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8" name="正方形/長方形 747">
          <a:extLst>
            <a:ext uri="{FF2B5EF4-FFF2-40B4-BE49-F238E27FC236}">
              <a16:creationId xmlns:a16="http://schemas.microsoft.com/office/drawing/2014/main" id="{F9A67329-69E0-4B5F-8FD8-A5A8044034C9}"/>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9" name="正方形/長方形 748">
          <a:extLst>
            <a:ext uri="{FF2B5EF4-FFF2-40B4-BE49-F238E27FC236}">
              <a16:creationId xmlns:a16="http://schemas.microsoft.com/office/drawing/2014/main" id="{602D4752-9DC8-4D90-BDC6-59323797E430}"/>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0" name="正方形/長方形 749">
          <a:extLst>
            <a:ext uri="{FF2B5EF4-FFF2-40B4-BE49-F238E27FC236}">
              <a16:creationId xmlns:a16="http://schemas.microsoft.com/office/drawing/2014/main" id="{24DBC87F-B4B5-49E5-A0F9-E08F336952EA}"/>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1" name="正方形/長方形 750">
          <a:extLst>
            <a:ext uri="{FF2B5EF4-FFF2-40B4-BE49-F238E27FC236}">
              <a16:creationId xmlns:a16="http://schemas.microsoft.com/office/drawing/2014/main" id="{6A05149E-0DBD-424F-A6D1-509F67AACC89}"/>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2" name="正方形/長方形 751">
          <a:extLst>
            <a:ext uri="{FF2B5EF4-FFF2-40B4-BE49-F238E27FC236}">
              <a16:creationId xmlns:a16="http://schemas.microsoft.com/office/drawing/2014/main" id="{3472D615-F15D-4CD2-9167-08C147BF6968}"/>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3" name="正方形/長方形 752">
          <a:extLst>
            <a:ext uri="{FF2B5EF4-FFF2-40B4-BE49-F238E27FC236}">
              <a16:creationId xmlns:a16="http://schemas.microsoft.com/office/drawing/2014/main" id="{8FD7A083-7159-4BD6-BB53-A8C7A7418A23}"/>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4" name="正方形/長方形 753">
          <a:extLst>
            <a:ext uri="{FF2B5EF4-FFF2-40B4-BE49-F238E27FC236}">
              <a16:creationId xmlns:a16="http://schemas.microsoft.com/office/drawing/2014/main" id="{786A008A-086E-48F1-9DB0-48FE80AF73C2}"/>
            </a:ext>
          </a:extLst>
        </xdr:cNvPr>
        <xdr:cNvSpPr/>
      </xdr:nvSpPr>
      <xdr:spPr>
        <a:xfrm>
          <a:off x="164592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a:extLst>
            <a:ext uri="{FF2B5EF4-FFF2-40B4-BE49-F238E27FC236}">
              <a16:creationId xmlns:a16="http://schemas.microsoft.com/office/drawing/2014/main" id="{50A51446-4B72-4275-BC02-FACDAB8D7493}"/>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a:extLst>
            <a:ext uri="{FF2B5EF4-FFF2-40B4-BE49-F238E27FC236}">
              <a16:creationId xmlns:a16="http://schemas.microsoft.com/office/drawing/2014/main" id="{39BF6846-92DF-4304-B6C0-A36CBFC0193B}"/>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a:extLst>
            <a:ext uri="{FF2B5EF4-FFF2-40B4-BE49-F238E27FC236}">
              <a16:creationId xmlns:a16="http://schemas.microsoft.com/office/drawing/2014/main" id="{7665D2DA-11D1-4F81-AEA0-EDA4945383CD}"/>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原価償却率は、道路並びに港湾・漁港を除くすべての類型において、類似団体平均を上回っている。合併前に旧市町毎に整備した公共施設があるため、保有する施設数が非合併団体よりも多く、老朽化が進んでいることが原因と考えられ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橋りょう・トンネルや学校施設は、類似団体平均との差が大きいことがわかる。特に学校施設は今後、児童数減少の見通しから廃校・統合が進みつつあり、廃校後の施設活用についても検討を進めているところ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この他、別の施設等について今後も老朽化は進行することから、「公共施設等総合管理計画」に基づく計画的な修繕の他、施設の複合化、集約化を進めていく。</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なお、公民館の類型について、平成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年度から公民館に替わり「コミュニティセンター」を設置したため、平成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年度以降の数値は表記されない。</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E22E18C-F7F1-41B3-859E-70FF2FD4C80B}"/>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5701961-DB01-4651-B974-2BF2F00C332E}"/>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AB9D00D-80FB-4B31-A613-C3018DDDD9C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FCB4DA2D-4193-4458-A43C-1EEF5E09D1EB}"/>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兵庫県豊岡市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BF187AC-6480-4796-9D07-4BE9E769000E}"/>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E35C6DAC-FCA7-4C4B-8459-87AE7F0B3404}"/>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FA555E8-7AAA-46D5-B43C-EA0A69804AA2}"/>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AE964EE-BB2D-4891-9258-F451427C50E2}"/>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EA2DB52-A899-4DB7-9AC6-EB211BA6F8D6}"/>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139C565-842A-42CE-94D7-F827C2FB6A12}"/>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77,758
76,810
697.55
52,533,757
51,211,808
1,055,688
27,500,974
43,017,773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2CF0C68-65BC-47D3-BAE2-7C1572397612}"/>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FEE7223A-C8C2-40D8-81DE-731C0E9DE833}"/>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887CC2A-307E-4310-A06E-6D79B33AF8F4}"/>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14.3
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CEC5CB4-78DC-40F2-B1C8-744951BD4861}"/>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EA125CA-85A5-4A92-B31D-DE2818EF4A5B}"/>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B23833B5-D091-4E47-9C3B-D1D0D959CC3F}"/>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13B4D990-B74A-451B-A4DD-421E2E92E981}"/>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CF5850A5-CD57-4151-8C70-CD37598CB25D}"/>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1618EAF-7D0E-4140-AB4D-7CAE443EA07D}"/>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D35F873-8D9E-4BC4-AF78-34970BE2B42B}"/>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DE7D7E6-15E1-4529-9C7C-5E9E16888912}"/>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18A1D41-742E-4540-87FF-E328E51F020B}"/>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607638C-76AB-40D4-A0BE-DC516E399AE1}"/>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2786EAC-0BA3-4344-AB74-5F432429638C}"/>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FD40B9E9-D77D-4626-BB23-0EDFAC5DC7E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E0280CB-4AEF-4C14-906E-A00470053A7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62C7D82-02F9-46F8-8A5A-A940FAE84462}"/>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6434834-D26D-4A71-9CDD-E83B1B924CA9}"/>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FC7EE9F0-3470-410B-8784-97F1E7762EA0}"/>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DB1DECB-995B-40E8-A10C-3BD24AED1681}"/>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D2E3A36-EEC2-4FB1-920C-77B26FF4C383}"/>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44FC86E-9379-471C-893A-ADDC7C99F61F}"/>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28D2DB9-6468-4D63-A873-3456ABBD41F7}"/>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FB51F33-E032-40C6-8F53-B43D92E6BEEC}"/>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9F1122B-3791-4419-9E8C-C38C73D3A048}"/>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C521B752-A55D-4E43-8F6F-7C008A795D9B}"/>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6304E5B-DF2B-4360-B133-95D38D67F325}"/>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E4D6909B-0522-4F4F-9849-3133D495BFDC}"/>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A19321B0-BC63-493B-8E73-D01B3A0D9AD2}"/>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F5CA473B-B3C7-45CE-A981-349A73D025D6}"/>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5DC92C1E-152B-4158-8E69-2A88445CCB24}"/>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953A3A1-DA45-40F2-9605-3CFD4FD611F0}"/>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B26FD14A-6807-44BC-81EC-376528960D32}"/>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36389C2D-8404-41C6-8704-208A48C26F8C}"/>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EB3DB1C-E59E-4861-AF3D-4A46F683369D}"/>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3E65FBF7-F365-4965-BFBC-0F3A321CE1EE}"/>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F8409999-7353-4E09-9C48-79338CB6D179}"/>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EF178E5-EFB4-4379-91B2-FDE3C25D478B}"/>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6DD7716E-A97F-4973-93E1-705A4199B9C3}"/>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8A2E78A-351B-4C0E-AF6F-12E5E7764085}"/>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53FB33A1-14BD-42E1-8708-FC23B4B0479F}"/>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3D826B38-2F97-470C-944D-8C5384C9C4DF}"/>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0C02F3C-D958-4994-9B25-A4E6C1D42868}"/>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1445A4BC-F3AC-4E07-9301-A1EDB5DD12B7}"/>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8E0E2F6E-59DD-4A37-B046-9A0CC93CC133}"/>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91488C5E-A22B-497D-899C-75036C042841}"/>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77833</xdr:rowOff>
    </xdr:to>
    <xdr:cxnSp macro="">
      <xdr:nvCxnSpPr>
        <xdr:cNvPr id="58" name="直線コネクタ 57">
          <a:extLst>
            <a:ext uri="{FF2B5EF4-FFF2-40B4-BE49-F238E27FC236}">
              <a16:creationId xmlns:a16="http://schemas.microsoft.com/office/drawing/2014/main" id="{7040C72E-6476-4089-85C7-020F9F921B24}"/>
            </a:ext>
          </a:extLst>
        </xdr:cNvPr>
        <xdr:cNvCxnSpPr/>
      </xdr:nvCxnSpPr>
      <xdr:spPr>
        <a:xfrm flipV="1">
          <a:off x="4177665" y="5547178"/>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81660</xdr:rowOff>
    </xdr:from>
    <xdr:ext cx="405111" cy="259045"/>
    <xdr:sp macro="" textlink="">
      <xdr:nvSpPr>
        <xdr:cNvPr id="59" name="【図書館】&#10;有形固定資産減価償却率最小値テキスト">
          <a:extLst>
            <a:ext uri="{FF2B5EF4-FFF2-40B4-BE49-F238E27FC236}">
              <a16:creationId xmlns:a16="http://schemas.microsoft.com/office/drawing/2014/main" id="{6BA39E92-E2DC-4E12-A792-83BC65439860}"/>
            </a:ext>
          </a:extLst>
        </xdr:cNvPr>
        <xdr:cNvSpPr txBox="1"/>
      </xdr:nvSpPr>
      <xdr:spPr>
        <a:xfrm>
          <a:off x="4216400" y="7022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77833</xdr:rowOff>
    </xdr:from>
    <xdr:to>
      <xdr:col>24</xdr:col>
      <xdr:colOff>152400</xdr:colOff>
      <xdr:row>42</xdr:row>
      <xdr:rowOff>77833</xdr:rowOff>
    </xdr:to>
    <xdr:cxnSp macro="">
      <xdr:nvCxnSpPr>
        <xdr:cNvPr id="60" name="直線コネクタ 59">
          <a:extLst>
            <a:ext uri="{FF2B5EF4-FFF2-40B4-BE49-F238E27FC236}">
              <a16:creationId xmlns:a16="http://schemas.microsoft.com/office/drawing/2014/main" id="{978281FC-1B9E-4874-880F-AF5F227124C3}"/>
            </a:ext>
          </a:extLst>
        </xdr:cNvPr>
        <xdr:cNvCxnSpPr/>
      </xdr:nvCxnSpPr>
      <xdr:spPr>
        <a:xfrm>
          <a:off x="4108450" y="701838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9798AE11-33DE-4BA3-97A6-C43B0670E614}"/>
            </a:ext>
          </a:extLst>
        </xdr:cNvPr>
        <xdr:cNvSpPr txBox="1"/>
      </xdr:nvSpPr>
      <xdr:spPr>
        <a:xfrm>
          <a:off x="4216400" y="53287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77E3B559-4598-4784-8BB9-894B70EF66DE}"/>
            </a:ext>
          </a:extLst>
        </xdr:cNvPr>
        <xdr:cNvCxnSpPr/>
      </xdr:nvCxnSpPr>
      <xdr:spPr>
        <a:xfrm>
          <a:off x="4108450" y="55471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138084</xdr:rowOff>
    </xdr:from>
    <xdr:ext cx="405111" cy="259045"/>
    <xdr:sp macro="" textlink="">
      <xdr:nvSpPr>
        <xdr:cNvPr id="63" name="【図書館】&#10;有形固定資産減価償却率平均値テキスト">
          <a:extLst>
            <a:ext uri="{FF2B5EF4-FFF2-40B4-BE49-F238E27FC236}">
              <a16:creationId xmlns:a16="http://schemas.microsoft.com/office/drawing/2014/main" id="{3B23F5FF-1A53-4148-ABEB-45AD022C7A41}"/>
            </a:ext>
          </a:extLst>
        </xdr:cNvPr>
        <xdr:cNvSpPr txBox="1"/>
      </xdr:nvSpPr>
      <xdr:spPr>
        <a:xfrm>
          <a:off x="4216400" y="60880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115207</xdr:rowOff>
    </xdr:from>
    <xdr:to>
      <xdr:col>24</xdr:col>
      <xdr:colOff>114300</xdr:colOff>
      <xdr:row>38</xdr:row>
      <xdr:rowOff>45357</xdr:rowOff>
    </xdr:to>
    <xdr:sp macro="" textlink="">
      <xdr:nvSpPr>
        <xdr:cNvPr id="64" name="フローチャート: 判断 63">
          <a:extLst>
            <a:ext uri="{FF2B5EF4-FFF2-40B4-BE49-F238E27FC236}">
              <a16:creationId xmlns:a16="http://schemas.microsoft.com/office/drawing/2014/main" id="{808F1743-02BD-4157-98EA-D56DC105FE3D}"/>
            </a:ext>
          </a:extLst>
        </xdr:cNvPr>
        <xdr:cNvSpPr/>
      </xdr:nvSpPr>
      <xdr:spPr>
        <a:xfrm>
          <a:off x="4127500" y="62302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95613</xdr:rowOff>
    </xdr:from>
    <xdr:to>
      <xdr:col>20</xdr:col>
      <xdr:colOff>38100</xdr:colOff>
      <xdr:row>38</xdr:row>
      <xdr:rowOff>25763</xdr:rowOff>
    </xdr:to>
    <xdr:sp macro="" textlink="">
      <xdr:nvSpPr>
        <xdr:cNvPr id="65" name="フローチャート: 判断 64">
          <a:extLst>
            <a:ext uri="{FF2B5EF4-FFF2-40B4-BE49-F238E27FC236}">
              <a16:creationId xmlns:a16="http://schemas.microsoft.com/office/drawing/2014/main" id="{AC3CF868-AA19-4367-BCF7-77A1AB80A2F6}"/>
            </a:ext>
          </a:extLst>
        </xdr:cNvPr>
        <xdr:cNvSpPr/>
      </xdr:nvSpPr>
      <xdr:spPr>
        <a:xfrm>
          <a:off x="3384550" y="621066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53158</xdr:rowOff>
    </xdr:from>
    <xdr:to>
      <xdr:col>15</xdr:col>
      <xdr:colOff>101600</xdr:colOff>
      <xdr:row>37</xdr:row>
      <xdr:rowOff>154758</xdr:rowOff>
    </xdr:to>
    <xdr:sp macro="" textlink="">
      <xdr:nvSpPr>
        <xdr:cNvPr id="66" name="フローチャート: 判断 65">
          <a:extLst>
            <a:ext uri="{FF2B5EF4-FFF2-40B4-BE49-F238E27FC236}">
              <a16:creationId xmlns:a16="http://schemas.microsoft.com/office/drawing/2014/main" id="{B1A97D63-8D54-4365-8DC9-D9D9DED97F12}"/>
            </a:ext>
          </a:extLst>
        </xdr:cNvPr>
        <xdr:cNvSpPr/>
      </xdr:nvSpPr>
      <xdr:spPr>
        <a:xfrm>
          <a:off x="2571750" y="616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27033</xdr:rowOff>
    </xdr:from>
    <xdr:to>
      <xdr:col>10</xdr:col>
      <xdr:colOff>165100</xdr:colOff>
      <xdr:row>37</xdr:row>
      <xdr:rowOff>128633</xdr:rowOff>
    </xdr:to>
    <xdr:sp macro="" textlink="">
      <xdr:nvSpPr>
        <xdr:cNvPr id="67" name="フローチャート: 判断 66">
          <a:extLst>
            <a:ext uri="{FF2B5EF4-FFF2-40B4-BE49-F238E27FC236}">
              <a16:creationId xmlns:a16="http://schemas.microsoft.com/office/drawing/2014/main" id="{85967E6E-04F5-43CF-80B4-52610513AC0D}"/>
            </a:ext>
          </a:extLst>
        </xdr:cNvPr>
        <xdr:cNvSpPr/>
      </xdr:nvSpPr>
      <xdr:spPr>
        <a:xfrm>
          <a:off x="17780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162560</xdr:rowOff>
    </xdr:from>
    <xdr:to>
      <xdr:col>6</xdr:col>
      <xdr:colOff>38100</xdr:colOff>
      <xdr:row>37</xdr:row>
      <xdr:rowOff>92710</xdr:rowOff>
    </xdr:to>
    <xdr:sp macro="" textlink="">
      <xdr:nvSpPr>
        <xdr:cNvPr id="68" name="フローチャート: 判断 67">
          <a:extLst>
            <a:ext uri="{FF2B5EF4-FFF2-40B4-BE49-F238E27FC236}">
              <a16:creationId xmlns:a16="http://schemas.microsoft.com/office/drawing/2014/main" id="{4587F233-A10D-4B6F-9FED-54AF7319666C}"/>
            </a:ext>
          </a:extLst>
        </xdr:cNvPr>
        <xdr:cNvSpPr/>
      </xdr:nvSpPr>
      <xdr:spPr>
        <a:xfrm>
          <a:off x="984250" y="61125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8B8C169-AD0F-4D77-944B-4147DC7D842A}"/>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1486A77-719A-42AD-923A-FC137AC36063}"/>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E9B82224-ACD0-4D1A-900C-479551DD6587}"/>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A9262B2F-88BD-4CB4-8720-B8C5EDAF4230}"/>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84CB2D5-2D8B-4FC7-AE5C-E0C0DED74516}"/>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123372</xdr:rowOff>
    </xdr:from>
    <xdr:to>
      <xdr:col>24</xdr:col>
      <xdr:colOff>114300</xdr:colOff>
      <xdr:row>39</xdr:row>
      <xdr:rowOff>53522</xdr:rowOff>
    </xdr:to>
    <xdr:sp macro="" textlink="">
      <xdr:nvSpPr>
        <xdr:cNvPr id="74" name="楕円 73">
          <a:extLst>
            <a:ext uri="{FF2B5EF4-FFF2-40B4-BE49-F238E27FC236}">
              <a16:creationId xmlns:a16="http://schemas.microsoft.com/office/drawing/2014/main" id="{B8691E43-CEE8-43DD-BFAB-9C62949C07B8}"/>
            </a:ext>
          </a:extLst>
        </xdr:cNvPr>
        <xdr:cNvSpPr/>
      </xdr:nvSpPr>
      <xdr:spPr>
        <a:xfrm>
          <a:off x="4127500" y="64035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101799</xdr:rowOff>
    </xdr:from>
    <xdr:ext cx="405111" cy="259045"/>
    <xdr:sp macro="" textlink="">
      <xdr:nvSpPr>
        <xdr:cNvPr id="75" name="【図書館】&#10;有形固定資産減価償却率該当値テキスト">
          <a:extLst>
            <a:ext uri="{FF2B5EF4-FFF2-40B4-BE49-F238E27FC236}">
              <a16:creationId xmlns:a16="http://schemas.microsoft.com/office/drawing/2014/main" id="{E5FFFED2-64AD-4DAD-9FA0-D5FB27408715}"/>
            </a:ext>
          </a:extLst>
        </xdr:cNvPr>
        <xdr:cNvSpPr txBox="1"/>
      </xdr:nvSpPr>
      <xdr:spPr>
        <a:xfrm>
          <a:off x="4216400" y="6381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92347</xdr:rowOff>
    </xdr:from>
    <xdr:to>
      <xdr:col>20</xdr:col>
      <xdr:colOff>38100</xdr:colOff>
      <xdr:row>39</xdr:row>
      <xdr:rowOff>22497</xdr:rowOff>
    </xdr:to>
    <xdr:sp macro="" textlink="">
      <xdr:nvSpPr>
        <xdr:cNvPr id="76" name="楕円 75">
          <a:extLst>
            <a:ext uri="{FF2B5EF4-FFF2-40B4-BE49-F238E27FC236}">
              <a16:creationId xmlns:a16="http://schemas.microsoft.com/office/drawing/2014/main" id="{DA81B145-6148-43D5-BB41-F1BEE917529B}"/>
            </a:ext>
          </a:extLst>
        </xdr:cNvPr>
        <xdr:cNvSpPr/>
      </xdr:nvSpPr>
      <xdr:spPr>
        <a:xfrm>
          <a:off x="3384550" y="637249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143147</xdr:rowOff>
    </xdr:from>
    <xdr:to>
      <xdr:col>24</xdr:col>
      <xdr:colOff>63500</xdr:colOff>
      <xdr:row>39</xdr:row>
      <xdr:rowOff>2722</xdr:rowOff>
    </xdr:to>
    <xdr:cxnSp macro="">
      <xdr:nvCxnSpPr>
        <xdr:cNvPr id="77" name="直線コネクタ 76">
          <a:extLst>
            <a:ext uri="{FF2B5EF4-FFF2-40B4-BE49-F238E27FC236}">
              <a16:creationId xmlns:a16="http://schemas.microsoft.com/office/drawing/2014/main" id="{9347BBBD-E21A-4CBD-A753-264D8078DF79}"/>
            </a:ext>
          </a:extLst>
        </xdr:cNvPr>
        <xdr:cNvCxnSpPr/>
      </xdr:nvCxnSpPr>
      <xdr:spPr>
        <a:xfrm>
          <a:off x="3429000" y="6423297"/>
          <a:ext cx="749300" cy="2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30299</xdr:rowOff>
    </xdr:from>
    <xdr:to>
      <xdr:col>15</xdr:col>
      <xdr:colOff>101600</xdr:colOff>
      <xdr:row>38</xdr:row>
      <xdr:rowOff>131899</xdr:rowOff>
    </xdr:to>
    <xdr:sp macro="" textlink="">
      <xdr:nvSpPr>
        <xdr:cNvPr id="78" name="楕円 77">
          <a:extLst>
            <a:ext uri="{FF2B5EF4-FFF2-40B4-BE49-F238E27FC236}">
              <a16:creationId xmlns:a16="http://schemas.microsoft.com/office/drawing/2014/main" id="{E139BDCB-4D25-4E3E-A737-059CA11FC3D3}"/>
            </a:ext>
          </a:extLst>
        </xdr:cNvPr>
        <xdr:cNvSpPr/>
      </xdr:nvSpPr>
      <xdr:spPr>
        <a:xfrm>
          <a:off x="2571750" y="631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81099</xdr:rowOff>
    </xdr:from>
    <xdr:to>
      <xdr:col>19</xdr:col>
      <xdr:colOff>177800</xdr:colOff>
      <xdr:row>38</xdr:row>
      <xdr:rowOff>143147</xdr:rowOff>
    </xdr:to>
    <xdr:cxnSp macro="">
      <xdr:nvCxnSpPr>
        <xdr:cNvPr id="79" name="直線コネクタ 78">
          <a:extLst>
            <a:ext uri="{FF2B5EF4-FFF2-40B4-BE49-F238E27FC236}">
              <a16:creationId xmlns:a16="http://schemas.microsoft.com/office/drawing/2014/main" id="{4B2811E4-87FB-4797-A942-C8FE12A1A5B7}"/>
            </a:ext>
          </a:extLst>
        </xdr:cNvPr>
        <xdr:cNvCxnSpPr/>
      </xdr:nvCxnSpPr>
      <xdr:spPr>
        <a:xfrm>
          <a:off x="2622550" y="6361249"/>
          <a:ext cx="806450" cy="62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169091</xdr:rowOff>
    </xdr:from>
    <xdr:to>
      <xdr:col>10</xdr:col>
      <xdr:colOff>165100</xdr:colOff>
      <xdr:row>38</xdr:row>
      <xdr:rowOff>99241</xdr:rowOff>
    </xdr:to>
    <xdr:sp macro="" textlink="">
      <xdr:nvSpPr>
        <xdr:cNvPr id="80" name="楕円 79">
          <a:extLst>
            <a:ext uri="{FF2B5EF4-FFF2-40B4-BE49-F238E27FC236}">
              <a16:creationId xmlns:a16="http://schemas.microsoft.com/office/drawing/2014/main" id="{B98F3509-DCB6-4F67-8C9B-4E6BF025F2F5}"/>
            </a:ext>
          </a:extLst>
        </xdr:cNvPr>
        <xdr:cNvSpPr/>
      </xdr:nvSpPr>
      <xdr:spPr>
        <a:xfrm>
          <a:off x="1778000" y="6277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48441</xdr:rowOff>
    </xdr:from>
    <xdr:to>
      <xdr:col>15</xdr:col>
      <xdr:colOff>50800</xdr:colOff>
      <xdr:row>38</xdr:row>
      <xdr:rowOff>81099</xdr:rowOff>
    </xdr:to>
    <xdr:cxnSp macro="">
      <xdr:nvCxnSpPr>
        <xdr:cNvPr id="81" name="直線コネクタ 80">
          <a:extLst>
            <a:ext uri="{FF2B5EF4-FFF2-40B4-BE49-F238E27FC236}">
              <a16:creationId xmlns:a16="http://schemas.microsoft.com/office/drawing/2014/main" id="{F8D9217D-537A-4AC7-989F-06CDA69118B1}"/>
            </a:ext>
          </a:extLst>
        </xdr:cNvPr>
        <xdr:cNvCxnSpPr/>
      </xdr:nvCxnSpPr>
      <xdr:spPr>
        <a:xfrm>
          <a:off x="1828800" y="6328591"/>
          <a:ext cx="79375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129903</xdr:rowOff>
    </xdr:from>
    <xdr:to>
      <xdr:col>6</xdr:col>
      <xdr:colOff>38100</xdr:colOff>
      <xdr:row>38</xdr:row>
      <xdr:rowOff>60053</xdr:rowOff>
    </xdr:to>
    <xdr:sp macro="" textlink="">
      <xdr:nvSpPr>
        <xdr:cNvPr id="82" name="楕円 81">
          <a:extLst>
            <a:ext uri="{FF2B5EF4-FFF2-40B4-BE49-F238E27FC236}">
              <a16:creationId xmlns:a16="http://schemas.microsoft.com/office/drawing/2014/main" id="{4823BFDC-C342-4C11-97A9-0E68F86CCE8C}"/>
            </a:ext>
          </a:extLst>
        </xdr:cNvPr>
        <xdr:cNvSpPr/>
      </xdr:nvSpPr>
      <xdr:spPr>
        <a:xfrm>
          <a:off x="984250" y="624495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9253</xdr:rowOff>
    </xdr:from>
    <xdr:to>
      <xdr:col>10</xdr:col>
      <xdr:colOff>114300</xdr:colOff>
      <xdr:row>38</xdr:row>
      <xdr:rowOff>48441</xdr:rowOff>
    </xdr:to>
    <xdr:cxnSp macro="">
      <xdr:nvCxnSpPr>
        <xdr:cNvPr id="83" name="直線コネクタ 82">
          <a:extLst>
            <a:ext uri="{FF2B5EF4-FFF2-40B4-BE49-F238E27FC236}">
              <a16:creationId xmlns:a16="http://schemas.microsoft.com/office/drawing/2014/main" id="{9ECD325B-F89F-474A-AA60-C62937422291}"/>
            </a:ext>
          </a:extLst>
        </xdr:cNvPr>
        <xdr:cNvCxnSpPr/>
      </xdr:nvCxnSpPr>
      <xdr:spPr>
        <a:xfrm>
          <a:off x="1028700" y="6289403"/>
          <a:ext cx="8001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42290</xdr:rowOff>
    </xdr:from>
    <xdr:ext cx="405111" cy="259045"/>
    <xdr:sp macro="" textlink="">
      <xdr:nvSpPr>
        <xdr:cNvPr id="84" name="n_1aveValue【図書館】&#10;有形固定資産減価償却率">
          <a:extLst>
            <a:ext uri="{FF2B5EF4-FFF2-40B4-BE49-F238E27FC236}">
              <a16:creationId xmlns:a16="http://schemas.microsoft.com/office/drawing/2014/main" id="{0A09BEEC-D2E1-4DFA-AF05-F7811F4A4AA3}"/>
            </a:ext>
          </a:extLst>
        </xdr:cNvPr>
        <xdr:cNvSpPr txBox="1"/>
      </xdr:nvSpPr>
      <xdr:spPr>
        <a:xfrm>
          <a:off x="3239144" y="5992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171285</xdr:rowOff>
    </xdr:from>
    <xdr:ext cx="405111" cy="259045"/>
    <xdr:sp macro="" textlink="">
      <xdr:nvSpPr>
        <xdr:cNvPr id="85" name="n_2aveValue【図書館】&#10;有形固定資産減価償却率">
          <a:extLst>
            <a:ext uri="{FF2B5EF4-FFF2-40B4-BE49-F238E27FC236}">
              <a16:creationId xmlns:a16="http://schemas.microsoft.com/office/drawing/2014/main" id="{388F6BA9-F6B1-4885-8DDD-538677CC005A}"/>
            </a:ext>
          </a:extLst>
        </xdr:cNvPr>
        <xdr:cNvSpPr txBox="1"/>
      </xdr:nvSpPr>
      <xdr:spPr>
        <a:xfrm>
          <a:off x="2439044" y="5949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145160</xdr:rowOff>
    </xdr:from>
    <xdr:ext cx="405111" cy="259045"/>
    <xdr:sp macro="" textlink="">
      <xdr:nvSpPr>
        <xdr:cNvPr id="86" name="n_3aveValue【図書館】&#10;有形固定資産減価償却率">
          <a:extLst>
            <a:ext uri="{FF2B5EF4-FFF2-40B4-BE49-F238E27FC236}">
              <a16:creationId xmlns:a16="http://schemas.microsoft.com/office/drawing/2014/main" id="{75368A6A-E7FD-45D0-85B7-44A73CB6BBD3}"/>
            </a:ext>
          </a:extLst>
        </xdr:cNvPr>
        <xdr:cNvSpPr txBox="1"/>
      </xdr:nvSpPr>
      <xdr:spPr>
        <a:xfrm>
          <a:off x="1645294" y="5930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109237</xdr:rowOff>
    </xdr:from>
    <xdr:ext cx="405111" cy="259045"/>
    <xdr:sp macro="" textlink="">
      <xdr:nvSpPr>
        <xdr:cNvPr id="87" name="n_4aveValue【図書館】&#10;有形固定資産減価償却率">
          <a:extLst>
            <a:ext uri="{FF2B5EF4-FFF2-40B4-BE49-F238E27FC236}">
              <a16:creationId xmlns:a16="http://schemas.microsoft.com/office/drawing/2014/main" id="{CB3F9508-C23B-4128-B96F-750FED9D6B89}"/>
            </a:ext>
          </a:extLst>
        </xdr:cNvPr>
        <xdr:cNvSpPr txBox="1"/>
      </xdr:nvSpPr>
      <xdr:spPr>
        <a:xfrm>
          <a:off x="851544" y="5894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13624</xdr:rowOff>
    </xdr:from>
    <xdr:ext cx="405111" cy="259045"/>
    <xdr:sp macro="" textlink="">
      <xdr:nvSpPr>
        <xdr:cNvPr id="88" name="n_1mainValue【図書館】&#10;有形固定資産減価償却率">
          <a:extLst>
            <a:ext uri="{FF2B5EF4-FFF2-40B4-BE49-F238E27FC236}">
              <a16:creationId xmlns:a16="http://schemas.microsoft.com/office/drawing/2014/main" id="{5D5C31EE-3882-46A0-89E6-AEFD4C0F936C}"/>
            </a:ext>
          </a:extLst>
        </xdr:cNvPr>
        <xdr:cNvSpPr txBox="1"/>
      </xdr:nvSpPr>
      <xdr:spPr>
        <a:xfrm>
          <a:off x="3239144" y="6458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123026</xdr:rowOff>
    </xdr:from>
    <xdr:ext cx="405111" cy="259045"/>
    <xdr:sp macro="" textlink="">
      <xdr:nvSpPr>
        <xdr:cNvPr id="89" name="n_2mainValue【図書館】&#10;有形固定資産減価償却率">
          <a:extLst>
            <a:ext uri="{FF2B5EF4-FFF2-40B4-BE49-F238E27FC236}">
              <a16:creationId xmlns:a16="http://schemas.microsoft.com/office/drawing/2014/main" id="{77A69089-CC0C-4036-B2C8-F324471162A5}"/>
            </a:ext>
          </a:extLst>
        </xdr:cNvPr>
        <xdr:cNvSpPr txBox="1"/>
      </xdr:nvSpPr>
      <xdr:spPr>
        <a:xfrm>
          <a:off x="2439044" y="6403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90368</xdr:rowOff>
    </xdr:from>
    <xdr:ext cx="405111" cy="259045"/>
    <xdr:sp macro="" textlink="">
      <xdr:nvSpPr>
        <xdr:cNvPr id="90" name="n_3mainValue【図書館】&#10;有形固定資産減価償却率">
          <a:extLst>
            <a:ext uri="{FF2B5EF4-FFF2-40B4-BE49-F238E27FC236}">
              <a16:creationId xmlns:a16="http://schemas.microsoft.com/office/drawing/2014/main" id="{A07EB578-0347-4DE2-8348-254029840EAD}"/>
            </a:ext>
          </a:extLst>
        </xdr:cNvPr>
        <xdr:cNvSpPr txBox="1"/>
      </xdr:nvSpPr>
      <xdr:spPr>
        <a:xfrm>
          <a:off x="1645294" y="6370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51180</xdr:rowOff>
    </xdr:from>
    <xdr:ext cx="405111" cy="259045"/>
    <xdr:sp macro="" textlink="">
      <xdr:nvSpPr>
        <xdr:cNvPr id="91" name="n_4mainValue【図書館】&#10;有形固定資産減価償却率">
          <a:extLst>
            <a:ext uri="{FF2B5EF4-FFF2-40B4-BE49-F238E27FC236}">
              <a16:creationId xmlns:a16="http://schemas.microsoft.com/office/drawing/2014/main" id="{5DFBB6A4-9C79-4D40-8773-1B48615B6C75}"/>
            </a:ext>
          </a:extLst>
        </xdr:cNvPr>
        <xdr:cNvSpPr txBox="1"/>
      </xdr:nvSpPr>
      <xdr:spPr>
        <a:xfrm>
          <a:off x="851544" y="6331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37BED8DA-7B0B-47F2-BDD3-0216E090721A}"/>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6EDC7305-B14A-4224-8F85-FCD1D37F38FB}"/>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CA353AF-19A6-468C-A34C-98267E10283E}"/>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4B60E79-4DDD-46B1-90DC-CE87D64CC796}"/>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82C4ECCE-417A-4B1E-811B-28A6780108F4}"/>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9F91A9B-A282-4FC4-AEA8-C6AFEF6A7A81}"/>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BCB0C206-EC91-4875-BB34-FD0A03B6B6A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83C33290-DCD2-49B1-824E-9CBE0AF59235}"/>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83EC7DA2-7EDC-45D1-BDA4-BEE48F85BBE1}"/>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57F274F-EE8B-4D39-B0AC-504C01D80738}"/>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136026B4-D783-47D3-BA5F-19451052FD26}"/>
            </a:ext>
          </a:extLst>
        </xdr:cNvPr>
        <xdr:cNvCxnSpPr/>
      </xdr:nvCxnSpPr>
      <xdr:spPr>
        <a:xfrm>
          <a:off x="5956300" y="679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84B0A029-64B5-4536-9F9C-1B25314F61D9}"/>
            </a:ext>
          </a:extLst>
        </xdr:cNvPr>
        <xdr:cNvSpPr txBox="1"/>
      </xdr:nvSpPr>
      <xdr:spPr>
        <a:xfrm>
          <a:off x="5527221" y="6658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D0F6A928-B760-4936-A484-B7096EC57A39}"/>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5A5EDC71-68FF-4B10-BCB0-ADF08E75FCAE}"/>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50A4D911-809A-4B08-B2EA-62A0FD782939}"/>
            </a:ext>
          </a:extLst>
        </xdr:cNvPr>
        <xdr:cNvCxnSpPr/>
      </xdr:nvCxnSpPr>
      <xdr:spPr>
        <a:xfrm>
          <a:off x="5956300" y="5695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64EDFE2E-E512-4FD4-B91E-E66F9906E39E}"/>
            </a:ext>
          </a:extLst>
        </xdr:cNvPr>
        <xdr:cNvSpPr txBox="1"/>
      </xdr:nvSpPr>
      <xdr:spPr>
        <a:xfrm>
          <a:off x="5527221" y="5560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1BDEA55E-B02F-4199-AEBE-9C156BD8534F}"/>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5BABF3DA-FFA8-48FA-B592-457E5E2E6EF6}"/>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DBAD0C4F-C97A-43AA-899A-029EBF693B3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13335</xdr:rowOff>
    </xdr:from>
    <xdr:to>
      <xdr:col>54</xdr:col>
      <xdr:colOff>189865</xdr:colOff>
      <xdr:row>41</xdr:row>
      <xdr:rowOff>7620</xdr:rowOff>
    </xdr:to>
    <xdr:cxnSp macro="">
      <xdr:nvCxnSpPr>
        <xdr:cNvPr id="111" name="直線コネクタ 110">
          <a:extLst>
            <a:ext uri="{FF2B5EF4-FFF2-40B4-BE49-F238E27FC236}">
              <a16:creationId xmlns:a16="http://schemas.microsoft.com/office/drawing/2014/main" id="{B98B3B37-F0CB-4392-83A6-EE4BA73D61AB}"/>
            </a:ext>
          </a:extLst>
        </xdr:cNvPr>
        <xdr:cNvCxnSpPr/>
      </xdr:nvCxnSpPr>
      <xdr:spPr>
        <a:xfrm flipV="1">
          <a:off x="9429115" y="5633085"/>
          <a:ext cx="0" cy="1149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11447</xdr:rowOff>
    </xdr:from>
    <xdr:ext cx="469744" cy="259045"/>
    <xdr:sp macro="" textlink="">
      <xdr:nvSpPr>
        <xdr:cNvPr id="112" name="【図書館】&#10;一人当たり面積最小値テキスト">
          <a:extLst>
            <a:ext uri="{FF2B5EF4-FFF2-40B4-BE49-F238E27FC236}">
              <a16:creationId xmlns:a16="http://schemas.microsoft.com/office/drawing/2014/main" id="{78610A15-ECC9-4F84-8FC0-5C338C124FD3}"/>
            </a:ext>
          </a:extLst>
        </xdr:cNvPr>
        <xdr:cNvSpPr txBox="1"/>
      </xdr:nvSpPr>
      <xdr:spPr>
        <a:xfrm>
          <a:off x="9467850" y="6786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7620</xdr:rowOff>
    </xdr:from>
    <xdr:to>
      <xdr:col>55</xdr:col>
      <xdr:colOff>88900</xdr:colOff>
      <xdr:row>41</xdr:row>
      <xdr:rowOff>7620</xdr:rowOff>
    </xdr:to>
    <xdr:cxnSp macro="">
      <xdr:nvCxnSpPr>
        <xdr:cNvPr id="113" name="直線コネクタ 112">
          <a:extLst>
            <a:ext uri="{FF2B5EF4-FFF2-40B4-BE49-F238E27FC236}">
              <a16:creationId xmlns:a16="http://schemas.microsoft.com/office/drawing/2014/main" id="{AF7ABB62-F150-42BB-8D30-0166E61B1CFF}"/>
            </a:ext>
          </a:extLst>
        </xdr:cNvPr>
        <xdr:cNvCxnSpPr/>
      </xdr:nvCxnSpPr>
      <xdr:spPr>
        <a:xfrm>
          <a:off x="9359900" y="67830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131462</xdr:rowOff>
    </xdr:from>
    <xdr:ext cx="469744" cy="259045"/>
    <xdr:sp macro="" textlink="">
      <xdr:nvSpPr>
        <xdr:cNvPr id="114" name="【図書館】&#10;一人当たり面積最大値テキスト">
          <a:extLst>
            <a:ext uri="{FF2B5EF4-FFF2-40B4-BE49-F238E27FC236}">
              <a16:creationId xmlns:a16="http://schemas.microsoft.com/office/drawing/2014/main" id="{533682AE-F4D1-452C-9A6B-0830BE5CB924}"/>
            </a:ext>
          </a:extLst>
        </xdr:cNvPr>
        <xdr:cNvSpPr txBox="1"/>
      </xdr:nvSpPr>
      <xdr:spPr>
        <a:xfrm>
          <a:off x="9467850" y="54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13335</xdr:rowOff>
    </xdr:from>
    <xdr:to>
      <xdr:col>55</xdr:col>
      <xdr:colOff>88900</xdr:colOff>
      <xdr:row>34</xdr:row>
      <xdr:rowOff>13335</xdr:rowOff>
    </xdr:to>
    <xdr:cxnSp macro="">
      <xdr:nvCxnSpPr>
        <xdr:cNvPr id="115" name="直線コネクタ 114">
          <a:extLst>
            <a:ext uri="{FF2B5EF4-FFF2-40B4-BE49-F238E27FC236}">
              <a16:creationId xmlns:a16="http://schemas.microsoft.com/office/drawing/2014/main" id="{FF2BCF8D-A43B-406E-9605-A13AA0BA1539}"/>
            </a:ext>
          </a:extLst>
        </xdr:cNvPr>
        <xdr:cNvCxnSpPr/>
      </xdr:nvCxnSpPr>
      <xdr:spPr>
        <a:xfrm>
          <a:off x="9359900" y="56330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43832</xdr:rowOff>
    </xdr:from>
    <xdr:ext cx="469744" cy="259045"/>
    <xdr:sp macro="" textlink="">
      <xdr:nvSpPr>
        <xdr:cNvPr id="116" name="【図書館】&#10;一人当たり面積平均値テキスト">
          <a:extLst>
            <a:ext uri="{FF2B5EF4-FFF2-40B4-BE49-F238E27FC236}">
              <a16:creationId xmlns:a16="http://schemas.microsoft.com/office/drawing/2014/main" id="{986F1404-3B57-4E08-91BC-7A542E2D017F}"/>
            </a:ext>
          </a:extLst>
        </xdr:cNvPr>
        <xdr:cNvSpPr txBox="1"/>
      </xdr:nvSpPr>
      <xdr:spPr>
        <a:xfrm>
          <a:off x="9467850" y="64890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65405</xdr:rowOff>
    </xdr:from>
    <xdr:to>
      <xdr:col>55</xdr:col>
      <xdr:colOff>50800</xdr:colOff>
      <xdr:row>39</xdr:row>
      <xdr:rowOff>167005</xdr:rowOff>
    </xdr:to>
    <xdr:sp macro="" textlink="">
      <xdr:nvSpPr>
        <xdr:cNvPr id="117" name="フローチャート: 判断 116">
          <a:extLst>
            <a:ext uri="{FF2B5EF4-FFF2-40B4-BE49-F238E27FC236}">
              <a16:creationId xmlns:a16="http://schemas.microsoft.com/office/drawing/2014/main" id="{6434E567-0BEE-4F45-A6A5-BFC95C12F74A}"/>
            </a:ext>
          </a:extLst>
        </xdr:cNvPr>
        <xdr:cNvSpPr/>
      </xdr:nvSpPr>
      <xdr:spPr>
        <a:xfrm>
          <a:off x="9398000" y="65106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65405</xdr:rowOff>
    </xdr:from>
    <xdr:to>
      <xdr:col>50</xdr:col>
      <xdr:colOff>165100</xdr:colOff>
      <xdr:row>39</xdr:row>
      <xdr:rowOff>167005</xdr:rowOff>
    </xdr:to>
    <xdr:sp macro="" textlink="">
      <xdr:nvSpPr>
        <xdr:cNvPr id="118" name="フローチャート: 判断 117">
          <a:extLst>
            <a:ext uri="{FF2B5EF4-FFF2-40B4-BE49-F238E27FC236}">
              <a16:creationId xmlns:a16="http://schemas.microsoft.com/office/drawing/2014/main" id="{D88CCF23-7608-4A9B-966A-558DE8E95D2A}"/>
            </a:ext>
          </a:extLst>
        </xdr:cNvPr>
        <xdr:cNvSpPr/>
      </xdr:nvSpPr>
      <xdr:spPr>
        <a:xfrm>
          <a:off x="8636000" y="6510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65405</xdr:rowOff>
    </xdr:from>
    <xdr:to>
      <xdr:col>46</xdr:col>
      <xdr:colOff>38100</xdr:colOff>
      <xdr:row>39</xdr:row>
      <xdr:rowOff>167005</xdr:rowOff>
    </xdr:to>
    <xdr:sp macro="" textlink="">
      <xdr:nvSpPr>
        <xdr:cNvPr id="119" name="フローチャート: 判断 118">
          <a:extLst>
            <a:ext uri="{FF2B5EF4-FFF2-40B4-BE49-F238E27FC236}">
              <a16:creationId xmlns:a16="http://schemas.microsoft.com/office/drawing/2014/main" id="{B6CDBAFE-FBBE-4AFE-915C-5913C651959B}"/>
            </a:ext>
          </a:extLst>
        </xdr:cNvPr>
        <xdr:cNvSpPr/>
      </xdr:nvSpPr>
      <xdr:spPr>
        <a:xfrm>
          <a:off x="7842250" y="65106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76835</xdr:rowOff>
    </xdr:from>
    <xdr:to>
      <xdr:col>41</xdr:col>
      <xdr:colOff>101600</xdr:colOff>
      <xdr:row>40</xdr:row>
      <xdr:rowOff>6985</xdr:rowOff>
    </xdr:to>
    <xdr:sp macro="" textlink="">
      <xdr:nvSpPr>
        <xdr:cNvPr id="120" name="フローチャート: 判断 119">
          <a:extLst>
            <a:ext uri="{FF2B5EF4-FFF2-40B4-BE49-F238E27FC236}">
              <a16:creationId xmlns:a16="http://schemas.microsoft.com/office/drawing/2014/main" id="{7687A1C9-67F6-45E7-9F06-6A58012CBA8B}"/>
            </a:ext>
          </a:extLst>
        </xdr:cNvPr>
        <xdr:cNvSpPr/>
      </xdr:nvSpPr>
      <xdr:spPr>
        <a:xfrm>
          <a:off x="7029450" y="65220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76835</xdr:rowOff>
    </xdr:from>
    <xdr:to>
      <xdr:col>36</xdr:col>
      <xdr:colOff>165100</xdr:colOff>
      <xdr:row>40</xdr:row>
      <xdr:rowOff>6985</xdr:rowOff>
    </xdr:to>
    <xdr:sp macro="" textlink="">
      <xdr:nvSpPr>
        <xdr:cNvPr id="121" name="フローチャート: 判断 120">
          <a:extLst>
            <a:ext uri="{FF2B5EF4-FFF2-40B4-BE49-F238E27FC236}">
              <a16:creationId xmlns:a16="http://schemas.microsoft.com/office/drawing/2014/main" id="{988264DD-69E0-4FF4-8947-03BD8FC4913C}"/>
            </a:ext>
          </a:extLst>
        </xdr:cNvPr>
        <xdr:cNvSpPr/>
      </xdr:nvSpPr>
      <xdr:spPr>
        <a:xfrm>
          <a:off x="6235700" y="65220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DE1DB6A4-612B-49B3-AD27-EDF242EC3070}"/>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F70C5334-C00A-4CF1-912F-60E84E853A01}"/>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C25B479C-B528-486A-A90D-07273CD31A4F}"/>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486E0D0C-3683-4928-9687-44BCA8920988}"/>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B8AE3B6D-EF14-4E5E-B2A6-CCE69FA8CF97}"/>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151130</xdr:rowOff>
    </xdr:from>
    <xdr:to>
      <xdr:col>55</xdr:col>
      <xdr:colOff>50800</xdr:colOff>
      <xdr:row>39</xdr:row>
      <xdr:rowOff>81280</xdr:rowOff>
    </xdr:to>
    <xdr:sp macro="" textlink="">
      <xdr:nvSpPr>
        <xdr:cNvPr id="127" name="楕円 126">
          <a:extLst>
            <a:ext uri="{FF2B5EF4-FFF2-40B4-BE49-F238E27FC236}">
              <a16:creationId xmlns:a16="http://schemas.microsoft.com/office/drawing/2014/main" id="{B5AB13A9-2223-48C5-B8A6-102F8D229197}"/>
            </a:ext>
          </a:extLst>
        </xdr:cNvPr>
        <xdr:cNvSpPr/>
      </xdr:nvSpPr>
      <xdr:spPr>
        <a:xfrm>
          <a:off x="9398000" y="64312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2557</xdr:rowOff>
    </xdr:from>
    <xdr:ext cx="469744" cy="259045"/>
    <xdr:sp macro="" textlink="">
      <xdr:nvSpPr>
        <xdr:cNvPr id="128" name="【図書館】&#10;一人当たり面積該当値テキスト">
          <a:extLst>
            <a:ext uri="{FF2B5EF4-FFF2-40B4-BE49-F238E27FC236}">
              <a16:creationId xmlns:a16="http://schemas.microsoft.com/office/drawing/2014/main" id="{6FACFCBE-E42C-4A7D-AC2A-448B45745304}"/>
            </a:ext>
          </a:extLst>
        </xdr:cNvPr>
        <xdr:cNvSpPr txBox="1"/>
      </xdr:nvSpPr>
      <xdr:spPr>
        <a:xfrm>
          <a:off x="9467850" y="6282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156845</xdr:rowOff>
    </xdr:from>
    <xdr:to>
      <xdr:col>50</xdr:col>
      <xdr:colOff>165100</xdr:colOff>
      <xdr:row>39</xdr:row>
      <xdr:rowOff>86995</xdr:rowOff>
    </xdr:to>
    <xdr:sp macro="" textlink="">
      <xdr:nvSpPr>
        <xdr:cNvPr id="129" name="楕円 128">
          <a:extLst>
            <a:ext uri="{FF2B5EF4-FFF2-40B4-BE49-F238E27FC236}">
              <a16:creationId xmlns:a16="http://schemas.microsoft.com/office/drawing/2014/main" id="{89AAC7B8-E113-4FBE-A096-15BDACB17645}"/>
            </a:ext>
          </a:extLst>
        </xdr:cNvPr>
        <xdr:cNvSpPr/>
      </xdr:nvSpPr>
      <xdr:spPr>
        <a:xfrm>
          <a:off x="8636000" y="64369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30480</xdr:rowOff>
    </xdr:from>
    <xdr:to>
      <xdr:col>55</xdr:col>
      <xdr:colOff>0</xdr:colOff>
      <xdr:row>39</xdr:row>
      <xdr:rowOff>36195</xdr:rowOff>
    </xdr:to>
    <xdr:cxnSp macro="">
      <xdr:nvCxnSpPr>
        <xdr:cNvPr id="130" name="直線コネクタ 129">
          <a:extLst>
            <a:ext uri="{FF2B5EF4-FFF2-40B4-BE49-F238E27FC236}">
              <a16:creationId xmlns:a16="http://schemas.microsoft.com/office/drawing/2014/main" id="{5B3952A1-869E-4FAB-AE01-F321A7B82DF3}"/>
            </a:ext>
          </a:extLst>
        </xdr:cNvPr>
        <xdr:cNvCxnSpPr/>
      </xdr:nvCxnSpPr>
      <xdr:spPr>
        <a:xfrm flipV="1">
          <a:off x="8686800" y="6475730"/>
          <a:ext cx="7429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168275</xdr:rowOff>
    </xdr:from>
    <xdr:to>
      <xdr:col>46</xdr:col>
      <xdr:colOff>38100</xdr:colOff>
      <xdr:row>39</xdr:row>
      <xdr:rowOff>98425</xdr:rowOff>
    </xdr:to>
    <xdr:sp macro="" textlink="">
      <xdr:nvSpPr>
        <xdr:cNvPr id="131" name="楕円 130">
          <a:extLst>
            <a:ext uri="{FF2B5EF4-FFF2-40B4-BE49-F238E27FC236}">
              <a16:creationId xmlns:a16="http://schemas.microsoft.com/office/drawing/2014/main" id="{7340E908-C180-4522-94C0-C74B2BDFC264}"/>
            </a:ext>
          </a:extLst>
        </xdr:cNvPr>
        <xdr:cNvSpPr/>
      </xdr:nvSpPr>
      <xdr:spPr>
        <a:xfrm>
          <a:off x="7842250" y="64420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36195</xdr:rowOff>
    </xdr:from>
    <xdr:to>
      <xdr:col>50</xdr:col>
      <xdr:colOff>114300</xdr:colOff>
      <xdr:row>39</xdr:row>
      <xdr:rowOff>47625</xdr:rowOff>
    </xdr:to>
    <xdr:cxnSp macro="">
      <xdr:nvCxnSpPr>
        <xdr:cNvPr id="132" name="直線コネクタ 131">
          <a:extLst>
            <a:ext uri="{FF2B5EF4-FFF2-40B4-BE49-F238E27FC236}">
              <a16:creationId xmlns:a16="http://schemas.microsoft.com/office/drawing/2014/main" id="{A04FE0B9-16A2-4106-B521-F4D6B4FFC18C}"/>
            </a:ext>
          </a:extLst>
        </xdr:cNvPr>
        <xdr:cNvCxnSpPr/>
      </xdr:nvCxnSpPr>
      <xdr:spPr>
        <a:xfrm flipV="1">
          <a:off x="7886700" y="6481445"/>
          <a:ext cx="8001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168275</xdr:rowOff>
    </xdr:from>
    <xdr:to>
      <xdr:col>41</xdr:col>
      <xdr:colOff>101600</xdr:colOff>
      <xdr:row>39</xdr:row>
      <xdr:rowOff>98425</xdr:rowOff>
    </xdr:to>
    <xdr:sp macro="" textlink="">
      <xdr:nvSpPr>
        <xdr:cNvPr id="133" name="楕円 132">
          <a:extLst>
            <a:ext uri="{FF2B5EF4-FFF2-40B4-BE49-F238E27FC236}">
              <a16:creationId xmlns:a16="http://schemas.microsoft.com/office/drawing/2014/main" id="{98F4FF09-2A70-461A-8358-BAAB747ABAB8}"/>
            </a:ext>
          </a:extLst>
        </xdr:cNvPr>
        <xdr:cNvSpPr/>
      </xdr:nvSpPr>
      <xdr:spPr>
        <a:xfrm>
          <a:off x="7029450" y="644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47625</xdr:rowOff>
    </xdr:from>
    <xdr:to>
      <xdr:col>45</xdr:col>
      <xdr:colOff>177800</xdr:colOff>
      <xdr:row>39</xdr:row>
      <xdr:rowOff>47625</xdr:rowOff>
    </xdr:to>
    <xdr:cxnSp macro="">
      <xdr:nvCxnSpPr>
        <xdr:cNvPr id="134" name="直線コネクタ 133">
          <a:extLst>
            <a:ext uri="{FF2B5EF4-FFF2-40B4-BE49-F238E27FC236}">
              <a16:creationId xmlns:a16="http://schemas.microsoft.com/office/drawing/2014/main" id="{BB2301F5-08F7-434C-94EB-2AB50E35E833}"/>
            </a:ext>
          </a:extLst>
        </xdr:cNvPr>
        <xdr:cNvCxnSpPr/>
      </xdr:nvCxnSpPr>
      <xdr:spPr>
        <a:xfrm>
          <a:off x="7080250" y="6492875"/>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2540</xdr:rowOff>
    </xdr:from>
    <xdr:to>
      <xdr:col>36</xdr:col>
      <xdr:colOff>165100</xdr:colOff>
      <xdr:row>39</xdr:row>
      <xdr:rowOff>104140</xdr:rowOff>
    </xdr:to>
    <xdr:sp macro="" textlink="">
      <xdr:nvSpPr>
        <xdr:cNvPr id="135" name="楕円 134">
          <a:extLst>
            <a:ext uri="{FF2B5EF4-FFF2-40B4-BE49-F238E27FC236}">
              <a16:creationId xmlns:a16="http://schemas.microsoft.com/office/drawing/2014/main" id="{70FBF433-34C7-4440-88AF-528D30766483}"/>
            </a:ext>
          </a:extLst>
        </xdr:cNvPr>
        <xdr:cNvSpPr/>
      </xdr:nvSpPr>
      <xdr:spPr>
        <a:xfrm>
          <a:off x="6235700" y="64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47625</xdr:rowOff>
    </xdr:from>
    <xdr:to>
      <xdr:col>41</xdr:col>
      <xdr:colOff>50800</xdr:colOff>
      <xdr:row>39</xdr:row>
      <xdr:rowOff>53340</xdr:rowOff>
    </xdr:to>
    <xdr:cxnSp macro="">
      <xdr:nvCxnSpPr>
        <xdr:cNvPr id="136" name="直線コネクタ 135">
          <a:extLst>
            <a:ext uri="{FF2B5EF4-FFF2-40B4-BE49-F238E27FC236}">
              <a16:creationId xmlns:a16="http://schemas.microsoft.com/office/drawing/2014/main" id="{BC7345E8-7804-4967-A692-087659C5B935}"/>
            </a:ext>
          </a:extLst>
        </xdr:cNvPr>
        <xdr:cNvCxnSpPr/>
      </xdr:nvCxnSpPr>
      <xdr:spPr>
        <a:xfrm flipV="1">
          <a:off x="6286500" y="6492875"/>
          <a:ext cx="79375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158132</xdr:rowOff>
    </xdr:from>
    <xdr:ext cx="469744" cy="259045"/>
    <xdr:sp macro="" textlink="">
      <xdr:nvSpPr>
        <xdr:cNvPr id="137" name="n_1aveValue【図書館】&#10;一人当たり面積">
          <a:extLst>
            <a:ext uri="{FF2B5EF4-FFF2-40B4-BE49-F238E27FC236}">
              <a16:creationId xmlns:a16="http://schemas.microsoft.com/office/drawing/2014/main" id="{7194CA79-B5E5-4BEE-8173-0DEA87A22C9D}"/>
            </a:ext>
          </a:extLst>
        </xdr:cNvPr>
        <xdr:cNvSpPr txBox="1"/>
      </xdr:nvSpPr>
      <xdr:spPr>
        <a:xfrm>
          <a:off x="8458277" y="660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158132</xdr:rowOff>
    </xdr:from>
    <xdr:ext cx="469744" cy="259045"/>
    <xdr:sp macro="" textlink="">
      <xdr:nvSpPr>
        <xdr:cNvPr id="138" name="n_2aveValue【図書館】&#10;一人当たり面積">
          <a:extLst>
            <a:ext uri="{FF2B5EF4-FFF2-40B4-BE49-F238E27FC236}">
              <a16:creationId xmlns:a16="http://schemas.microsoft.com/office/drawing/2014/main" id="{4AF080AC-B5CC-4E0D-AD40-C6858C0CBFFA}"/>
            </a:ext>
          </a:extLst>
        </xdr:cNvPr>
        <xdr:cNvSpPr txBox="1"/>
      </xdr:nvSpPr>
      <xdr:spPr>
        <a:xfrm>
          <a:off x="7677227" y="660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169562</xdr:rowOff>
    </xdr:from>
    <xdr:ext cx="469744" cy="259045"/>
    <xdr:sp macro="" textlink="">
      <xdr:nvSpPr>
        <xdr:cNvPr id="139" name="n_3aveValue【図書館】&#10;一人当たり面積">
          <a:extLst>
            <a:ext uri="{FF2B5EF4-FFF2-40B4-BE49-F238E27FC236}">
              <a16:creationId xmlns:a16="http://schemas.microsoft.com/office/drawing/2014/main" id="{77E902E8-6A78-40EA-96F2-12B5680DBFCB}"/>
            </a:ext>
          </a:extLst>
        </xdr:cNvPr>
        <xdr:cNvSpPr txBox="1"/>
      </xdr:nvSpPr>
      <xdr:spPr>
        <a:xfrm>
          <a:off x="6864427" y="660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169562</xdr:rowOff>
    </xdr:from>
    <xdr:ext cx="469744" cy="259045"/>
    <xdr:sp macro="" textlink="">
      <xdr:nvSpPr>
        <xdr:cNvPr id="140" name="n_4aveValue【図書館】&#10;一人当たり面積">
          <a:extLst>
            <a:ext uri="{FF2B5EF4-FFF2-40B4-BE49-F238E27FC236}">
              <a16:creationId xmlns:a16="http://schemas.microsoft.com/office/drawing/2014/main" id="{DFDB2662-FB4B-47E9-8D5E-F694A9FE159C}"/>
            </a:ext>
          </a:extLst>
        </xdr:cNvPr>
        <xdr:cNvSpPr txBox="1"/>
      </xdr:nvSpPr>
      <xdr:spPr>
        <a:xfrm>
          <a:off x="6070677" y="6608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103522</xdr:rowOff>
    </xdr:from>
    <xdr:ext cx="469744" cy="259045"/>
    <xdr:sp macro="" textlink="">
      <xdr:nvSpPr>
        <xdr:cNvPr id="141" name="n_1mainValue【図書館】&#10;一人当たり面積">
          <a:extLst>
            <a:ext uri="{FF2B5EF4-FFF2-40B4-BE49-F238E27FC236}">
              <a16:creationId xmlns:a16="http://schemas.microsoft.com/office/drawing/2014/main" id="{5F20627E-A8C2-4D4F-9653-2A40B9C05060}"/>
            </a:ext>
          </a:extLst>
        </xdr:cNvPr>
        <xdr:cNvSpPr txBox="1"/>
      </xdr:nvSpPr>
      <xdr:spPr>
        <a:xfrm>
          <a:off x="8458277"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114952</xdr:rowOff>
    </xdr:from>
    <xdr:ext cx="469744" cy="259045"/>
    <xdr:sp macro="" textlink="">
      <xdr:nvSpPr>
        <xdr:cNvPr id="142" name="n_2mainValue【図書館】&#10;一人当たり面積">
          <a:extLst>
            <a:ext uri="{FF2B5EF4-FFF2-40B4-BE49-F238E27FC236}">
              <a16:creationId xmlns:a16="http://schemas.microsoft.com/office/drawing/2014/main" id="{E2913E86-34A7-4DC8-A9DF-586AE575302C}"/>
            </a:ext>
          </a:extLst>
        </xdr:cNvPr>
        <xdr:cNvSpPr txBox="1"/>
      </xdr:nvSpPr>
      <xdr:spPr>
        <a:xfrm>
          <a:off x="7677227" y="623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114952</xdr:rowOff>
    </xdr:from>
    <xdr:ext cx="469744" cy="259045"/>
    <xdr:sp macro="" textlink="">
      <xdr:nvSpPr>
        <xdr:cNvPr id="143" name="n_3mainValue【図書館】&#10;一人当たり面積">
          <a:extLst>
            <a:ext uri="{FF2B5EF4-FFF2-40B4-BE49-F238E27FC236}">
              <a16:creationId xmlns:a16="http://schemas.microsoft.com/office/drawing/2014/main" id="{A8F1C632-AC06-4AC7-9067-17B4CDA916B3}"/>
            </a:ext>
          </a:extLst>
        </xdr:cNvPr>
        <xdr:cNvSpPr txBox="1"/>
      </xdr:nvSpPr>
      <xdr:spPr>
        <a:xfrm>
          <a:off x="6864427" y="6230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120667</xdr:rowOff>
    </xdr:from>
    <xdr:ext cx="469744" cy="259045"/>
    <xdr:sp macro="" textlink="">
      <xdr:nvSpPr>
        <xdr:cNvPr id="144" name="n_4mainValue【図書館】&#10;一人当たり面積">
          <a:extLst>
            <a:ext uri="{FF2B5EF4-FFF2-40B4-BE49-F238E27FC236}">
              <a16:creationId xmlns:a16="http://schemas.microsoft.com/office/drawing/2014/main" id="{EA8DC1DA-728B-4386-AF45-DDD74453C52F}"/>
            </a:ext>
          </a:extLst>
        </xdr:cNvPr>
        <xdr:cNvSpPr txBox="1"/>
      </xdr:nvSpPr>
      <xdr:spPr>
        <a:xfrm>
          <a:off x="607067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F56CE821-3264-469E-8C17-47B3E0615A17}"/>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D7D3DBEE-E765-45CD-9F5F-344518F92B11}"/>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DB78D6A6-9C2D-4B84-8145-C07A78E19192}"/>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5168E8CC-691E-4ACA-85D0-4B26BFDEF03F}"/>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1F83557C-6F28-4EB9-96E1-85FC52D5E978}"/>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85999BE8-41E1-4F51-B2F7-DE9737170B1F}"/>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96F1EE06-F011-4881-AA52-136BB60964FE}"/>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AED39699-93CE-4628-BBE7-1EC4F4A2CD16}"/>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2733FF0C-78EA-4854-A7D8-D09855A1AB1E}"/>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318C5D32-680F-4BDC-ACB0-1AE2B6BBF609}"/>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C856DAEA-E4D9-4E4C-BFC5-3ACFFF686C77}"/>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DE2F3491-D049-4B05-9E46-FFAF20452B85}"/>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F457072A-31E7-4B17-B4E4-BC5F8C5D07AF}"/>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C87FD5CC-04BD-4598-8504-CE3E98C0CF77}"/>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A400D5A1-5DA2-484D-BA08-E1230EE6217F}"/>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E95563CE-230E-4A84-88C2-18F236D585C0}"/>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736E5F1C-47A8-4D7C-8DC6-2A0568AA21E2}"/>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D13B4BCA-049D-4E2E-8E09-A317D507747D}"/>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86888DB6-4990-4752-81CF-C055778F131F}"/>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E53BAED1-4B14-4B8B-8BE0-913DA4067C15}"/>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5" name="テキスト ボックス 164">
          <a:extLst>
            <a:ext uri="{FF2B5EF4-FFF2-40B4-BE49-F238E27FC236}">
              <a16:creationId xmlns:a16="http://schemas.microsoft.com/office/drawing/2014/main" id="{8314D863-21BC-414F-88DC-13BA5F223C6A}"/>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26E1FE85-A364-49D8-8DE2-B33232BE0D54}"/>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7" name="テキスト ボックス 166">
          <a:extLst>
            <a:ext uri="{FF2B5EF4-FFF2-40B4-BE49-F238E27FC236}">
              <a16:creationId xmlns:a16="http://schemas.microsoft.com/office/drawing/2014/main" id="{A1E9DD52-A70F-4F84-A7F3-9E05B06A5955}"/>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8" name="【体育館・プール】&#10;有形固定資産減価償却率グラフ枠">
          <a:extLst>
            <a:ext uri="{FF2B5EF4-FFF2-40B4-BE49-F238E27FC236}">
              <a16:creationId xmlns:a16="http://schemas.microsoft.com/office/drawing/2014/main" id="{1C5CDE21-D9A9-499A-BC50-FF18AF4CFE1D}"/>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148590</xdr:rowOff>
    </xdr:from>
    <xdr:to>
      <xdr:col>24</xdr:col>
      <xdr:colOff>62865</xdr:colOff>
      <xdr:row>64</xdr:row>
      <xdr:rowOff>76200</xdr:rowOff>
    </xdr:to>
    <xdr:cxnSp macro="">
      <xdr:nvCxnSpPr>
        <xdr:cNvPr id="169" name="直線コネクタ 168">
          <a:extLst>
            <a:ext uri="{FF2B5EF4-FFF2-40B4-BE49-F238E27FC236}">
              <a16:creationId xmlns:a16="http://schemas.microsoft.com/office/drawing/2014/main" id="{F6661F9B-78B6-4B53-AC36-33DD69A11EE8}"/>
            </a:ext>
          </a:extLst>
        </xdr:cNvPr>
        <xdr:cNvCxnSpPr/>
      </xdr:nvCxnSpPr>
      <xdr:spPr>
        <a:xfrm flipV="1">
          <a:off x="4177665" y="923544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0" name="【体育館・プール】&#10;有形固定資産減価償却率最小値テキスト">
          <a:extLst>
            <a:ext uri="{FF2B5EF4-FFF2-40B4-BE49-F238E27FC236}">
              <a16:creationId xmlns:a16="http://schemas.microsoft.com/office/drawing/2014/main" id="{071CDB35-B531-4C52-8A35-5BC5746AFA81}"/>
            </a:ext>
          </a:extLst>
        </xdr:cNvPr>
        <xdr:cNvSpPr txBox="1"/>
      </xdr:nvSpPr>
      <xdr:spPr>
        <a:xfrm>
          <a:off x="4216400" y="10652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1" name="直線コネクタ 170">
          <a:extLst>
            <a:ext uri="{FF2B5EF4-FFF2-40B4-BE49-F238E27FC236}">
              <a16:creationId xmlns:a16="http://schemas.microsoft.com/office/drawing/2014/main" id="{2B17FDD9-0472-4A52-8038-69354A6829BB}"/>
            </a:ext>
          </a:extLst>
        </xdr:cNvPr>
        <xdr:cNvCxnSpPr/>
      </xdr:nvCxnSpPr>
      <xdr:spPr>
        <a:xfrm>
          <a:off x="4108450" y="10648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95267</xdr:rowOff>
    </xdr:from>
    <xdr:ext cx="405111" cy="259045"/>
    <xdr:sp macro="" textlink="">
      <xdr:nvSpPr>
        <xdr:cNvPr id="172" name="【体育館・プール】&#10;有形固定資産減価償却率最大値テキスト">
          <a:extLst>
            <a:ext uri="{FF2B5EF4-FFF2-40B4-BE49-F238E27FC236}">
              <a16:creationId xmlns:a16="http://schemas.microsoft.com/office/drawing/2014/main" id="{132173CE-D87B-4E30-B40B-2387AD68B570}"/>
            </a:ext>
          </a:extLst>
        </xdr:cNvPr>
        <xdr:cNvSpPr txBox="1"/>
      </xdr:nvSpPr>
      <xdr:spPr>
        <a:xfrm>
          <a:off x="4216400" y="9017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148590</xdr:rowOff>
    </xdr:from>
    <xdr:to>
      <xdr:col>24</xdr:col>
      <xdr:colOff>152400</xdr:colOff>
      <xdr:row>55</xdr:row>
      <xdr:rowOff>148590</xdr:rowOff>
    </xdr:to>
    <xdr:cxnSp macro="">
      <xdr:nvCxnSpPr>
        <xdr:cNvPr id="173" name="直線コネクタ 172">
          <a:extLst>
            <a:ext uri="{FF2B5EF4-FFF2-40B4-BE49-F238E27FC236}">
              <a16:creationId xmlns:a16="http://schemas.microsoft.com/office/drawing/2014/main" id="{4DCA4B58-BF9E-4873-A897-A6FD46FE8532}"/>
            </a:ext>
          </a:extLst>
        </xdr:cNvPr>
        <xdr:cNvCxnSpPr/>
      </xdr:nvCxnSpPr>
      <xdr:spPr>
        <a:xfrm>
          <a:off x="4108450" y="92354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46372</xdr:rowOff>
    </xdr:from>
    <xdr:ext cx="405111" cy="259045"/>
    <xdr:sp macro="" textlink="">
      <xdr:nvSpPr>
        <xdr:cNvPr id="174" name="【体育館・プール】&#10;有形固定資産減価償却率平均値テキスト">
          <a:extLst>
            <a:ext uri="{FF2B5EF4-FFF2-40B4-BE49-F238E27FC236}">
              <a16:creationId xmlns:a16="http://schemas.microsoft.com/office/drawing/2014/main" id="{2BBBDDE8-E6FA-4CC3-AD09-624EFAABCA50}"/>
            </a:ext>
          </a:extLst>
        </xdr:cNvPr>
        <xdr:cNvSpPr txBox="1"/>
      </xdr:nvSpPr>
      <xdr:spPr>
        <a:xfrm>
          <a:off x="4216400" y="979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23495</xdr:rowOff>
    </xdr:from>
    <xdr:to>
      <xdr:col>24</xdr:col>
      <xdr:colOff>114300</xdr:colOff>
      <xdr:row>60</xdr:row>
      <xdr:rowOff>125095</xdr:rowOff>
    </xdr:to>
    <xdr:sp macro="" textlink="">
      <xdr:nvSpPr>
        <xdr:cNvPr id="175" name="フローチャート: 判断 174">
          <a:extLst>
            <a:ext uri="{FF2B5EF4-FFF2-40B4-BE49-F238E27FC236}">
              <a16:creationId xmlns:a16="http://schemas.microsoft.com/office/drawing/2014/main" id="{70DF38D6-D9FD-4AF0-BCDF-382565880451}"/>
            </a:ext>
          </a:extLst>
        </xdr:cNvPr>
        <xdr:cNvSpPr/>
      </xdr:nvSpPr>
      <xdr:spPr>
        <a:xfrm>
          <a:off x="4127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170180</xdr:rowOff>
    </xdr:from>
    <xdr:to>
      <xdr:col>20</xdr:col>
      <xdr:colOff>38100</xdr:colOff>
      <xdr:row>60</xdr:row>
      <xdr:rowOff>100330</xdr:rowOff>
    </xdr:to>
    <xdr:sp macro="" textlink="">
      <xdr:nvSpPr>
        <xdr:cNvPr id="176" name="フローチャート: 判断 175">
          <a:extLst>
            <a:ext uri="{FF2B5EF4-FFF2-40B4-BE49-F238E27FC236}">
              <a16:creationId xmlns:a16="http://schemas.microsoft.com/office/drawing/2014/main" id="{8400D8B8-C905-4708-8050-89204BF30E62}"/>
            </a:ext>
          </a:extLst>
        </xdr:cNvPr>
        <xdr:cNvSpPr/>
      </xdr:nvSpPr>
      <xdr:spPr>
        <a:xfrm>
          <a:off x="3384550" y="99110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2540</xdr:rowOff>
    </xdr:from>
    <xdr:to>
      <xdr:col>15</xdr:col>
      <xdr:colOff>101600</xdr:colOff>
      <xdr:row>60</xdr:row>
      <xdr:rowOff>104140</xdr:rowOff>
    </xdr:to>
    <xdr:sp macro="" textlink="">
      <xdr:nvSpPr>
        <xdr:cNvPr id="177" name="フローチャート: 判断 176">
          <a:extLst>
            <a:ext uri="{FF2B5EF4-FFF2-40B4-BE49-F238E27FC236}">
              <a16:creationId xmlns:a16="http://schemas.microsoft.com/office/drawing/2014/main" id="{B7FB0ECC-6BCC-49D4-A6E0-BA1AF45154A9}"/>
            </a:ext>
          </a:extLst>
        </xdr:cNvPr>
        <xdr:cNvSpPr/>
      </xdr:nvSpPr>
      <xdr:spPr>
        <a:xfrm>
          <a:off x="2571750" y="991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8" name="フローチャート: 判断 177">
          <a:extLst>
            <a:ext uri="{FF2B5EF4-FFF2-40B4-BE49-F238E27FC236}">
              <a16:creationId xmlns:a16="http://schemas.microsoft.com/office/drawing/2014/main" id="{0C55AF92-942E-4C98-910C-95881599A381}"/>
            </a:ext>
          </a:extLst>
        </xdr:cNvPr>
        <xdr:cNvSpPr/>
      </xdr:nvSpPr>
      <xdr:spPr>
        <a:xfrm>
          <a:off x="1778000" y="99117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79" name="フローチャート: 判断 178">
          <a:extLst>
            <a:ext uri="{FF2B5EF4-FFF2-40B4-BE49-F238E27FC236}">
              <a16:creationId xmlns:a16="http://schemas.microsoft.com/office/drawing/2014/main" id="{406AD7D2-D0B0-43E9-A455-3F13E1077D11}"/>
            </a:ext>
          </a:extLst>
        </xdr:cNvPr>
        <xdr:cNvSpPr/>
      </xdr:nvSpPr>
      <xdr:spPr>
        <a:xfrm>
          <a:off x="984250" y="98679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56B83CB0-817E-452C-8ADA-3796A5CB3897}"/>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8E7FDC07-319B-4187-BBB1-742917EF296D}"/>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68BD6ED7-6B05-4CB1-9F58-CC1EBAFAAF82}"/>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6451F732-997A-442F-9E2F-D000EB2F9CC7}"/>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05C8F8B-22A4-4D81-8262-924169990DA4}"/>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42545</xdr:rowOff>
    </xdr:from>
    <xdr:to>
      <xdr:col>24</xdr:col>
      <xdr:colOff>114300</xdr:colOff>
      <xdr:row>62</xdr:row>
      <xdr:rowOff>144145</xdr:rowOff>
    </xdr:to>
    <xdr:sp macro="" textlink="">
      <xdr:nvSpPr>
        <xdr:cNvPr id="185" name="楕円 184">
          <a:extLst>
            <a:ext uri="{FF2B5EF4-FFF2-40B4-BE49-F238E27FC236}">
              <a16:creationId xmlns:a16="http://schemas.microsoft.com/office/drawing/2014/main" id="{D6CF6AB7-0533-483C-8CD4-251B11AF81C5}"/>
            </a:ext>
          </a:extLst>
        </xdr:cNvPr>
        <xdr:cNvSpPr/>
      </xdr:nvSpPr>
      <xdr:spPr>
        <a:xfrm>
          <a:off x="4127500" y="1028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20972</xdr:rowOff>
    </xdr:from>
    <xdr:ext cx="405111" cy="259045"/>
    <xdr:sp macro="" textlink="">
      <xdr:nvSpPr>
        <xdr:cNvPr id="186" name="【体育館・プール】&#10;有形固定資産減価償却率該当値テキスト">
          <a:extLst>
            <a:ext uri="{FF2B5EF4-FFF2-40B4-BE49-F238E27FC236}">
              <a16:creationId xmlns:a16="http://schemas.microsoft.com/office/drawing/2014/main" id="{6EF5E1D0-A54B-4C1F-AC3B-9D292756E1A9}"/>
            </a:ext>
          </a:extLst>
        </xdr:cNvPr>
        <xdr:cNvSpPr txBox="1"/>
      </xdr:nvSpPr>
      <xdr:spPr>
        <a:xfrm>
          <a:off x="4216400" y="10263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31115</xdr:rowOff>
    </xdr:from>
    <xdr:to>
      <xdr:col>20</xdr:col>
      <xdr:colOff>38100</xdr:colOff>
      <xdr:row>62</xdr:row>
      <xdr:rowOff>132715</xdr:rowOff>
    </xdr:to>
    <xdr:sp macro="" textlink="">
      <xdr:nvSpPr>
        <xdr:cNvPr id="187" name="楕円 186">
          <a:extLst>
            <a:ext uri="{FF2B5EF4-FFF2-40B4-BE49-F238E27FC236}">
              <a16:creationId xmlns:a16="http://schemas.microsoft.com/office/drawing/2014/main" id="{5522682E-EA28-42F5-9819-B33F148B569A}"/>
            </a:ext>
          </a:extLst>
        </xdr:cNvPr>
        <xdr:cNvSpPr/>
      </xdr:nvSpPr>
      <xdr:spPr>
        <a:xfrm>
          <a:off x="3384550" y="102736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81915</xdr:rowOff>
    </xdr:from>
    <xdr:to>
      <xdr:col>24</xdr:col>
      <xdr:colOff>63500</xdr:colOff>
      <xdr:row>62</xdr:row>
      <xdr:rowOff>93345</xdr:rowOff>
    </xdr:to>
    <xdr:cxnSp macro="">
      <xdr:nvCxnSpPr>
        <xdr:cNvPr id="188" name="直線コネクタ 187">
          <a:extLst>
            <a:ext uri="{FF2B5EF4-FFF2-40B4-BE49-F238E27FC236}">
              <a16:creationId xmlns:a16="http://schemas.microsoft.com/office/drawing/2014/main" id="{51E32A59-EDD0-4F27-880D-803055B62172}"/>
            </a:ext>
          </a:extLst>
        </xdr:cNvPr>
        <xdr:cNvCxnSpPr/>
      </xdr:nvCxnSpPr>
      <xdr:spPr>
        <a:xfrm>
          <a:off x="3429000" y="10324465"/>
          <a:ext cx="7493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164465</xdr:rowOff>
    </xdr:from>
    <xdr:to>
      <xdr:col>15</xdr:col>
      <xdr:colOff>101600</xdr:colOff>
      <xdr:row>62</xdr:row>
      <xdr:rowOff>94615</xdr:rowOff>
    </xdr:to>
    <xdr:sp macro="" textlink="">
      <xdr:nvSpPr>
        <xdr:cNvPr id="189" name="楕円 188">
          <a:extLst>
            <a:ext uri="{FF2B5EF4-FFF2-40B4-BE49-F238E27FC236}">
              <a16:creationId xmlns:a16="http://schemas.microsoft.com/office/drawing/2014/main" id="{6D3B9720-7821-41D4-AE4E-C16CD4CD5F67}"/>
            </a:ext>
          </a:extLst>
        </xdr:cNvPr>
        <xdr:cNvSpPr/>
      </xdr:nvSpPr>
      <xdr:spPr>
        <a:xfrm>
          <a:off x="2571750" y="102419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43815</xdr:rowOff>
    </xdr:from>
    <xdr:to>
      <xdr:col>19</xdr:col>
      <xdr:colOff>177800</xdr:colOff>
      <xdr:row>62</xdr:row>
      <xdr:rowOff>81915</xdr:rowOff>
    </xdr:to>
    <xdr:cxnSp macro="">
      <xdr:nvCxnSpPr>
        <xdr:cNvPr id="190" name="直線コネクタ 189">
          <a:extLst>
            <a:ext uri="{FF2B5EF4-FFF2-40B4-BE49-F238E27FC236}">
              <a16:creationId xmlns:a16="http://schemas.microsoft.com/office/drawing/2014/main" id="{83903C73-99A3-4431-975F-371276D9B87C}"/>
            </a:ext>
          </a:extLst>
        </xdr:cNvPr>
        <xdr:cNvCxnSpPr/>
      </xdr:nvCxnSpPr>
      <xdr:spPr>
        <a:xfrm>
          <a:off x="2622550" y="10286365"/>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164465</xdr:rowOff>
    </xdr:from>
    <xdr:to>
      <xdr:col>10</xdr:col>
      <xdr:colOff>165100</xdr:colOff>
      <xdr:row>62</xdr:row>
      <xdr:rowOff>94615</xdr:rowOff>
    </xdr:to>
    <xdr:sp macro="" textlink="">
      <xdr:nvSpPr>
        <xdr:cNvPr id="191" name="楕円 190">
          <a:extLst>
            <a:ext uri="{FF2B5EF4-FFF2-40B4-BE49-F238E27FC236}">
              <a16:creationId xmlns:a16="http://schemas.microsoft.com/office/drawing/2014/main" id="{BC15BC0D-2A27-474F-AA09-436790A0ED5D}"/>
            </a:ext>
          </a:extLst>
        </xdr:cNvPr>
        <xdr:cNvSpPr/>
      </xdr:nvSpPr>
      <xdr:spPr>
        <a:xfrm>
          <a:off x="1778000" y="102419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43815</xdr:rowOff>
    </xdr:from>
    <xdr:to>
      <xdr:col>15</xdr:col>
      <xdr:colOff>50800</xdr:colOff>
      <xdr:row>62</xdr:row>
      <xdr:rowOff>43815</xdr:rowOff>
    </xdr:to>
    <xdr:cxnSp macro="">
      <xdr:nvCxnSpPr>
        <xdr:cNvPr id="192" name="直線コネクタ 191">
          <a:extLst>
            <a:ext uri="{FF2B5EF4-FFF2-40B4-BE49-F238E27FC236}">
              <a16:creationId xmlns:a16="http://schemas.microsoft.com/office/drawing/2014/main" id="{27133B35-C8C9-4FC3-992E-AEAF75641A70}"/>
            </a:ext>
          </a:extLst>
        </xdr:cNvPr>
        <xdr:cNvCxnSpPr/>
      </xdr:nvCxnSpPr>
      <xdr:spPr>
        <a:xfrm>
          <a:off x="1828800" y="10286365"/>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122555</xdr:rowOff>
    </xdr:from>
    <xdr:to>
      <xdr:col>6</xdr:col>
      <xdr:colOff>38100</xdr:colOff>
      <xdr:row>62</xdr:row>
      <xdr:rowOff>52705</xdr:rowOff>
    </xdr:to>
    <xdr:sp macro="" textlink="">
      <xdr:nvSpPr>
        <xdr:cNvPr id="193" name="楕円 192">
          <a:extLst>
            <a:ext uri="{FF2B5EF4-FFF2-40B4-BE49-F238E27FC236}">
              <a16:creationId xmlns:a16="http://schemas.microsoft.com/office/drawing/2014/main" id="{94115DE1-8064-4DCA-88E4-5040C7220BD0}"/>
            </a:ext>
          </a:extLst>
        </xdr:cNvPr>
        <xdr:cNvSpPr/>
      </xdr:nvSpPr>
      <xdr:spPr>
        <a:xfrm>
          <a:off x="984250" y="1020000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1905</xdr:rowOff>
    </xdr:from>
    <xdr:to>
      <xdr:col>10</xdr:col>
      <xdr:colOff>114300</xdr:colOff>
      <xdr:row>62</xdr:row>
      <xdr:rowOff>43815</xdr:rowOff>
    </xdr:to>
    <xdr:cxnSp macro="">
      <xdr:nvCxnSpPr>
        <xdr:cNvPr id="194" name="直線コネクタ 193">
          <a:extLst>
            <a:ext uri="{FF2B5EF4-FFF2-40B4-BE49-F238E27FC236}">
              <a16:creationId xmlns:a16="http://schemas.microsoft.com/office/drawing/2014/main" id="{F0612A5E-5F30-47FD-B815-9BA18F0115A5}"/>
            </a:ext>
          </a:extLst>
        </xdr:cNvPr>
        <xdr:cNvCxnSpPr/>
      </xdr:nvCxnSpPr>
      <xdr:spPr>
        <a:xfrm>
          <a:off x="1028700" y="10244455"/>
          <a:ext cx="8001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116857</xdr:rowOff>
    </xdr:from>
    <xdr:ext cx="405111" cy="259045"/>
    <xdr:sp macro="" textlink="">
      <xdr:nvSpPr>
        <xdr:cNvPr id="195" name="n_1aveValue【体育館・プール】&#10;有形固定資産減価償却率">
          <a:extLst>
            <a:ext uri="{FF2B5EF4-FFF2-40B4-BE49-F238E27FC236}">
              <a16:creationId xmlns:a16="http://schemas.microsoft.com/office/drawing/2014/main" id="{474E3F74-7BDF-4779-9D21-C1D63E2B1B06}"/>
            </a:ext>
          </a:extLst>
        </xdr:cNvPr>
        <xdr:cNvSpPr txBox="1"/>
      </xdr:nvSpPr>
      <xdr:spPr>
        <a:xfrm>
          <a:off x="3239144" y="969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120667</xdr:rowOff>
    </xdr:from>
    <xdr:ext cx="405111" cy="259045"/>
    <xdr:sp macro="" textlink="">
      <xdr:nvSpPr>
        <xdr:cNvPr id="196" name="n_2aveValue【体育館・プール】&#10;有形固定資産減価償却率">
          <a:extLst>
            <a:ext uri="{FF2B5EF4-FFF2-40B4-BE49-F238E27FC236}">
              <a16:creationId xmlns:a16="http://schemas.microsoft.com/office/drawing/2014/main" id="{DFD7FD68-32AB-4A45-868D-F0664365EE33}"/>
            </a:ext>
          </a:extLst>
        </xdr:cNvPr>
        <xdr:cNvSpPr txBox="1"/>
      </xdr:nvSpPr>
      <xdr:spPr>
        <a:xfrm>
          <a:off x="2439044" y="970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7" name="n_3aveValue【体育館・プール】&#10;有形固定資産減価償却率">
          <a:extLst>
            <a:ext uri="{FF2B5EF4-FFF2-40B4-BE49-F238E27FC236}">
              <a16:creationId xmlns:a16="http://schemas.microsoft.com/office/drawing/2014/main" id="{ACB00C43-1B3F-49B8-9C64-C8E84C06FBEA}"/>
            </a:ext>
          </a:extLst>
        </xdr:cNvPr>
        <xdr:cNvSpPr txBox="1"/>
      </xdr:nvSpPr>
      <xdr:spPr>
        <a:xfrm>
          <a:off x="1645294" y="9693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67327</xdr:rowOff>
    </xdr:from>
    <xdr:ext cx="405111" cy="259045"/>
    <xdr:sp macro="" textlink="">
      <xdr:nvSpPr>
        <xdr:cNvPr id="198" name="n_4aveValue【体育館・プール】&#10;有形固定資産減価償却率">
          <a:extLst>
            <a:ext uri="{FF2B5EF4-FFF2-40B4-BE49-F238E27FC236}">
              <a16:creationId xmlns:a16="http://schemas.microsoft.com/office/drawing/2014/main" id="{FAD5A9A8-74C6-4C1F-B2EF-919B1895DB64}"/>
            </a:ext>
          </a:extLst>
        </xdr:cNvPr>
        <xdr:cNvSpPr txBox="1"/>
      </xdr:nvSpPr>
      <xdr:spPr>
        <a:xfrm>
          <a:off x="8515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123842</xdr:rowOff>
    </xdr:from>
    <xdr:ext cx="405111" cy="259045"/>
    <xdr:sp macro="" textlink="">
      <xdr:nvSpPr>
        <xdr:cNvPr id="199" name="n_1mainValue【体育館・プール】&#10;有形固定資産減価償却率">
          <a:extLst>
            <a:ext uri="{FF2B5EF4-FFF2-40B4-BE49-F238E27FC236}">
              <a16:creationId xmlns:a16="http://schemas.microsoft.com/office/drawing/2014/main" id="{F62183D7-3420-423A-8C84-BD72A65AEDFF}"/>
            </a:ext>
          </a:extLst>
        </xdr:cNvPr>
        <xdr:cNvSpPr txBox="1"/>
      </xdr:nvSpPr>
      <xdr:spPr>
        <a:xfrm>
          <a:off x="3239144" y="10366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85742</xdr:rowOff>
    </xdr:from>
    <xdr:ext cx="405111" cy="259045"/>
    <xdr:sp macro="" textlink="">
      <xdr:nvSpPr>
        <xdr:cNvPr id="200" name="n_2mainValue【体育館・プール】&#10;有形固定資産減価償却率">
          <a:extLst>
            <a:ext uri="{FF2B5EF4-FFF2-40B4-BE49-F238E27FC236}">
              <a16:creationId xmlns:a16="http://schemas.microsoft.com/office/drawing/2014/main" id="{569E40DC-3300-4557-840E-05FAF7015609}"/>
            </a:ext>
          </a:extLst>
        </xdr:cNvPr>
        <xdr:cNvSpPr txBox="1"/>
      </xdr:nvSpPr>
      <xdr:spPr>
        <a:xfrm>
          <a:off x="2439044" y="10328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85742</xdr:rowOff>
    </xdr:from>
    <xdr:ext cx="405111" cy="259045"/>
    <xdr:sp macro="" textlink="">
      <xdr:nvSpPr>
        <xdr:cNvPr id="201" name="n_3mainValue【体育館・プール】&#10;有形固定資産減価償却率">
          <a:extLst>
            <a:ext uri="{FF2B5EF4-FFF2-40B4-BE49-F238E27FC236}">
              <a16:creationId xmlns:a16="http://schemas.microsoft.com/office/drawing/2014/main" id="{7A4471DD-1D0B-496C-BF87-865D30450260}"/>
            </a:ext>
          </a:extLst>
        </xdr:cNvPr>
        <xdr:cNvSpPr txBox="1"/>
      </xdr:nvSpPr>
      <xdr:spPr>
        <a:xfrm>
          <a:off x="1645294" y="10328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43832</xdr:rowOff>
    </xdr:from>
    <xdr:ext cx="405111" cy="259045"/>
    <xdr:sp macro="" textlink="">
      <xdr:nvSpPr>
        <xdr:cNvPr id="202" name="n_4mainValue【体育館・プール】&#10;有形固定資産減価償却率">
          <a:extLst>
            <a:ext uri="{FF2B5EF4-FFF2-40B4-BE49-F238E27FC236}">
              <a16:creationId xmlns:a16="http://schemas.microsoft.com/office/drawing/2014/main" id="{1F517D13-A3B7-47C9-BD8B-A07866759258}"/>
            </a:ext>
          </a:extLst>
        </xdr:cNvPr>
        <xdr:cNvSpPr txBox="1"/>
      </xdr:nvSpPr>
      <xdr:spPr>
        <a:xfrm>
          <a:off x="851544" y="10286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3" name="正方形/長方形 202">
          <a:extLst>
            <a:ext uri="{FF2B5EF4-FFF2-40B4-BE49-F238E27FC236}">
              <a16:creationId xmlns:a16="http://schemas.microsoft.com/office/drawing/2014/main" id="{F1E88C76-E987-4DAD-8DC4-446EDF1FEAA7}"/>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4" name="正方形/長方形 203">
          <a:extLst>
            <a:ext uri="{FF2B5EF4-FFF2-40B4-BE49-F238E27FC236}">
              <a16:creationId xmlns:a16="http://schemas.microsoft.com/office/drawing/2014/main" id="{AB1B45D8-2E7A-440A-B4E5-D7CB3C015BA1}"/>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5" name="正方形/長方形 204">
          <a:extLst>
            <a:ext uri="{FF2B5EF4-FFF2-40B4-BE49-F238E27FC236}">
              <a16:creationId xmlns:a16="http://schemas.microsoft.com/office/drawing/2014/main" id="{A9F3A281-6BB5-40F6-AD2C-2766CBF6A2FF}"/>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6" name="正方形/長方形 205">
          <a:extLst>
            <a:ext uri="{FF2B5EF4-FFF2-40B4-BE49-F238E27FC236}">
              <a16:creationId xmlns:a16="http://schemas.microsoft.com/office/drawing/2014/main" id="{D7D5C1C0-2DA4-435C-A119-E6B1D5231DF5}"/>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7" name="正方形/長方形 206">
          <a:extLst>
            <a:ext uri="{FF2B5EF4-FFF2-40B4-BE49-F238E27FC236}">
              <a16:creationId xmlns:a16="http://schemas.microsoft.com/office/drawing/2014/main" id="{8F0D9C00-07F8-42E6-9203-737DE39FE99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8" name="正方形/長方形 207">
          <a:extLst>
            <a:ext uri="{FF2B5EF4-FFF2-40B4-BE49-F238E27FC236}">
              <a16:creationId xmlns:a16="http://schemas.microsoft.com/office/drawing/2014/main" id="{60D04700-05F4-47D9-89F2-B632D121C620}"/>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9" name="正方形/長方形 208">
          <a:extLst>
            <a:ext uri="{FF2B5EF4-FFF2-40B4-BE49-F238E27FC236}">
              <a16:creationId xmlns:a16="http://schemas.microsoft.com/office/drawing/2014/main" id="{B4BBB5BC-D9A1-4F5E-B36A-23CD305153BD}"/>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0" name="正方形/長方形 209">
          <a:extLst>
            <a:ext uri="{FF2B5EF4-FFF2-40B4-BE49-F238E27FC236}">
              <a16:creationId xmlns:a16="http://schemas.microsoft.com/office/drawing/2014/main" id="{77028EA6-1AD6-449C-8D06-F77303848A07}"/>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1" name="テキスト ボックス 210">
          <a:extLst>
            <a:ext uri="{FF2B5EF4-FFF2-40B4-BE49-F238E27FC236}">
              <a16:creationId xmlns:a16="http://schemas.microsoft.com/office/drawing/2014/main" id="{01A9B205-36E4-4150-B3E0-D476B2663F4A}"/>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2" name="直線コネクタ 211">
          <a:extLst>
            <a:ext uri="{FF2B5EF4-FFF2-40B4-BE49-F238E27FC236}">
              <a16:creationId xmlns:a16="http://schemas.microsoft.com/office/drawing/2014/main" id="{5979D1CF-C264-402D-B1E4-083D09F3C51D}"/>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3" name="直線コネクタ 212">
          <a:extLst>
            <a:ext uri="{FF2B5EF4-FFF2-40B4-BE49-F238E27FC236}">
              <a16:creationId xmlns:a16="http://schemas.microsoft.com/office/drawing/2014/main" id="{EAEC469B-C5E7-448F-87C1-2ABAB3DF30A6}"/>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4" name="テキスト ボックス 213">
          <a:extLst>
            <a:ext uri="{FF2B5EF4-FFF2-40B4-BE49-F238E27FC236}">
              <a16:creationId xmlns:a16="http://schemas.microsoft.com/office/drawing/2014/main" id="{7D6ECD9A-6A5B-4587-81FA-7B5928BB26B0}"/>
            </a:ext>
          </a:extLst>
        </xdr:cNvPr>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5" name="直線コネクタ 214">
          <a:extLst>
            <a:ext uri="{FF2B5EF4-FFF2-40B4-BE49-F238E27FC236}">
              <a16:creationId xmlns:a16="http://schemas.microsoft.com/office/drawing/2014/main" id="{4306B3F1-858C-4BD1-9EF8-DED33B26EB88}"/>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16" name="テキスト ボックス 215">
          <a:extLst>
            <a:ext uri="{FF2B5EF4-FFF2-40B4-BE49-F238E27FC236}">
              <a16:creationId xmlns:a16="http://schemas.microsoft.com/office/drawing/2014/main" id="{74FA0ECD-0BA9-4E35-8C7D-A93CFAD7F6EE}"/>
            </a:ext>
          </a:extLst>
        </xdr:cNvPr>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7" name="直線コネクタ 216">
          <a:extLst>
            <a:ext uri="{FF2B5EF4-FFF2-40B4-BE49-F238E27FC236}">
              <a16:creationId xmlns:a16="http://schemas.microsoft.com/office/drawing/2014/main" id="{B9852627-49E5-4FB6-80E2-EAF500DFF724}"/>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8" name="テキスト ボックス 217">
          <a:extLst>
            <a:ext uri="{FF2B5EF4-FFF2-40B4-BE49-F238E27FC236}">
              <a16:creationId xmlns:a16="http://schemas.microsoft.com/office/drawing/2014/main" id="{A7973D96-23AF-4B54-9D12-76C8A5323AC1}"/>
            </a:ext>
          </a:extLst>
        </xdr:cNvPr>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9" name="直線コネクタ 218">
          <a:extLst>
            <a:ext uri="{FF2B5EF4-FFF2-40B4-BE49-F238E27FC236}">
              <a16:creationId xmlns:a16="http://schemas.microsoft.com/office/drawing/2014/main" id="{E529E677-EC07-4A46-962B-333C6D939A60}"/>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0" name="テキスト ボックス 219">
          <a:extLst>
            <a:ext uri="{FF2B5EF4-FFF2-40B4-BE49-F238E27FC236}">
              <a16:creationId xmlns:a16="http://schemas.microsoft.com/office/drawing/2014/main" id="{57AB0FAD-CE50-4DFA-8F14-78126D0AFE76}"/>
            </a:ext>
          </a:extLst>
        </xdr:cNvPr>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1" name="直線コネクタ 220">
          <a:extLst>
            <a:ext uri="{FF2B5EF4-FFF2-40B4-BE49-F238E27FC236}">
              <a16:creationId xmlns:a16="http://schemas.microsoft.com/office/drawing/2014/main" id="{D039BE8D-53B4-4362-951B-A47AE6DFEDBC}"/>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2" name="テキスト ボックス 221">
          <a:extLst>
            <a:ext uri="{FF2B5EF4-FFF2-40B4-BE49-F238E27FC236}">
              <a16:creationId xmlns:a16="http://schemas.microsoft.com/office/drawing/2014/main" id="{3EA6F27E-7A8D-49C0-86BD-2C00F50B8427}"/>
            </a:ext>
          </a:extLst>
        </xdr:cNvPr>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3" name="直線コネクタ 222">
          <a:extLst>
            <a:ext uri="{FF2B5EF4-FFF2-40B4-BE49-F238E27FC236}">
              <a16:creationId xmlns:a16="http://schemas.microsoft.com/office/drawing/2014/main" id="{FE1694D2-62DB-497E-BE01-5D499A1242EB}"/>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4" name="テキスト ボックス 223">
          <a:extLst>
            <a:ext uri="{FF2B5EF4-FFF2-40B4-BE49-F238E27FC236}">
              <a16:creationId xmlns:a16="http://schemas.microsoft.com/office/drawing/2014/main" id="{CD0691F4-97A2-4C85-ADAA-936A1874E229}"/>
            </a:ext>
          </a:extLst>
        </xdr:cNvPr>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B4C71C9C-61AE-48A9-983E-BD31ECBEDA7D}"/>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AADF8D5-4C7E-4294-B0C9-CFC0FBD65369}"/>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BEA2131F-5637-4F46-8C66-DDE1FA89840C}"/>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137160</xdr:rowOff>
    </xdr:from>
    <xdr:to>
      <xdr:col>54</xdr:col>
      <xdr:colOff>189865</xdr:colOff>
      <xdr:row>64</xdr:row>
      <xdr:rowOff>104503</xdr:rowOff>
    </xdr:to>
    <xdr:cxnSp macro="">
      <xdr:nvCxnSpPr>
        <xdr:cNvPr id="228" name="直線コネクタ 227">
          <a:extLst>
            <a:ext uri="{FF2B5EF4-FFF2-40B4-BE49-F238E27FC236}">
              <a16:creationId xmlns:a16="http://schemas.microsoft.com/office/drawing/2014/main" id="{210BC392-164C-40AF-98F9-6F8E3DC217CD}"/>
            </a:ext>
          </a:extLst>
        </xdr:cNvPr>
        <xdr:cNvCxnSpPr/>
      </xdr:nvCxnSpPr>
      <xdr:spPr>
        <a:xfrm flipV="1">
          <a:off x="9429115" y="9224010"/>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229" name="【体育館・プール】&#10;一人当たり面積最小値テキスト">
          <a:extLst>
            <a:ext uri="{FF2B5EF4-FFF2-40B4-BE49-F238E27FC236}">
              <a16:creationId xmlns:a16="http://schemas.microsoft.com/office/drawing/2014/main" id="{C5F1D99B-CB44-4523-B989-4EBE1BB66651}"/>
            </a:ext>
          </a:extLst>
        </xdr:cNvPr>
        <xdr:cNvSpPr txBox="1"/>
      </xdr:nvSpPr>
      <xdr:spPr>
        <a:xfrm>
          <a:off x="9467850" y="1068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230" name="直線コネクタ 229">
          <a:extLst>
            <a:ext uri="{FF2B5EF4-FFF2-40B4-BE49-F238E27FC236}">
              <a16:creationId xmlns:a16="http://schemas.microsoft.com/office/drawing/2014/main" id="{2E87E0ED-A4AE-42D3-ABE4-9139C11D4DCA}"/>
            </a:ext>
          </a:extLst>
        </xdr:cNvPr>
        <xdr:cNvCxnSpPr/>
      </xdr:nvCxnSpPr>
      <xdr:spPr>
        <a:xfrm>
          <a:off x="9359900" y="1067725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83837</xdr:rowOff>
    </xdr:from>
    <xdr:ext cx="469744" cy="259045"/>
    <xdr:sp macro="" textlink="">
      <xdr:nvSpPr>
        <xdr:cNvPr id="231" name="【体育館・プール】&#10;一人当たり面積最大値テキスト">
          <a:extLst>
            <a:ext uri="{FF2B5EF4-FFF2-40B4-BE49-F238E27FC236}">
              <a16:creationId xmlns:a16="http://schemas.microsoft.com/office/drawing/2014/main" id="{DAED4191-4F68-4FF7-9E5C-B36B2F09092A}"/>
            </a:ext>
          </a:extLst>
        </xdr:cNvPr>
        <xdr:cNvSpPr txBox="1"/>
      </xdr:nvSpPr>
      <xdr:spPr>
        <a:xfrm>
          <a:off x="9467850" y="900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137160</xdr:rowOff>
    </xdr:from>
    <xdr:to>
      <xdr:col>55</xdr:col>
      <xdr:colOff>88900</xdr:colOff>
      <xdr:row>55</xdr:row>
      <xdr:rowOff>137160</xdr:rowOff>
    </xdr:to>
    <xdr:cxnSp macro="">
      <xdr:nvCxnSpPr>
        <xdr:cNvPr id="232" name="直線コネクタ 231">
          <a:extLst>
            <a:ext uri="{FF2B5EF4-FFF2-40B4-BE49-F238E27FC236}">
              <a16:creationId xmlns:a16="http://schemas.microsoft.com/office/drawing/2014/main" id="{58047D4F-5A5E-494E-82FA-3D42B9B5DA0E}"/>
            </a:ext>
          </a:extLst>
        </xdr:cNvPr>
        <xdr:cNvCxnSpPr/>
      </xdr:nvCxnSpPr>
      <xdr:spPr>
        <a:xfrm>
          <a:off x="9359900" y="92240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152961</xdr:rowOff>
    </xdr:from>
    <xdr:ext cx="469744" cy="259045"/>
    <xdr:sp macro="" textlink="">
      <xdr:nvSpPr>
        <xdr:cNvPr id="233" name="【体育館・プール】&#10;一人当たり面積平均値テキスト">
          <a:extLst>
            <a:ext uri="{FF2B5EF4-FFF2-40B4-BE49-F238E27FC236}">
              <a16:creationId xmlns:a16="http://schemas.microsoft.com/office/drawing/2014/main" id="{8C744AD4-E138-49FB-A416-9265E571BA23}"/>
            </a:ext>
          </a:extLst>
        </xdr:cNvPr>
        <xdr:cNvSpPr txBox="1"/>
      </xdr:nvSpPr>
      <xdr:spPr>
        <a:xfrm>
          <a:off x="9467850" y="103955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3084</xdr:rowOff>
    </xdr:from>
    <xdr:to>
      <xdr:col>55</xdr:col>
      <xdr:colOff>50800</xdr:colOff>
      <xdr:row>63</xdr:row>
      <xdr:rowOff>104684</xdr:rowOff>
    </xdr:to>
    <xdr:sp macro="" textlink="">
      <xdr:nvSpPr>
        <xdr:cNvPr id="234" name="フローチャート: 判断 233">
          <a:extLst>
            <a:ext uri="{FF2B5EF4-FFF2-40B4-BE49-F238E27FC236}">
              <a16:creationId xmlns:a16="http://schemas.microsoft.com/office/drawing/2014/main" id="{4507FDF8-7A9E-4834-8926-B951D7AB99E8}"/>
            </a:ext>
          </a:extLst>
        </xdr:cNvPr>
        <xdr:cNvSpPr/>
      </xdr:nvSpPr>
      <xdr:spPr>
        <a:xfrm>
          <a:off x="9398000" y="104107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235" name="フローチャート: 判断 234">
          <a:extLst>
            <a:ext uri="{FF2B5EF4-FFF2-40B4-BE49-F238E27FC236}">
              <a16:creationId xmlns:a16="http://schemas.microsoft.com/office/drawing/2014/main" id="{B5845321-827C-41AD-AA10-84210BFA6BBD}"/>
            </a:ext>
          </a:extLst>
        </xdr:cNvPr>
        <xdr:cNvSpPr/>
      </xdr:nvSpPr>
      <xdr:spPr>
        <a:xfrm>
          <a:off x="8636000" y="10407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117384</xdr:rowOff>
    </xdr:from>
    <xdr:to>
      <xdr:col>46</xdr:col>
      <xdr:colOff>38100</xdr:colOff>
      <xdr:row>63</xdr:row>
      <xdr:rowOff>47534</xdr:rowOff>
    </xdr:to>
    <xdr:sp macro="" textlink="">
      <xdr:nvSpPr>
        <xdr:cNvPr id="236" name="フローチャート: 判断 235">
          <a:extLst>
            <a:ext uri="{FF2B5EF4-FFF2-40B4-BE49-F238E27FC236}">
              <a16:creationId xmlns:a16="http://schemas.microsoft.com/office/drawing/2014/main" id="{5C9E72BC-9184-43B1-99B8-DC5AAE8A47FB}"/>
            </a:ext>
          </a:extLst>
        </xdr:cNvPr>
        <xdr:cNvSpPr/>
      </xdr:nvSpPr>
      <xdr:spPr>
        <a:xfrm>
          <a:off x="7842250" y="1035993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171269</xdr:rowOff>
    </xdr:from>
    <xdr:to>
      <xdr:col>41</xdr:col>
      <xdr:colOff>101600</xdr:colOff>
      <xdr:row>63</xdr:row>
      <xdr:rowOff>101419</xdr:rowOff>
    </xdr:to>
    <xdr:sp macro="" textlink="">
      <xdr:nvSpPr>
        <xdr:cNvPr id="237" name="フローチャート: 判断 236">
          <a:extLst>
            <a:ext uri="{FF2B5EF4-FFF2-40B4-BE49-F238E27FC236}">
              <a16:creationId xmlns:a16="http://schemas.microsoft.com/office/drawing/2014/main" id="{94877A34-607E-4731-8BDD-5C18239A4626}"/>
            </a:ext>
          </a:extLst>
        </xdr:cNvPr>
        <xdr:cNvSpPr/>
      </xdr:nvSpPr>
      <xdr:spPr>
        <a:xfrm>
          <a:off x="7029450" y="10407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1451</xdr:rowOff>
    </xdr:from>
    <xdr:to>
      <xdr:col>36</xdr:col>
      <xdr:colOff>165100</xdr:colOff>
      <xdr:row>63</xdr:row>
      <xdr:rowOff>103051</xdr:rowOff>
    </xdr:to>
    <xdr:sp macro="" textlink="">
      <xdr:nvSpPr>
        <xdr:cNvPr id="238" name="フローチャート: 判断 237">
          <a:extLst>
            <a:ext uri="{FF2B5EF4-FFF2-40B4-BE49-F238E27FC236}">
              <a16:creationId xmlns:a16="http://schemas.microsoft.com/office/drawing/2014/main" id="{A88F4B39-973B-42BF-B94B-67DB3F04E1D2}"/>
            </a:ext>
          </a:extLst>
        </xdr:cNvPr>
        <xdr:cNvSpPr/>
      </xdr:nvSpPr>
      <xdr:spPr>
        <a:xfrm>
          <a:off x="6235700" y="1040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E14700B6-E3F9-4CFD-B91F-465AC34A23BC}"/>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95BF399B-0860-428B-9FD6-1771068247A5}"/>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AED4074-BF92-4656-A659-FF67E6F98059}"/>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33419E65-3E55-47AD-AAA4-EC447BA9A40B}"/>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FFB659F0-4285-47A6-9A6E-2910940FF767}"/>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79828</xdr:rowOff>
    </xdr:from>
    <xdr:to>
      <xdr:col>55</xdr:col>
      <xdr:colOff>50800</xdr:colOff>
      <xdr:row>63</xdr:row>
      <xdr:rowOff>9978</xdr:rowOff>
    </xdr:to>
    <xdr:sp macro="" textlink="">
      <xdr:nvSpPr>
        <xdr:cNvPr id="244" name="楕円 243">
          <a:extLst>
            <a:ext uri="{FF2B5EF4-FFF2-40B4-BE49-F238E27FC236}">
              <a16:creationId xmlns:a16="http://schemas.microsoft.com/office/drawing/2014/main" id="{AE6F2421-7E86-4C4F-B97E-651BB3D4FB1C}"/>
            </a:ext>
          </a:extLst>
        </xdr:cNvPr>
        <xdr:cNvSpPr/>
      </xdr:nvSpPr>
      <xdr:spPr>
        <a:xfrm>
          <a:off x="9398000" y="103223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102705</xdr:rowOff>
    </xdr:from>
    <xdr:ext cx="469744" cy="259045"/>
    <xdr:sp macro="" textlink="">
      <xdr:nvSpPr>
        <xdr:cNvPr id="245" name="【体育館・プール】&#10;一人当たり面積該当値テキスト">
          <a:extLst>
            <a:ext uri="{FF2B5EF4-FFF2-40B4-BE49-F238E27FC236}">
              <a16:creationId xmlns:a16="http://schemas.microsoft.com/office/drawing/2014/main" id="{F3761B77-328D-44B0-A721-60247A1FC1ED}"/>
            </a:ext>
          </a:extLst>
        </xdr:cNvPr>
        <xdr:cNvSpPr txBox="1"/>
      </xdr:nvSpPr>
      <xdr:spPr>
        <a:xfrm>
          <a:off x="9467850" y="10180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84727</xdr:rowOff>
    </xdr:from>
    <xdr:to>
      <xdr:col>50</xdr:col>
      <xdr:colOff>165100</xdr:colOff>
      <xdr:row>63</xdr:row>
      <xdr:rowOff>14877</xdr:rowOff>
    </xdr:to>
    <xdr:sp macro="" textlink="">
      <xdr:nvSpPr>
        <xdr:cNvPr id="246" name="楕円 245">
          <a:extLst>
            <a:ext uri="{FF2B5EF4-FFF2-40B4-BE49-F238E27FC236}">
              <a16:creationId xmlns:a16="http://schemas.microsoft.com/office/drawing/2014/main" id="{881E2323-D850-4D78-ABA5-41EF6B3ABAAC}"/>
            </a:ext>
          </a:extLst>
        </xdr:cNvPr>
        <xdr:cNvSpPr/>
      </xdr:nvSpPr>
      <xdr:spPr>
        <a:xfrm>
          <a:off x="8636000" y="1032727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130628</xdr:rowOff>
    </xdr:from>
    <xdr:to>
      <xdr:col>55</xdr:col>
      <xdr:colOff>0</xdr:colOff>
      <xdr:row>62</xdr:row>
      <xdr:rowOff>135527</xdr:rowOff>
    </xdr:to>
    <xdr:cxnSp macro="">
      <xdr:nvCxnSpPr>
        <xdr:cNvPr id="247" name="直線コネクタ 246">
          <a:extLst>
            <a:ext uri="{FF2B5EF4-FFF2-40B4-BE49-F238E27FC236}">
              <a16:creationId xmlns:a16="http://schemas.microsoft.com/office/drawing/2014/main" id="{FDFDA4BF-CE3C-4C78-BD2F-C26ED4DB2BB3}"/>
            </a:ext>
          </a:extLst>
        </xdr:cNvPr>
        <xdr:cNvCxnSpPr/>
      </xdr:nvCxnSpPr>
      <xdr:spPr>
        <a:xfrm flipV="1">
          <a:off x="8686800" y="10373178"/>
          <a:ext cx="74295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89626</xdr:rowOff>
    </xdr:from>
    <xdr:to>
      <xdr:col>46</xdr:col>
      <xdr:colOff>38100</xdr:colOff>
      <xdr:row>63</xdr:row>
      <xdr:rowOff>19776</xdr:rowOff>
    </xdr:to>
    <xdr:sp macro="" textlink="">
      <xdr:nvSpPr>
        <xdr:cNvPr id="248" name="楕円 247">
          <a:extLst>
            <a:ext uri="{FF2B5EF4-FFF2-40B4-BE49-F238E27FC236}">
              <a16:creationId xmlns:a16="http://schemas.microsoft.com/office/drawing/2014/main" id="{5B149599-0E0F-407E-880A-40399808BEAE}"/>
            </a:ext>
          </a:extLst>
        </xdr:cNvPr>
        <xdr:cNvSpPr/>
      </xdr:nvSpPr>
      <xdr:spPr>
        <a:xfrm>
          <a:off x="7842250" y="1033217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135527</xdr:rowOff>
    </xdr:from>
    <xdr:to>
      <xdr:col>50</xdr:col>
      <xdr:colOff>114300</xdr:colOff>
      <xdr:row>62</xdr:row>
      <xdr:rowOff>140426</xdr:rowOff>
    </xdr:to>
    <xdr:cxnSp macro="">
      <xdr:nvCxnSpPr>
        <xdr:cNvPr id="249" name="直線コネクタ 248">
          <a:extLst>
            <a:ext uri="{FF2B5EF4-FFF2-40B4-BE49-F238E27FC236}">
              <a16:creationId xmlns:a16="http://schemas.microsoft.com/office/drawing/2014/main" id="{473DCACE-7121-44B4-86BD-71BACBE8F3BE}"/>
            </a:ext>
          </a:extLst>
        </xdr:cNvPr>
        <xdr:cNvCxnSpPr/>
      </xdr:nvCxnSpPr>
      <xdr:spPr>
        <a:xfrm flipV="1">
          <a:off x="7886700" y="10378077"/>
          <a:ext cx="8001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92891</xdr:rowOff>
    </xdr:from>
    <xdr:to>
      <xdr:col>41</xdr:col>
      <xdr:colOff>101600</xdr:colOff>
      <xdr:row>63</xdr:row>
      <xdr:rowOff>23041</xdr:rowOff>
    </xdr:to>
    <xdr:sp macro="" textlink="">
      <xdr:nvSpPr>
        <xdr:cNvPr id="250" name="楕円 249">
          <a:extLst>
            <a:ext uri="{FF2B5EF4-FFF2-40B4-BE49-F238E27FC236}">
              <a16:creationId xmlns:a16="http://schemas.microsoft.com/office/drawing/2014/main" id="{1C7FD9F6-4A23-40B2-AA72-C38673F5F4FC}"/>
            </a:ext>
          </a:extLst>
        </xdr:cNvPr>
        <xdr:cNvSpPr/>
      </xdr:nvSpPr>
      <xdr:spPr>
        <a:xfrm>
          <a:off x="7029450" y="1033544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140426</xdr:rowOff>
    </xdr:from>
    <xdr:to>
      <xdr:col>45</xdr:col>
      <xdr:colOff>177800</xdr:colOff>
      <xdr:row>62</xdr:row>
      <xdr:rowOff>143691</xdr:rowOff>
    </xdr:to>
    <xdr:cxnSp macro="">
      <xdr:nvCxnSpPr>
        <xdr:cNvPr id="251" name="直線コネクタ 250">
          <a:extLst>
            <a:ext uri="{FF2B5EF4-FFF2-40B4-BE49-F238E27FC236}">
              <a16:creationId xmlns:a16="http://schemas.microsoft.com/office/drawing/2014/main" id="{0D675EF9-267C-46E9-A33F-D4937978FA14}"/>
            </a:ext>
          </a:extLst>
        </xdr:cNvPr>
        <xdr:cNvCxnSpPr/>
      </xdr:nvCxnSpPr>
      <xdr:spPr>
        <a:xfrm flipV="1">
          <a:off x="7080250" y="10382976"/>
          <a:ext cx="8064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86360</xdr:rowOff>
    </xdr:from>
    <xdr:to>
      <xdr:col>36</xdr:col>
      <xdr:colOff>165100</xdr:colOff>
      <xdr:row>63</xdr:row>
      <xdr:rowOff>16510</xdr:rowOff>
    </xdr:to>
    <xdr:sp macro="" textlink="">
      <xdr:nvSpPr>
        <xdr:cNvPr id="252" name="楕円 251">
          <a:extLst>
            <a:ext uri="{FF2B5EF4-FFF2-40B4-BE49-F238E27FC236}">
              <a16:creationId xmlns:a16="http://schemas.microsoft.com/office/drawing/2014/main" id="{0D353433-C2BE-4010-BE40-EC8D4152A01D}"/>
            </a:ext>
          </a:extLst>
        </xdr:cNvPr>
        <xdr:cNvSpPr/>
      </xdr:nvSpPr>
      <xdr:spPr>
        <a:xfrm>
          <a:off x="6235700" y="103289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137160</xdr:rowOff>
    </xdr:from>
    <xdr:to>
      <xdr:col>41</xdr:col>
      <xdr:colOff>50800</xdr:colOff>
      <xdr:row>62</xdr:row>
      <xdr:rowOff>143691</xdr:rowOff>
    </xdr:to>
    <xdr:cxnSp macro="">
      <xdr:nvCxnSpPr>
        <xdr:cNvPr id="253" name="直線コネクタ 252">
          <a:extLst>
            <a:ext uri="{FF2B5EF4-FFF2-40B4-BE49-F238E27FC236}">
              <a16:creationId xmlns:a16="http://schemas.microsoft.com/office/drawing/2014/main" id="{CC13B145-C52D-4F0C-B13C-D103263C24B7}"/>
            </a:ext>
          </a:extLst>
        </xdr:cNvPr>
        <xdr:cNvCxnSpPr/>
      </xdr:nvCxnSpPr>
      <xdr:spPr>
        <a:xfrm>
          <a:off x="6286500" y="10379710"/>
          <a:ext cx="7937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92546</xdr:rowOff>
    </xdr:from>
    <xdr:ext cx="469744" cy="259045"/>
    <xdr:sp macro="" textlink="">
      <xdr:nvSpPr>
        <xdr:cNvPr id="254" name="n_1aveValue【体育館・プール】&#10;一人当たり面積">
          <a:extLst>
            <a:ext uri="{FF2B5EF4-FFF2-40B4-BE49-F238E27FC236}">
              <a16:creationId xmlns:a16="http://schemas.microsoft.com/office/drawing/2014/main" id="{D027F76C-ED83-4B9F-AE6F-2A5D3F9B4B12}"/>
            </a:ext>
          </a:extLst>
        </xdr:cNvPr>
        <xdr:cNvSpPr txBox="1"/>
      </xdr:nvSpPr>
      <xdr:spPr>
        <a:xfrm>
          <a:off x="8458277" y="1050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38661</xdr:rowOff>
    </xdr:from>
    <xdr:ext cx="469744" cy="259045"/>
    <xdr:sp macro="" textlink="">
      <xdr:nvSpPr>
        <xdr:cNvPr id="255" name="n_2aveValue【体育館・プール】&#10;一人当たり面積">
          <a:extLst>
            <a:ext uri="{FF2B5EF4-FFF2-40B4-BE49-F238E27FC236}">
              <a16:creationId xmlns:a16="http://schemas.microsoft.com/office/drawing/2014/main" id="{21687B65-28C7-4782-B97C-161446A83BE4}"/>
            </a:ext>
          </a:extLst>
        </xdr:cNvPr>
        <xdr:cNvSpPr txBox="1"/>
      </xdr:nvSpPr>
      <xdr:spPr>
        <a:xfrm>
          <a:off x="7677227" y="1044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92546</xdr:rowOff>
    </xdr:from>
    <xdr:ext cx="469744" cy="259045"/>
    <xdr:sp macro="" textlink="">
      <xdr:nvSpPr>
        <xdr:cNvPr id="256" name="n_3aveValue【体育館・プール】&#10;一人当たり面積">
          <a:extLst>
            <a:ext uri="{FF2B5EF4-FFF2-40B4-BE49-F238E27FC236}">
              <a16:creationId xmlns:a16="http://schemas.microsoft.com/office/drawing/2014/main" id="{B8E6F6EB-7587-4C5D-8AE1-15E55EE02968}"/>
            </a:ext>
          </a:extLst>
        </xdr:cNvPr>
        <xdr:cNvSpPr txBox="1"/>
      </xdr:nvSpPr>
      <xdr:spPr>
        <a:xfrm>
          <a:off x="6864427" y="10500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94178</xdr:rowOff>
    </xdr:from>
    <xdr:ext cx="469744" cy="259045"/>
    <xdr:sp macro="" textlink="">
      <xdr:nvSpPr>
        <xdr:cNvPr id="257" name="n_4aveValue【体育館・プール】&#10;一人当たり面積">
          <a:extLst>
            <a:ext uri="{FF2B5EF4-FFF2-40B4-BE49-F238E27FC236}">
              <a16:creationId xmlns:a16="http://schemas.microsoft.com/office/drawing/2014/main" id="{A63EF65D-F1F3-4355-AC3E-C079FE1711EE}"/>
            </a:ext>
          </a:extLst>
        </xdr:cNvPr>
        <xdr:cNvSpPr txBox="1"/>
      </xdr:nvSpPr>
      <xdr:spPr>
        <a:xfrm>
          <a:off x="6070677" y="1050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31404</xdr:rowOff>
    </xdr:from>
    <xdr:ext cx="469744" cy="259045"/>
    <xdr:sp macro="" textlink="">
      <xdr:nvSpPr>
        <xdr:cNvPr id="258" name="n_1mainValue【体育館・プール】&#10;一人当たり面積">
          <a:extLst>
            <a:ext uri="{FF2B5EF4-FFF2-40B4-BE49-F238E27FC236}">
              <a16:creationId xmlns:a16="http://schemas.microsoft.com/office/drawing/2014/main" id="{5E186ED2-19B0-4C1E-9D6E-7485CD79F96E}"/>
            </a:ext>
          </a:extLst>
        </xdr:cNvPr>
        <xdr:cNvSpPr txBox="1"/>
      </xdr:nvSpPr>
      <xdr:spPr>
        <a:xfrm>
          <a:off x="8458277" y="10108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36303</xdr:rowOff>
    </xdr:from>
    <xdr:ext cx="469744" cy="259045"/>
    <xdr:sp macro="" textlink="">
      <xdr:nvSpPr>
        <xdr:cNvPr id="259" name="n_2mainValue【体育館・プール】&#10;一人当たり面積">
          <a:extLst>
            <a:ext uri="{FF2B5EF4-FFF2-40B4-BE49-F238E27FC236}">
              <a16:creationId xmlns:a16="http://schemas.microsoft.com/office/drawing/2014/main" id="{A1632158-A893-4F76-8310-24B8A84AFF8E}"/>
            </a:ext>
          </a:extLst>
        </xdr:cNvPr>
        <xdr:cNvSpPr txBox="1"/>
      </xdr:nvSpPr>
      <xdr:spPr>
        <a:xfrm>
          <a:off x="7677227" y="1011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39568</xdr:rowOff>
    </xdr:from>
    <xdr:ext cx="469744" cy="259045"/>
    <xdr:sp macro="" textlink="">
      <xdr:nvSpPr>
        <xdr:cNvPr id="260" name="n_3mainValue【体育館・プール】&#10;一人当たり面積">
          <a:extLst>
            <a:ext uri="{FF2B5EF4-FFF2-40B4-BE49-F238E27FC236}">
              <a16:creationId xmlns:a16="http://schemas.microsoft.com/office/drawing/2014/main" id="{2F8ABF64-E995-4D78-92C9-DCFB1125A85A}"/>
            </a:ext>
          </a:extLst>
        </xdr:cNvPr>
        <xdr:cNvSpPr txBox="1"/>
      </xdr:nvSpPr>
      <xdr:spPr>
        <a:xfrm>
          <a:off x="6864427" y="1011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33037</xdr:rowOff>
    </xdr:from>
    <xdr:ext cx="469744" cy="259045"/>
    <xdr:sp macro="" textlink="">
      <xdr:nvSpPr>
        <xdr:cNvPr id="261" name="n_4mainValue【体育館・プール】&#10;一人当たり面積">
          <a:extLst>
            <a:ext uri="{FF2B5EF4-FFF2-40B4-BE49-F238E27FC236}">
              <a16:creationId xmlns:a16="http://schemas.microsoft.com/office/drawing/2014/main" id="{AADB4F24-C04C-4D5D-A4A9-DE37F1A590F7}"/>
            </a:ext>
          </a:extLst>
        </xdr:cNvPr>
        <xdr:cNvSpPr txBox="1"/>
      </xdr:nvSpPr>
      <xdr:spPr>
        <a:xfrm>
          <a:off x="6070677" y="10110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B3910774-6BC3-418F-A515-205ED3900F6B}"/>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EFB2ED2B-6EF7-423D-ADD0-59EF4730DBCE}"/>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6139B86A-35D1-438F-8980-AF24FEC2166C}"/>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C7C7297D-1DA0-46E2-A77F-BDA4DD6AD3C3}"/>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26F30108-72CF-4A21-8E04-F6DB72C100A3}"/>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30BFAB81-3E62-4E16-BAE8-E3A3F01D6C0C}"/>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7E918128-8CAE-433D-8629-A41EF0BC52EA}"/>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4FF67624-0092-467F-A238-5BCA1E87574F}"/>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97ECBC5F-82D9-416D-AB9E-CED26016C9E8}"/>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7E7CB086-EE26-4F9A-8554-E5A9079F40A4}"/>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49599251-043C-4A34-AAC8-735DCC8DA5E0}"/>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a:extLst>
            <a:ext uri="{FF2B5EF4-FFF2-40B4-BE49-F238E27FC236}">
              <a16:creationId xmlns:a16="http://schemas.microsoft.com/office/drawing/2014/main" id="{90A6F635-7182-44F4-AA52-AC1C2B83FF3D}"/>
            </a:ext>
          </a:extLst>
        </xdr:cNvPr>
        <xdr:cNvCxnSpPr/>
      </xdr:nvCxnSpPr>
      <xdr:spPr>
        <a:xfrm>
          <a:off x="6858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a:extLst>
            <a:ext uri="{FF2B5EF4-FFF2-40B4-BE49-F238E27FC236}">
              <a16:creationId xmlns:a16="http://schemas.microsoft.com/office/drawing/2014/main" id="{A445EC36-F47D-444F-8964-4905608551AD}"/>
            </a:ext>
          </a:extLst>
        </xdr:cNvPr>
        <xdr:cNvSpPr txBox="1"/>
      </xdr:nvSpPr>
      <xdr:spPr>
        <a:xfrm>
          <a:off x="2757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a:extLst>
            <a:ext uri="{FF2B5EF4-FFF2-40B4-BE49-F238E27FC236}">
              <a16:creationId xmlns:a16="http://schemas.microsoft.com/office/drawing/2014/main" id="{58B688E9-45B9-4826-80B7-9CF7CCC4D195}"/>
            </a:ext>
          </a:extLst>
        </xdr:cNvPr>
        <xdr:cNvCxnSpPr/>
      </xdr:nvCxnSpPr>
      <xdr:spPr>
        <a:xfrm>
          <a:off x="6858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a:extLst>
            <a:ext uri="{FF2B5EF4-FFF2-40B4-BE49-F238E27FC236}">
              <a16:creationId xmlns:a16="http://schemas.microsoft.com/office/drawing/2014/main" id="{E053FCB2-761D-480E-BD98-FAE84B56263E}"/>
            </a:ext>
          </a:extLst>
        </xdr:cNvPr>
        <xdr:cNvSpPr txBox="1"/>
      </xdr:nvSpPr>
      <xdr:spPr>
        <a:xfrm>
          <a:off x="3398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a:extLst>
            <a:ext uri="{FF2B5EF4-FFF2-40B4-BE49-F238E27FC236}">
              <a16:creationId xmlns:a16="http://schemas.microsoft.com/office/drawing/2014/main" id="{FC427778-6BCF-4E94-A29F-16651E7BD7A2}"/>
            </a:ext>
          </a:extLst>
        </xdr:cNvPr>
        <xdr:cNvCxnSpPr/>
      </xdr:nvCxnSpPr>
      <xdr:spPr>
        <a:xfrm>
          <a:off x="6858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a:extLst>
            <a:ext uri="{FF2B5EF4-FFF2-40B4-BE49-F238E27FC236}">
              <a16:creationId xmlns:a16="http://schemas.microsoft.com/office/drawing/2014/main" id="{0D9D6A51-B051-468D-BB6C-770AA125CBE0}"/>
            </a:ext>
          </a:extLst>
        </xdr:cNvPr>
        <xdr:cNvSpPr txBox="1"/>
      </xdr:nvSpPr>
      <xdr:spPr>
        <a:xfrm>
          <a:off x="3398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a:extLst>
            <a:ext uri="{FF2B5EF4-FFF2-40B4-BE49-F238E27FC236}">
              <a16:creationId xmlns:a16="http://schemas.microsoft.com/office/drawing/2014/main" id="{6EA3E402-CC02-4410-8EBB-F895D8CCFBB2}"/>
            </a:ext>
          </a:extLst>
        </xdr:cNvPr>
        <xdr:cNvCxnSpPr/>
      </xdr:nvCxnSpPr>
      <xdr:spPr>
        <a:xfrm>
          <a:off x="6858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a:extLst>
            <a:ext uri="{FF2B5EF4-FFF2-40B4-BE49-F238E27FC236}">
              <a16:creationId xmlns:a16="http://schemas.microsoft.com/office/drawing/2014/main" id="{67105406-304B-4084-ABD1-DAE3CBBA1D2C}"/>
            </a:ext>
          </a:extLst>
        </xdr:cNvPr>
        <xdr:cNvSpPr txBox="1"/>
      </xdr:nvSpPr>
      <xdr:spPr>
        <a:xfrm>
          <a:off x="3398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a:extLst>
            <a:ext uri="{FF2B5EF4-FFF2-40B4-BE49-F238E27FC236}">
              <a16:creationId xmlns:a16="http://schemas.microsoft.com/office/drawing/2014/main" id="{B4E4941C-50E4-41B1-B197-7151FE0657D0}"/>
            </a:ext>
          </a:extLst>
        </xdr:cNvPr>
        <xdr:cNvCxnSpPr/>
      </xdr:nvCxnSpPr>
      <xdr:spPr>
        <a:xfrm>
          <a:off x="6858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a:extLst>
            <a:ext uri="{FF2B5EF4-FFF2-40B4-BE49-F238E27FC236}">
              <a16:creationId xmlns:a16="http://schemas.microsoft.com/office/drawing/2014/main" id="{5E9225E9-F6E1-426A-8DD3-D56CE144173B}"/>
            </a:ext>
          </a:extLst>
        </xdr:cNvPr>
        <xdr:cNvSpPr txBox="1"/>
      </xdr:nvSpPr>
      <xdr:spPr>
        <a:xfrm>
          <a:off x="3398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a:extLst>
            <a:ext uri="{FF2B5EF4-FFF2-40B4-BE49-F238E27FC236}">
              <a16:creationId xmlns:a16="http://schemas.microsoft.com/office/drawing/2014/main" id="{3700F704-369F-4B18-B334-C63D646461D3}"/>
            </a:ext>
          </a:extLst>
        </xdr:cNvPr>
        <xdr:cNvCxnSpPr/>
      </xdr:nvCxnSpPr>
      <xdr:spPr>
        <a:xfrm>
          <a:off x="6858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a:extLst>
            <a:ext uri="{FF2B5EF4-FFF2-40B4-BE49-F238E27FC236}">
              <a16:creationId xmlns:a16="http://schemas.microsoft.com/office/drawing/2014/main" id="{3F1CD2B7-34FB-4295-BA86-CFFBF5AD7B61}"/>
            </a:ext>
          </a:extLst>
        </xdr:cNvPr>
        <xdr:cNvSpPr txBox="1"/>
      </xdr:nvSpPr>
      <xdr:spPr>
        <a:xfrm>
          <a:off x="38496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13904870-1C1F-4C2F-B047-349C1D1D8087}"/>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54932DFA-FE46-46AB-A7D6-577FB0D86048}"/>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105048</xdr:rowOff>
    </xdr:from>
    <xdr:to>
      <xdr:col>24</xdr:col>
      <xdr:colOff>62865</xdr:colOff>
      <xdr:row>86</xdr:row>
      <xdr:rowOff>168729</xdr:rowOff>
    </xdr:to>
    <xdr:cxnSp macro="">
      <xdr:nvCxnSpPr>
        <xdr:cNvPr id="287" name="直線コネクタ 286">
          <a:extLst>
            <a:ext uri="{FF2B5EF4-FFF2-40B4-BE49-F238E27FC236}">
              <a16:creationId xmlns:a16="http://schemas.microsoft.com/office/drawing/2014/main" id="{24A6A245-AD45-43AA-B69C-9389864D285F}"/>
            </a:ext>
          </a:extLst>
        </xdr:cNvPr>
        <xdr:cNvCxnSpPr/>
      </xdr:nvCxnSpPr>
      <xdr:spPr>
        <a:xfrm flipV="1">
          <a:off x="4177665" y="12989198"/>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D4E7847C-D5B2-44F8-90F2-98845C2F9708}"/>
            </a:ext>
          </a:extLst>
        </xdr:cNvPr>
        <xdr:cNvSpPr txBox="1"/>
      </xdr:nvSpPr>
      <xdr:spPr>
        <a:xfrm>
          <a:off x="421640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a:extLst>
            <a:ext uri="{FF2B5EF4-FFF2-40B4-BE49-F238E27FC236}">
              <a16:creationId xmlns:a16="http://schemas.microsoft.com/office/drawing/2014/main" id="{A3C8444C-5069-4DA3-BD09-B5A6BBA39FEB}"/>
            </a:ext>
          </a:extLst>
        </xdr:cNvPr>
        <xdr:cNvCxnSpPr/>
      </xdr:nvCxnSpPr>
      <xdr:spPr>
        <a:xfrm>
          <a:off x="41084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51725</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4F415AED-D1D0-44A1-B901-BFD5F383F895}"/>
            </a:ext>
          </a:extLst>
        </xdr:cNvPr>
        <xdr:cNvSpPr txBox="1"/>
      </xdr:nvSpPr>
      <xdr:spPr>
        <a:xfrm>
          <a:off x="4216400" y="12770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105048</xdr:rowOff>
    </xdr:from>
    <xdr:to>
      <xdr:col>24</xdr:col>
      <xdr:colOff>152400</xdr:colOff>
      <xdr:row>78</xdr:row>
      <xdr:rowOff>105048</xdr:rowOff>
    </xdr:to>
    <xdr:cxnSp macro="">
      <xdr:nvCxnSpPr>
        <xdr:cNvPr id="291" name="直線コネクタ 290">
          <a:extLst>
            <a:ext uri="{FF2B5EF4-FFF2-40B4-BE49-F238E27FC236}">
              <a16:creationId xmlns:a16="http://schemas.microsoft.com/office/drawing/2014/main" id="{BE57553C-7D95-4EB2-8FF3-426B9EB0D122}"/>
            </a:ext>
          </a:extLst>
        </xdr:cNvPr>
        <xdr:cNvCxnSpPr/>
      </xdr:nvCxnSpPr>
      <xdr:spPr>
        <a:xfrm>
          <a:off x="4108450" y="129891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54264</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CC71B8D2-40DB-4E44-97D5-EC983560D804}"/>
            </a:ext>
          </a:extLst>
        </xdr:cNvPr>
        <xdr:cNvSpPr txBox="1"/>
      </xdr:nvSpPr>
      <xdr:spPr>
        <a:xfrm>
          <a:off x="4216400" y="135988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31387</xdr:rowOff>
    </xdr:from>
    <xdr:to>
      <xdr:col>24</xdr:col>
      <xdr:colOff>114300</xdr:colOff>
      <xdr:row>83</xdr:row>
      <xdr:rowOff>132987</xdr:rowOff>
    </xdr:to>
    <xdr:sp macro="" textlink="">
      <xdr:nvSpPr>
        <xdr:cNvPr id="293" name="フローチャート: 判断 292">
          <a:extLst>
            <a:ext uri="{FF2B5EF4-FFF2-40B4-BE49-F238E27FC236}">
              <a16:creationId xmlns:a16="http://schemas.microsoft.com/office/drawing/2014/main" id="{AC604966-BEAE-49B2-A26B-47F65D634DCB}"/>
            </a:ext>
          </a:extLst>
        </xdr:cNvPr>
        <xdr:cNvSpPr/>
      </xdr:nvSpPr>
      <xdr:spPr>
        <a:xfrm>
          <a:off x="4127500" y="1374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168548</xdr:rowOff>
    </xdr:from>
    <xdr:to>
      <xdr:col>20</xdr:col>
      <xdr:colOff>38100</xdr:colOff>
      <xdr:row>83</xdr:row>
      <xdr:rowOff>98698</xdr:rowOff>
    </xdr:to>
    <xdr:sp macro="" textlink="">
      <xdr:nvSpPr>
        <xdr:cNvPr id="294" name="フローチャート: 判断 293">
          <a:extLst>
            <a:ext uri="{FF2B5EF4-FFF2-40B4-BE49-F238E27FC236}">
              <a16:creationId xmlns:a16="http://schemas.microsoft.com/office/drawing/2014/main" id="{ACEBA464-D5C8-4F22-81B1-F916F7A4EFB2}"/>
            </a:ext>
          </a:extLst>
        </xdr:cNvPr>
        <xdr:cNvSpPr/>
      </xdr:nvSpPr>
      <xdr:spPr>
        <a:xfrm>
          <a:off x="3384550" y="137067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155484</xdr:rowOff>
    </xdr:from>
    <xdr:to>
      <xdr:col>15</xdr:col>
      <xdr:colOff>101600</xdr:colOff>
      <xdr:row>83</xdr:row>
      <xdr:rowOff>85634</xdr:rowOff>
    </xdr:to>
    <xdr:sp macro="" textlink="">
      <xdr:nvSpPr>
        <xdr:cNvPr id="295" name="フローチャート: 判断 294">
          <a:extLst>
            <a:ext uri="{FF2B5EF4-FFF2-40B4-BE49-F238E27FC236}">
              <a16:creationId xmlns:a16="http://schemas.microsoft.com/office/drawing/2014/main" id="{064A4CC8-3DC5-4E37-A0AA-CD58DAA47481}"/>
            </a:ext>
          </a:extLst>
        </xdr:cNvPr>
        <xdr:cNvSpPr/>
      </xdr:nvSpPr>
      <xdr:spPr>
        <a:xfrm>
          <a:off x="2571750" y="1370003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116295</xdr:rowOff>
    </xdr:from>
    <xdr:to>
      <xdr:col>10</xdr:col>
      <xdr:colOff>165100</xdr:colOff>
      <xdr:row>83</xdr:row>
      <xdr:rowOff>46445</xdr:rowOff>
    </xdr:to>
    <xdr:sp macro="" textlink="">
      <xdr:nvSpPr>
        <xdr:cNvPr id="296" name="フローチャート: 判断 295">
          <a:extLst>
            <a:ext uri="{FF2B5EF4-FFF2-40B4-BE49-F238E27FC236}">
              <a16:creationId xmlns:a16="http://schemas.microsoft.com/office/drawing/2014/main" id="{0A7400B0-49FE-46B5-9731-AC6302042EEC}"/>
            </a:ext>
          </a:extLst>
        </xdr:cNvPr>
        <xdr:cNvSpPr/>
      </xdr:nvSpPr>
      <xdr:spPr>
        <a:xfrm>
          <a:off x="1778000" y="136608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114663</xdr:rowOff>
    </xdr:from>
    <xdr:to>
      <xdr:col>6</xdr:col>
      <xdr:colOff>38100</xdr:colOff>
      <xdr:row>83</xdr:row>
      <xdr:rowOff>44813</xdr:rowOff>
    </xdr:to>
    <xdr:sp macro="" textlink="">
      <xdr:nvSpPr>
        <xdr:cNvPr id="297" name="フローチャート: 判断 296">
          <a:extLst>
            <a:ext uri="{FF2B5EF4-FFF2-40B4-BE49-F238E27FC236}">
              <a16:creationId xmlns:a16="http://schemas.microsoft.com/office/drawing/2014/main" id="{90B4A442-96AC-450F-B15F-9EF89E6E96AA}"/>
            </a:ext>
          </a:extLst>
        </xdr:cNvPr>
        <xdr:cNvSpPr/>
      </xdr:nvSpPr>
      <xdr:spPr>
        <a:xfrm>
          <a:off x="984250" y="136592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7988A0F-DC6A-43F8-A295-C84F35798570}"/>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A12A7E6-4DA7-42E0-A3CE-63CA007ECBAC}"/>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68DFEE4D-75D2-4AF7-955D-24BA88DF4044}"/>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9B030B5C-08C6-4984-B5DD-3346B02713AE}"/>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EE463206-F438-48BA-9A41-F4ADE320142F}"/>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90170</xdr:rowOff>
    </xdr:from>
    <xdr:to>
      <xdr:col>24</xdr:col>
      <xdr:colOff>114300</xdr:colOff>
      <xdr:row>85</xdr:row>
      <xdr:rowOff>20320</xdr:rowOff>
    </xdr:to>
    <xdr:sp macro="" textlink="">
      <xdr:nvSpPr>
        <xdr:cNvPr id="303" name="楕円 302">
          <a:extLst>
            <a:ext uri="{FF2B5EF4-FFF2-40B4-BE49-F238E27FC236}">
              <a16:creationId xmlns:a16="http://schemas.microsoft.com/office/drawing/2014/main" id="{85C8127D-35EC-44EB-A84C-BCBD56279A09}"/>
            </a:ext>
          </a:extLst>
        </xdr:cNvPr>
        <xdr:cNvSpPr/>
      </xdr:nvSpPr>
      <xdr:spPr>
        <a:xfrm>
          <a:off x="4127500" y="139649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68597</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56463F7B-A1A1-44AC-AFE4-625CE88443C2}"/>
            </a:ext>
          </a:extLst>
        </xdr:cNvPr>
        <xdr:cNvSpPr txBox="1"/>
      </xdr:nvSpPr>
      <xdr:spPr>
        <a:xfrm>
          <a:off x="4216400" y="1394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65677</xdr:rowOff>
    </xdr:from>
    <xdr:to>
      <xdr:col>20</xdr:col>
      <xdr:colOff>38100</xdr:colOff>
      <xdr:row>84</xdr:row>
      <xdr:rowOff>167277</xdr:rowOff>
    </xdr:to>
    <xdr:sp macro="" textlink="">
      <xdr:nvSpPr>
        <xdr:cNvPr id="305" name="楕円 304">
          <a:extLst>
            <a:ext uri="{FF2B5EF4-FFF2-40B4-BE49-F238E27FC236}">
              <a16:creationId xmlns:a16="http://schemas.microsoft.com/office/drawing/2014/main" id="{80B78B4C-3335-406A-B509-656C95FA267B}"/>
            </a:ext>
          </a:extLst>
        </xdr:cNvPr>
        <xdr:cNvSpPr/>
      </xdr:nvSpPr>
      <xdr:spPr>
        <a:xfrm>
          <a:off x="3384550" y="1394042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116477</xdr:rowOff>
    </xdr:from>
    <xdr:to>
      <xdr:col>24</xdr:col>
      <xdr:colOff>63500</xdr:colOff>
      <xdr:row>84</xdr:row>
      <xdr:rowOff>140970</xdr:rowOff>
    </xdr:to>
    <xdr:cxnSp macro="">
      <xdr:nvCxnSpPr>
        <xdr:cNvPr id="306" name="直線コネクタ 305">
          <a:extLst>
            <a:ext uri="{FF2B5EF4-FFF2-40B4-BE49-F238E27FC236}">
              <a16:creationId xmlns:a16="http://schemas.microsoft.com/office/drawing/2014/main" id="{35668838-81F5-4917-B8B8-1913851C91AF}"/>
            </a:ext>
          </a:extLst>
        </xdr:cNvPr>
        <xdr:cNvCxnSpPr/>
      </xdr:nvCxnSpPr>
      <xdr:spPr>
        <a:xfrm>
          <a:off x="3429000" y="13991227"/>
          <a:ext cx="7493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41184</xdr:rowOff>
    </xdr:from>
    <xdr:to>
      <xdr:col>15</xdr:col>
      <xdr:colOff>101600</xdr:colOff>
      <xdr:row>84</xdr:row>
      <xdr:rowOff>142784</xdr:rowOff>
    </xdr:to>
    <xdr:sp macro="" textlink="">
      <xdr:nvSpPr>
        <xdr:cNvPr id="307" name="楕円 306">
          <a:extLst>
            <a:ext uri="{FF2B5EF4-FFF2-40B4-BE49-F238E27FC236}">
              <a16:creationId xmlns:a16="http://schemas.microsoft.com/office/drawing/2014/main" id="{6898DC6E-14AE-4AFE-82B6-80A04539F255}"/>
            </a:ext>
          </a:extLst>
        </xdr:cNvPr>
        <xdr:cNvSpPr/>
      </xdr:nvSpPr>
      <xdr:spPr>
        <a:xfrm>
          <a:off x="2571750" y="1391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91984</xdr:rowOff>
    </xdr:from>
    <xdr:to>
      <xdr:col>19</xdr:col>
      <xdr:colOff>177800</xdr:colOff>
      <xdr:row>84</xdr:row>
      <xdr:rowOff>116477</xdr:rowOff>
    </xdr:to>
    <xdr:cxnSp macro="">
      <xdr:nvCxnSpPr>
        <xdr:cNvPr id="308" name="直線コネクタ 307">
          <a:extLst>
            <a:ext uri="{FF2B5EF4-FFF2-40B4-BE49-F238E27FC236}">
              <a16:creationId xmlns:a16="http://schemas.microsoft.com/office/drawing/2014/main" id="{6A42A89E-398A-4869-8936-D001D2DD7C30}"/>
            </a:ext>
          </a:extLst>
        </xdr:cNvPr>
        <xdr:cNvCxnSpPr/>
      </xdr:nvCxnSpPr>
      <xdr:spPr>
        <a:xfrm>
          <a:off x="2622550" y="13966734"/>
          <a:ext cx="80645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26488</xdr:rowOff>
    </xdr:from>
    <xdr:to>
      <xdr:col>10</xdr:col>
      <xdr:colOff>165100</xdr:colOff>
      <xdr:row>84</xdr:row>
      <xdr:rowOff>128088</xdr:rowOff>
    </xdr:to>
    <xdr:sp macro="" textlink="">
      <xdr:nvSpPr>
        <xdr:cNvPr id="309" name="楕円 308">
          <a:extLst>
            <a:ext uri="{FF2B5EF4-FFF2-40B4-BE49-F238E27FC236}">
              <a16:creationId xmlns:a16="http://schemas.microsoft.com/office/drawing/2014/main" id="{9E210F4A-16D2-4DD7-AA71-11F7B893ABB3}"/>
            </a:ext>
          </a:extLst>
        </xdr:cNvPr>
        <xdr:cNvSpPr/>
      </xdr:nvSpPr>
      <xdr:spPr>
        <a:xfrm>
          <a:off x="1778000" y="13901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77288</xdr:rowOff>
    </xdr:from>
    <xdr:to>
      <xdr:col>15</xdr:col>
      <xdr:colOff>50800</xdr:colOff>
      <xdr:row>84</xdr:row>
      <xdr:rowOff>91984</xdr:rowOff>
    </xdr:to>
    <xdr:cxnSp macro="">
      <xdr:nvCxnSpPr>
        <xdr:cNvPr id="310" name="直線コネクタ 309">
          <a:extLst>
            <a:ext uri="{FF2B5EF4-FFF2-40B4-BE49-F238E27FC236}">
              <a16:creationId xmlns:a16="http://schemas.microsoft.com/office/drawing/2014/main" id="{03E4EE40-DE42-44FF-811B-19E065D2FC8B}"/>
            </a:ext>
          </a:extLst>
        </xdr:cNvPr>
        <xdr:cNvCxnSpPr/>
      </xdr:nvCxnSpPr>
      <xdr:spPr>
        <a:xfrm>
          <a:off x="1828800" y="13952038"/>
          <a:ext cx="79375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1995</xdr:rowOff>
    </xdr:from>
    <xdr:to>
      <xdr:col>6</xdr:col>
      <xdr:colOff>38100</xdr:colOff>
      <xdr:row>84</xdr:row>
      <xdr:rowOff>103595</xdr:rowOff>
    </xdr:to>
    <xdr:sp macro="" textlink="">
      <xdr:nvSpPr>
        <xdr:cNvPr id="311" name="楕円 310">
          <a:extLst>
            <a:ext uri="{FF2B5EF4-FFF2-40B4-BE49-F238E27FC236}">
              <a16:creationId xmlns:a16="http://schemas.microsoft.com/office/drawing/2014/main" id="{BD83A340-C78D-4140-8D7C-2330B4054069}"/>
            </a:ext>
          </a:extLst>
        </xdr:cNvPr>
        <xdr:cNvSpPr/>
      </xdr:nvSpPr>
      <xdr:spPr>
        <a:xfrm>
          <a:off x="984250" y="138767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52795</xdr:rowOff>
    </xdr:from>
    <xdr:to>
      <xdr:col>10</xdr:col>
      <xdr:colOff>114300</xdr:colOff>
      <xdr:row>84</xdr:row>
      <xdr:rowOff>77288</xdr:rowOff>
    </xdr:to>
    <xdr:cxnSp macro="">
      <xdr:nvCxnSpPr>
        <xdr:cNvPr id="312" name="直線コネクタ 311">
          <a:extLst>
            <a:ext uri="{FF2B5EF4-FFF2-40B4-BE49-F238E27FC236}">
              <a16:creationId xmlns:a16="http://schemas.microsoft.com/office/drawing/2014/main" id="{26BF3119-A4C0-4F9E-8664-9040D34EC74B}"/>
            </a:ext>
          </a:extLst>
        </xdr:cNvPr>
        <xdr:cNvCxnSpPr/>
      </xdr:nvCxnSpPr>
      <xdr:spPr>
        <a:xfrm>
          <a:off x="1028700" y="13927545"/>
          <a:ext cx="8001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115225</xdr:rowOff>
    </xdr:from>
    <xdr:ext cx="405111" cy="259045"/>
    <xdr:sp macro="" textlink="">
      <xdr:nvSpPr>
        <xdr:cNvPr id="313" name="n_1aveValue【福祉施設】&#10;有形固定資産減価償却率">
          <a:extLst>
            <a:ext uri="{FF2B5EF4-FFF2-40B4-BE49-F238E27FC236}">
              <a16:creationId xmlns:a16="http://schemas.microsoft.com/office/drawing/2014/main" id="{60D8A8F0-6C9F-4AF1-BFCA-19A451B907CF}"/>
            </a:ext>
          </a:extLst>
        </xdr:cNvPr>
        <xdr:cNvSpPr txBox="1"/>
      </xdr:nvSpPr>
      <xdr:spPr>
        <a:xfrm>
          <a:off x="3239144" y="13494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102161</xdr:rowOff>
    </xdr:from>
    <xdr:ext cx="405111" cy="259045"/>
    <xdr:sp macro="" textlink="">
      <xdr:nvSpPr>
        <xdr:cNvPr id="314" name="n_2aveValue【福祉施設】&#10;有形固定資産減価償却率">
          <a:extLst>
            <a:ext uri="{FF2B5EF4-FFF2-40B4-BE49-F238E27FC236}">
              <a16:creationId xmlns:a16="http://schemas.microsoft.com/office/drawing/2014/main" id="{45FBD36B-F0A1-4032-BF23-88D8507A19FD}"/>
            </a:ext>
          </a:extLst>
        </xdr:cNvPr>
        <xdr:cNvSpPr txBox="1"/>
      </xdr:nvSpPr>
      <xdr:spPr>
        <a:xfrm>
          <a:off x="2439044" y="13481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62972</xdr:rowOff>
    </xdr:from>
    <xdr:ext cx="405111" cy="259045"/>
    <xdr:sp macro="" textlink="">
      <xdr:nvSpPr>
        <xdr:cNvPr id="315" name="n_3aveValue【福祉施設】&#10;有形固定資産減価償却率">
          <a:extLst>
            <a:ext uri="{FF2B5EF4-FFF2-40B4-BE49-F238E27FC236}">
              <a16:creationId xmlns:a16="http://schemas.microsoft.com/office/drawing/2014/main" id="{570E65E4-9805-4782-BA24-C4315B3C3970}"/>
            </a:ext>
          </a:extLst>
        </xdr:cNvPr>
        <xdr:cNvSpPr txBox="1"/>
      </xdr:nvSpPr>
      <xdr:spPr>
        <a:xfrm>
          <a:off x="1645294" y="13442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61340</xdr:rowOff>
    </xdr:from>
    <xdr:ext cx="405111" cy="259045"/>
    <xdr:sp macro="" textlink="">
      <xdr:nvSpPr>
        <xdr:cNvPr id="316" name="n_4aveValue【福祉施設】&#10;有形固定資産減価償却率">
          <a:extLst>
            <a:ext uri="{FF2B5EF4-FFF2-40B4-BE49-F238E27FC236}">
              <a16:creationId xmlns:a16="http://schemas.microsoft.com/office/drawing/2014/main" id="{67E2662A-B764-4F57-99A5-41458E7F06C9}"/>
            </a:ext>
          </a:extLst>
        </xdr:cNvPr>
        <xdr:cNvSpPr txBox="1"/>
      </xdr:nvSpPr>
      <xdr:spPr>
        <a:xfrm>
          <a:off x="851544" y="13440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158404</xdr:rowOff>
    </xdr:from>
    <xdr:ext cx="405111" cy="259045"/>
    <xdr:sp macro="" textlink="">
      <xdr:nvSpPr>
        <xdr:cNvPr id="317" name="n_1mainValue【福祉施設】&#10;有形固定資産減価償却率">
          <a:extLst>
            <a:ext uri="{FF2B5EF4-FFF2-40B4-BE49-F238E27FC236}">
              <a16:creationId xmlns:a16="http://schemas.microsoft.com/office/drawing/2014/main" id="{0F6AFFD0-26B4-4CEF-8E54-34470B705291}"/>
            </a:ext>
          </a:extLst>
        </xdr:cNvPr>
        <xdr:cNvSpPr txBox="1"/>
      </xdr:nvSpPr>
      <xdr:spPr>
        <a:xfrm>
          <a:off x="3239144" y="14033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133911</xdr:rowOff>
    </xdr:from>
    <xdr:ext cx="405111" cy="259045"/>
    <xdr:sp macro="" textlink="">
      <xdr:nvSpPr>
        <xdr:cNvPr id="318" name="n_2mainValue【福祉施設】&#10;有形固定資産減価償却率">
          <a:extLst>
            <a:ext uri="{FF2B5EF4-FFF2-40B4-BE49-F238E27FC236}">
              <a16:creationId xmlns:a16="http://schemas.microsoft.com/office/drawing/2014/main" id="{3A54BDED-2B9C-4686-9CD2-D6310337F129}"/>
            </a:ext>
          </a:extLst>
        </xdr:cNvPr>
        <xdr:cNvSpPr txBox="1"/>
      </xdr:nvSpPr>
      <xdr:spPr>
        <a:xfrm>
          <a:off x="2439044" y="14008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119215</xdr:rowOff>
    </xdr:from>
    <xdr:ext cx="405111" cy="259045"/>
    <xdr:sp macro="" textlink="">
      <xdr:nvSpPr>
        <xdr:cNvPr id="319" name="n_3mainValue【福祉施設】&#10;有形固定資産減価償却率">
          <a:extLst>
            <a:ext uri="{FF2B5EF4-FFF2-40B4-BE49-F238E27FC236}">
              <a16:creationId xmlns:a16="http://schemas.microsoft.com/office/drawing/2014/main" id="{5033D826-1FDE-45E2-A9AE-79ED54FA6A68}"/>
            </a:ext>
          </a:extLst>
        </xdr:cNvPr>
        <xdr:cNvSpPr txBox="1"/>
      </xdr:nvSpPr>
      <xdr:spPr>
        <a:xfrm>
          <a:off x="1645294" y="1399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94722</xdr:rowOff>
    </xdr:from>
    <xdr:ext cx="405111" cy="259045"/>
    <xdr:sp macro="" textlink="">
      <xdr:nvSpPr>
        <xdr:cNvPr id="320" name="n_4mainValue【福祉施設】&#10;有形固定資産減価償却率">
          <a:extLst>
            <a:ext uri="{FF2B5EF4-FFF2-40B4-BE49-F238E27FC236}">
              <a16:creationId xmlns:a16="http://schemas.microsoft.com/office/drawing/2014/main" id="{9A6D5D1C-5946-4997-A99C-21BCA59BCD67}"/>
            </a:ext>
          </a:extLst>
        </xdr:cNvPr>
        <xdr:cNvSpPr txBox="1"/>
      </xdr:nvSpPr>
      <xdr:spPr>
        <a:xfrm>
          <a:off x="851544" y="139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429D43CC-5DD3-449E-9AD7-62E4AB2BDD19}"/>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64E4F88C-687D-4458-A7F3-67143CEC5621}"/>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E1A551F3-49FD-46C9-B26B-A64F81E19B1F}"/>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04631FAA-1797-4814-80B8-CDF5914BA53E}"/>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53B59B0B-A718-4312-B8ED-82AEFDEAC372}"/>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94B89C21-F65A-4353-AAB7-62524BBE2E21}"/>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6473DEAA-AC47-4F36-AE6B-C191F7C9E17B}"/>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DB8E0427-E7CB-4D45-90F4-338A9CA869B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A2EB86E8-DBE4-4DA4-9A5C-FFA7BDC64932}"/>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66AEF87E-4C48-46FF-9942-142B454D965B}"/>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6C0DA6D0-2562-45B5-80B4-02CD287BA6AA}"/>
            </a:ext>
          </a:extLst>
        </xdr:cNvPr>
        <xdr:cNvCxnSpPr/>
      </xdr:nvCxnSpPr>
      <xdr:spPr>
        <a:xfrm>
          <a:off x="5956300" y="14135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9AD45F60-28FE-4532-8CD6-0B0FF8FB81D6}"/>
            </a:ext>
          </a:extLst>
        </xdr:cNvPr>
        <xdr:cNvSpPr txBox="1"/>
      </xdr:nvSpPr>
      <xdr:spPr>
        <a:xfrm>
          <a:off x="5527221" y="13999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9ACD0536-754E-4161-A8BE-A94E3F56597C}"/>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F0DDEBDE-0FF5-43D2-B39D-79F596851EA2}"/>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3411B39B-1452-47CB-A0FF-83332D9E4D26}"/>
            </a:ext>
          </a:extLst>
        </xdr:cNvPr>
        <xdr:cNvCxnSpPr/>
      </xdr:nvCxnSpPr>
      <xdr:spPr>
        <a:xfrm>
          <a:off x="5956300" y="13036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C90B39EF-6150-47C0-8B0E-E7C3A1D62706}"/>
            </a:ext>
          </a:extLst>
        </xdr:cNvPr>
        <xdr:cNvSpPr txBox="1"/>
      </xdr:nvSpPr>
      <xdr:spPr>
        <a:xfrm>
          <a:off x="5527221" y="12894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5F1345D7-C772-4E0B-8D22-05F7FCB03746}"/>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B078C3E2-EC07-424A-AB65-7A4DF9157320}"/>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42810F24-7FBE-4FAA-A0BC-9DC7DA109C2A}"/>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35C8EFB3-CAD2-4BDA-9ACA-AE9D4BAC2AB8}"/>
            </a:ext>
          </a:extLst>
        </xdr:cNvPr>
        <xdr:cNvCxnSpPr/>
      </xdr:nvCxnSpPr>
      <xdr:spPr>
        <a:xfrm flipV="1">
          <a:off x="9429115" y="12945111"/>
          <a:ext cx="0" cy="1172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FD853C12-CA92-448D-AE26-04D803325954}"/>
            </a:ext>
          </a:extLst>
        </xdr:cNvPr>
        <xdr:cNvSpPr txBox="1"/>
      </xdr:nvSpPr>
      <xdr:spPr>
        <a:xfrm>
          <a:off x="9467850" y="14121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D8F64223-FD48-4311-8AF1-311EB056B743}"/>
            </a:ext>
          </a:extLst>
        </xdr:cNvPr>
        <xdr:cNvCxnSpPr/>
      </xdr:nvCxnSpPr>
      <xdr:spPr>
        <a:xfrm>
          <a:off x="9359900" y="141179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3" name="【福祉施設】&#10;一人当たり面積最大値テキスト">
          <a:extLst>
            <a:ext uri="{FF2B5EF4-FFF2-40B4-BE49-F238E27FC236}">
              <a16:creationId xmlns:a16="http://schemas.microsoft.com/office/drawing/2014/main" id="{0BBE7844-FE59-4654-930C-BFA132AA5EF5}"/>
            </a:ext>
          </a:extLst>
        </xdr:cNvPr>
        <xdr:cNvSpPr txBox="1"/>
      </xdr:nvSpPr>
      <xdr:spPr>
        <a:xfrm>
          <a:off x="9467850" y="1272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4" name="直線コネクタ 343">
          <a:extLst>
            <a:ext uri="{FF2B5EF4-FFF2-40B4-BE49-F238E27FC236}">
              <a16:creationId xmlns:a16="http://schemas.microsoft.com/office/drawing/2014/main" id="{CC063F6C-F53E-4314-BD2E-AC3840F1D4D1}"/>
            </a:ext>
          </a:extLst>
        </xdr:cNvPr>
        <xdr:cNvCxnSpPr/>
      </xdr:nvCxnSpPr>
      <xdr:spPr>
        <a:xfrm>
          <a:off x="9359900" y="129451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160038</xdr:rowOff>
    </xdr:from>
    <xdr:ext cx="469744" cy="259045"/>
    <xdr:sp macro="" textlink="">
      <xdr:nvSpPr>
        <xdr:cNvPr id="345" name="【福祉施設】&#10;一人当たり面積平均値テキスト">
          <a:extLst>
            <a:ext uri="{FF2B5EF4-FFF2-40B4-BE49-F238E27FC236}">
              <a16:creationId xmlns:a16="http://schemas.microsoft.com/office/drawing/2014/main" id="{79A1FAC0-E03A-4E26-8597-6A62F4E9BFB1}"/>
            </a:ext>
          </a:extLst>
        </xdr:cNvPr>
        <xdr:cNvSpPr txBox="1"/>
      </xdr:nvSpPr>
      <xdr:spPr>
        <a:xfrm>
          <a:off x="9467850" y="13704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3EA874BF-7C0F-41DD-A90A-5CDB43E3D4B7}"/>
            </a:ext>
          </a:extLst>
        </xdr:cNvPr>
        <xdr:cNvSpPr/>
      </xdr:nvSpPr>
      <xdr:spPr>
        <a:xfrm>
          <a:off x="9398000" y="1371981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xdr:rowOff>
    </xdr:from>
    <xdr:to>
      <xdr:col>50</xdr:col>
      <xdr:colOff>165100</xdr:colOff>
      <xdr:row>83</xdr:row>
      <xdr:rowOff>106045</xdr:rowOff>
    </xdr:to>
    <xdr:sp macro="" textlink="">
      <xdr:nvSpPr>
        <xdr:cNvPr id="347" name="フローチャート: 判断 346">
          <a:extLst>
            <a:ext uri="{FF2B5EF4-FFF2-40B4-BE49-F238E27FC236}">
              <a16:creationId xmlns:a16="http://schemas.microsoft.com/office/drawing/2014/main" id="{B3F3BBD7-7B58-4194-BCCE-F3D7DB8721E3}"/>
            </a:ext>
          </a:extLst>
        </xdr:cNvPr>
        <xdr:cNvSpPr/>
      </xdr:nvSpPr>
      <xdr:spPr>
        <a:xfrm>
          <a:off x="8636000" y="1371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44450</xdr:rowOff>
    </xdr:from>
    <xdr:to>
      <xdr:col>46</xdr:col>
      <xdr:colOff>38100</xdr:colOff>
      <xdr:row>83</xdr:row>
      <xdr:rowOff>146050</xdr:rowOff>
    </xdr:to>
    <xdr:sp macro="" textlink="">
      <xdr:nvSpPr>
        <xdr:cNvPr id="348" name="フローチャート: 判断 347">
          <a:extLst>
            <a:ext uri="{FF2B5EF4-FFF2-40B4-BE49-F238E27FC236}">
              <a16:creationId xmlns:a16="http://schemas.microsoft.com/office/drawing/2014/main" id="{9164C531-E20D-4135-8579-D93BB0A1BF99}"/>
            </a:ext>
          </a:extLst>
        </xdr:cNvPr>
        <xdr:cNvSpPr/>
      </xdr:nvSpPr>
      <xdr:spPr>
        <a:xfrm>
          <a:off x="7842250" y="13754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55880</xdr:rowOff>
    </xdr:from>
    <xdr:to>
      <xdr:col>41</xdr:col>
      <xdr:colOff>101600</xdr:colOff>
      <xdr:row>83</xdr:row>
      <xdr:rowOff>157480</xdr:rowOff>
    </xdr:to>
    <xdr:sp macro="" textlink="">
      <xdr:nvSpPr>
        <xdr:cNvPr id="349" name="フローチャート: 判断 348">
          <a:extLst>
            <a:ext uri="{FF2B5EF4-FFF2-40B4-BE49-F238E27FC236}">
              <a16:creationId xmlns:a16="http://schemas.microsoft.com/office/drawing/2014/main" id="{A2EC9568-211E-4E02-8655-C240339F13F9}"/>
            </a:ext>
          </a:extLst>
        </xdr:cNvPr>
        <xdr:cNvSpPr/>
      </xdr:nvSpPr>
      <xdr:spPr>
        <a:xfrm>
          <a:off x="7029450" y="1376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50164</xdr:rowOff>
    </xdr:from>
    <xdr:to>
      <xdr:col>36</xdr:col>
      <xdr:colOff>165100</xdr:colOff>
      <xdr:row>83</xdr:row>
      <xdr:rowOff>151764</xdr:rowOff>
    </xdr:to>
    <xdr:sp macro="" textlink="">
      <xdr:nvSpPr>
        <xdr:cNvPr id="350" name="フローチャート: 判断 349">
          <a:extLst>
            <a:ext uri="{FF2B5EF4-FFF2-40B4-BE49-F238E27FC236}">
              <a16:creationId xmlns:a16="http://schemas.microsoft.com/office/drawing/2014/main" id="{2C4D18C2-4EB1-48A4-9960-DFC223D456DA}"/>
            </a:ext>
          </a:extLst>
        </xdr:cNvPr>
        <xdr:cNvSpPr/>
      </xdr:nvSpPr>
      <xdr:spPr>
        <a:xfrm>
          <a:off x="6235700" y="1375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150F5622-4561-4EB8-88FB-D05285F98AA8}"/>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A49C55C0-94AB-4F2A-88BD-223585CD18C6}"/>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7A9A0F8F-DF35-4ACB-8887-61E4937A618C}"/>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93629EDA-1E4E-4E76-A0C6-6705E2DED6DB}"/>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08E3AB9-E408-400D-BB07-5D8706DF0C0F}"/>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135889</xdr:rowOff>
    </xdr:from>
    <xdr:to>
      <xdr:col>55</xdr:col>
      <xdr:colOff>50800</xdr:colOff>
      <xdr:row>83</xdr:row>
      <xdr:rowOff>66039</xdr:rowOff>
    </xdr:to>
    <xdr:sp macro="" textlink="">
      <xdr:nvSpPr>
        <xdr:cNvPr id="356" name="楕円 355">
          <a:extLst>
            <a:ext uri="{FF2B5EF4-FFF2-40B4-BE49-F238E27FC236}">
              <a16:creationId xmlns:a16="http://schemas.microsoft.com/office/drawing/2014/main" id="{2E503688-4198-452A-8A5A-A65109C92C43}"/>
            </a:ext>
          </a:extLst>
        </xdr:cNvPr>
        <xdr:cNvSpPr/>
      </xdr:nvSpPr>
      <xdr:spPr>
        <a:xfrm>
          <a:off x="9398000" y="1368043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158766</xdr:rowOff>
    </xdr:from>
    <xdr:ext cx="469744" cy="259045"/>
    <xdr:sp macro="" textlink="">
      <xdr:nvSpPr>
        <xdr:cNvPr id="357" name="【福祉施設】&#10;一人当たり面積該当値テキスト">
          <a:extLst>
            <a:ext uri="{FF2B5EF4-FFF2-40B4-BE49-F238E27FC236}">
              <a16:creationId xmlns:a16="http://schemas.microsoft.com/office/drawing/2014/main" id="{7CFFE130-C522-47AE-AF6E-FC897F828F51}"/>
            </a:ext>
          </a:extLst>
        </xdr:cNvPr>
        <xdr:cNvSpPr txBox="1"/>
      </xdr:nvSpPr>
      <xdr:spPr>
        <a:xfrm>
          <a:off x="9467850" y="13538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141605</xdr:rowOff>
    </xdr:from>
    <xdr:to>
      <xdr:col>50</xdr:col>
      <xdr:colOff>165100</xdr:colOff>
      <xdr:row>83</xdr:row>
      <xdr:rowOff>71755</xdr:rowOff>
    </xdr:to>
    <xdr:sp macro="" textlink="">
      <xdr:nvSpPr>
        <xdr:cNvPr id="358" name="楕円 357">
          <a:extLst>
            <a:ext uri="{FF2B5EF4-FFF2-40B4-BE49-F238E27FC236}">
              <a16:creationId xmlns:a16="http://schemas.microsoft.com/office/drawing/2014/main" id="{1E1DDAC0-2FD6-4603-80D5-B2ABD2333775}"/>
            </a:ext>
          </a:extLst>
        </xdr:cNvPr>
        <xdr:cNvSpPr/>
      </xdr:nvSpPr>
      <xdr:spPr>
        <a:xfrm>
          <a:off x="8636000" y="136861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15239</xdr:rowOff>
    </xdr:from>
    <xdr:to>
      <xdr:col>55</xdr:col>
      <xdr:colOff>0</xdr:colOff>
      <xdr:row>83</xdr:row>
      <xdr:rowOff>20955</xdr:rowOff>
    </xdr:to>
    <xdr:cxnSp macro="">
      <xdr:nvCxnSpPr>
        <xdr:cNvPr id="359" name="直線コネクタ 358">
          <a:extLst>
            <a:ext uri="{FF2B5EF4-FFF2-40B4-BE49-F238E27FC236}">
              <a16:creationId xmlns:a16="http://schemas.microsoft.com/office/drawing/2014/main" id="{AC01A0F8-3FAB-4449-A56D-92495F7958AF}"/>
            </a:ext>
          </a:extLst>
        </xdr:cNvPr>
        <xdr:cNvCxnSpPr/>
      </xdr:nvCxnSpPr>
      <xdr:spPr>
        <a:xfrm flipV="1">
          <a:off x="8686800" y="13724889"/>
          <a:ext cx="74295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147320</xdr:rowOff>
    </xdr:from>
    <xdr:to>
      <xdr:col>46</xdr:col>
      <xdr:colOff>38100</xdr:colOff>
      <xdr:row>83</xdr:row>
      <xdr:rowOff>77470</xdr:rowOff>
    </xdr:to>
    <xdr:sp macro="" textlink="">
      <xdr:nvSpPr>
        <xdr:cNvPr id="360" name="楕円 359">
          <a:extLst>
            <a:ext uri="{FF2B5EF4-FFF2-40B4-BE49-F238E27FC236}">
              <a16:creationId xmlns:a16="http://schemas.microsoft.com/office/drawing/2014/main" id="{A8132DA7-CA87-4299-881E-424DBD65FFC6}"/>
            </a:ext>
          </a:extLst>
        </xdr:cNvPr>
        <xdr:cNvSpPr/>
      </xdr:nvSpPr>
      <xdr:spPr>
        <a:xfrm>
          <a:off x="7842250" y="136918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20955</xdr:rowOff>
    </xdr:from>
    <xdr:to>
      <xdr:col>50</xdr:col>
      <xdr:colOff>114300</xdr:colOff>
      <xdr:row>83</xdr:row>
      <xdr:rowOff>26670</xdr:rowOff>
    </xdr:to>
    <xdr:cxnSp macro="">
      <xdr:nvCxnSpPr>
        <xdr:cNvPr id="361" name="直線コネクタ 360">
          <a:extLst>
            <a:ext uri="{FF2B5EF4-FFF2-40B4-BE49-F238E27FC236}">
              <a16:creationId xmlns:a16="http://schemas.microsoft.com/office/drawing/2014/main" id="{935CC4AF-A58A-497C-A81A-B90294908302}"/>
            </a:ext>
          </a:extLst>
        </xdr:cNvPr>
        <xdr:cNvCxnSpPr/>
      </xdr:nvCxnSpPr>
      <xdr:spPr>
        <a:xfrm flipV="1">
          <a:off x="7886700" y="13730605"/>
          <a:ext cx="8001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153036</xdr:rowOff>
    </xdr:from>
    <xdr:to>
      <xdr:col>41</xdr:col>
      <xdr:colOff>101600</xdr:colOff>
      <xdr:row>83</xdr:row>
      <xdr:rowOff>83186</xdr:rowOff>
    </xdr:to>
    <xdr:sp macro="" textlink="">
      <xdr:nvSpPr>
        <xdr:cNvPr id="362" name="楕円 361">
          <a:extLst>
            <a:ext uri="{FF2B5EF4-FFF2-40B4-BE49-F238E27FC236}">
              <a16:creationId xmlns:a16="http://schemas.microsoft.com/office/drawing/2014/main" id="{A8D7DA0F-74D6-4172-AA4E-0527E4D96E7C}"/>
            </a:ext>
          </a:extLst>
        </xdr:cNvPr>
        <xdr:cNvSpPr/>
      </xdr:nvSpPr>
      <xdr:spPr>
        <a:xfrm>
          <a:off x="7029450" y="1369758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26670</xdr:rowOff>
    </xdr:from>
    <xdr:to>
      <xdr:col>45</xdr:col>
      <xdr:colOff>177800</xdr:colOff>
      <xdr:row>83</xdr:row>
      <xdr:rowOff>32386</xdr:rowOff>
    </xdr:to>
    <xdr:cxnSp macro="">
      <xdr:nvCxnSpPr>
        <xdr:cNvPr id="363" name="直線コネクタ 362">
          <a:extLst>
            <a:ext uri="{FF2B5EF4-FFF2-40B4-BE49-F238E27FC236}">
              <a16:creationId xmlns:a16="http://schemas.microsoft.com/office/drawing/2014/main" id="{B1ADA80C-340C-4BA0-B5F3-9B8D75D07562}"/>
            </a:ext>
          </a:extLst>
        </xdr:cNvPr>
        <xdr:cNvCxnSpPr/>
      </xdr:nvCxnSpPr>
      <xdr:spPr>
        <a:xfrm flipV="1">
          <a:off x="7080250" y="13736320"/>
          <a:ext cx="80645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158750</xdr:rowOff>
    </xdr:from>
    <xdr:to>
      <xdr:col>36</xdr:col>
      <xdr:colOff>165100</xdr:colOff>
      <xdr:row>83</xdr:row>
      <xdr:rowOff>88900</xdr:rowOff>
    </xdr:to>
    <xdr:sp macro="" textlink="">
      <xdr:nvSpPr>
        <xdr:cNvPr id="364" name="楕円 363">
          <a:extLst>
            <a:ext uri="{FF2B5EF4-FFF2-40B4-BE49-F238E27FC236}">
              <a16:creationId xmlns:a16="http://schemas.microsoft.com/office/drawing/2014/main" id="{125C094D-606F-40C9-A457-C470935E55D8}"/>
            </a:ext>
          </a:extLst>
        </xdr:cNvPr>
        <xdr:cNvSpPr/>
      </xdr:nvSpPr>
      <xdr:spPr>
        <a:xfrm>
          <a:off x="6235700" y="13703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32386</xdr:rowOff>
    </xdr:from>
    <xdr:to>
      <xdr:col>41</xdr:col>
      <xdr:colOff>50800</xdr:colOff>
      <xdr:row>83</xdr:row>
      <xdr:rowOff>38100</xdr:rowOff>
    </xdr:to>
    <xdr:cxnSp macro="">
      <xdr:nvCxnSpPr>
        <xdr:cNvPr id="365" name="直線コネクタ 364">
          <a:extLst>
            <a:ext uri="{FF2B5EF4-FFF2-40B4-BE49-F238E27FC236}">
              <a16:creationId xmlns:a16="http://schemas.microsoft.com/office/drawing/2014/main" id="{502FCE64-9307-4827-85BA-CBE126D74D50}"/>
            </a:ext>
          </a:extLst>
        </xdr:cNvPr>
        <xdr:cNvCxnSpPr/>
      </xdr:nvCxnSpPr>
      <xdr:spPr>
        <a:xfrm flipV="1">
          <a:off x="6286500" y="13742036"/>
          <a:ext cx="79375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97172</xdr:rowOff>
    </xdr:from>
    <xdr:ext cx="469744" cy="259045"/>
    <xdr:sp macro="" textlink="">
      <xdr:nvSpPr>
        <xdr:cNvPr id="366" name="n_1aveValue【福祉施設】&#10;一人当たり面積">
          <a:extLst>
            <a:ext uri="{FF2B5EF4-FFF2-40B4-BE49-F238E27FC236}">
              <a16:creationId xmlns:a16="http://schemas.microsoft.com/office/drawing/2014/main" id="{B4F4DB7B-D91F-425B-B2EA-54D313D5AA18}"/>
            </a:ext>
          </a:extLst>
        </xdr:cNvPr>
        <xdr:cNvSpPr txBox="1"/>
      </xdr:nvSpPr>
      <xdr:spPr>
        <a:xfrm>
          <a:off x="8458277" y="1380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137177</xdr:rowOff>
    </xdr:from>
    <xdr:ext cx="469744" cy="259045"/>
    <xdr:sp macro="" textlink="">
      <xdr:nvSpPr>
        <xdr:cNvPr id="367" name="n_2aveValue【福祉施設】&#10;一人当たり面積">
          <a:extLst>
            <a:ext uri="{FF2B5EF4-FFF2-40B4-BE49-F238E27FC236}">
              <a16:creationId xmlns:a16="http://schemas.microsoft.com/office/drawing/2014/main" id="{A0FE375F-304D-4065-A4C0-39133230E7EF}"/>
            </a:ext>
          </a:extLst>
        </xdr:cNvPr>
        <xdr:cNvSpPr txBox="1"/>
      </xdr:nvSpPr>
      <xdr:spPr>
        <a:xfrm>
          <a:off x="767722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148607</xdr:rowOff>
    </xdr:from>
    <xdr:ext cx="469744" cy="259045"/>
    <xdr:sp macro="" textlink="">
      <xdr:nvSpPr>
        <xdr:cNvPr id="368" name="n_3aveValue【福祉施設】&#10;一人当たり面積">
          <a:extLst>
            <a:ext uri="{FF2B5EF4-FFF2-40B4-BE49-F238E27FC236}">
              <a16:creationId xmlns:a16="http://schemas.microsoft.com/office/drawing/2014/main" id="{CAA3A9D2-6977-4D22-A9AA-9D87693F6301}"/>
            </a:ext>
          </a:extLst>
        </xdr:cNvPr>
        <xdr:cNvSpPr txBox="1"/>
      </xdr:nvSpPr>
      <xdr:spPr>
        <a:xfrm>
          <a:off x="6864427" y="13858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142891</xdr:rowOff>
    </xdr:from>
    <xdr:ext cx="469744" cy="259045"/>
    <xdr:sp macro="" textlink="">
      <xdr:nvSpPr>
        <xdr:cNvPr id="369" name="n_4aveValue【福祉施設】&#10;一人当たり面積">
          <a:extLst>
            <a:ext uri="{FF2B5EF4-FFF2-40B4-BE49-F238E27FC236}">
              <a16:creationId xmlns:a16="http://schemas.microsoft.com/office/drawing/2014/main" id="{904554C2-2C79-4F32-91EF-8D89105225F1}"/>
            </a:ext>
          </a:extLst>
        </xdr:cNvPr>
        <xdr:cNvSpPr txBox="1"/>
      </xdr:nvSpPr>
      <xdr:spPr>
        <a:xfrm>
          <a:off x="6070677" y="1385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88282</xdr:rowOff>
    </xdr:from>
    <xdr:ext cx="469744" cy="259045"/>
    <xdr:sp macro="" textlink="">
      <xdr:nvSpPr>
        <xdr:cNvPr id="370" name="n_1mainValue【福祉施設】&#10;一人当たり面積">
          <a:extLst>
            <a:ext uri="{FF2B5EF4-FFF2-40B4-BE49-F238E27FC236}">
              <a16:creationId xmlns:a16="http://schemas.microsoft.com/office/drawing/2014/main" id="{AD0D345F-FF17-4AA1-AD2E-3C1F18F0BF81}"/>
            </a:ext>
          </a:extLst>
        </xdr:cNvPr>
        <xdr:cNvSpPr txBox="1"/>
      </xdr:nvSpPr>
      <xdr:spPr>
        <a:xfrm>
          <a:off x="8458277" y="13467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93997</xdr:rowOff>
    </xdr:from>
    <xdr:ext cx="469744" cy="259045"/>
    <xdr:sp macro="" textlink="">
      <xdr:nvSpPr>
        <xdr:cNvPr id="371" name="n_2mainValue【福祉施設】&#10;一人当たり面積">
          <a:extLst>
            <a:ext uri="{FF2B5EF4-FFF2-40B4-BE49-F238E27FC236}">
              <a16:creationId xmlns:a16="http://schemas.microsoft.com/office/drawing/2014/main" id="{61317DF7-9148-419B-9215-2672106FB05C}"/>
            </a:ext>
          </a:extLst>
        </xdr:cNvPr>
        <xdr:cNvSpPr txBox="1"/>
      </xdr:nvSpPr>
      <xdr:spPr>
        <a:xfrm>
          <a:off x="7677227" y="13473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99713</xdr:rowOff>
    </xdr:from>
    <xdr:ext cx="469744" cy="259045"/>
    <xdr:sp macro="" textlink="">
      <xdr:nvSpPr>
        <xdr:cNvPr id="372" name="n_3mainValue【福祉施設】&#10;一人当たり面積">
          <a:extLst>
            <a:ext uri="{FF2B5EF4-FFF2-40B4-BE49-F238E27FC236}">
              <a16:creationId xmlns:a16="http://schemas.microsoft.com/office/drawing/2014/main" id="{EAFB2DE6-81AD-4563-8315-DF6A82263291}"/>
            </a:ext>
          </a:extLst>
        </xdr:cNvPr>
        <xdr:cNvSpPr txBox="1"/>
      </xdr:nvSpPr>
      <xdr:spPr>
        <a:xfrm>
          <a:off x="6864427" y="13479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105427</xdr:rowOff>
    </xdr:from>
    <xdr:ext cx="469744" cy="259045"/>
    <xdr:sp macro="" textlink="">
      <xdr:nvSpPr>
        <xdr:cNvPr id="373" name="n_4mainValue【福祉施設】&#10;一人当たり面積">
          <a:extLst>
            <a:ext uri="{FF2B5EF4-FFF2-40B4-BE49-F238E27FC236}">
              <a16:creationId xmlns:a16="http://schemas.microsoft.com/office/drawing/2014/main" id="{4C3BF865-24A9-425B-ADA1-F69E6ED85D42}"/>
            </a:ext>
          </a:extLst>
        </xdr:cNvPr>
        <xdr:cNvSpPr txBox="1"/>
      </xdr:nvSpPr>
      <xdr:spPr>
        <a:xfrm>
          <a:off x="6070677" y="1348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3A797134-0132-4D25-A602-E42C70FD638E}"/>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4205462B-3F6C-47A9-889E-89943866F8FA}"/>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402D083C-9ED5-4B2A-83DA-A7374B61DEBF}"/>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7C2F9629-BF5D-4D30-A068-8838010B8BC4}"/>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24491B6E-4C84-4996-884B-3D854F9577E5}"/>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E5DF36C8-F649-4041-90A2-D8E0D3D028B2}"/>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3684E9BF-BF25-4AEA-A99E-3CCA05DB6362}"/>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470DB331-A0B1-4C37-854D-1D4FCFD7CF61}"/>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D903945C-051F-428D-B061-E1CCACD6378C}"/>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72A74498-D9C7-434F-8CB9-478CF19232DB}"/>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284A2A0B-ECDE-4876-994B-E72FF32E7DF0}"/>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5" name="直線コネクタ 384">
          <a:extLst>
            <a:ext uri="{FF2B5EF4-FFF2-40B4-BE49-F238E27FC236}">
              <a16:creationId xmlns:a16="http://schemas.microsoft.com/office/drawing/2014/main" id="{3F6389BD-686E-4E16-9938-83B345E453AA}"/>
            </a:ext>
          </a:extLst>
        </xdr:cNvPr>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6" name="テキスト ボックス 385">
          <a:extLst>
            <a:ext uri="{FF2B5EF4-FFF2-40B4-BE49-F238E27FC236}">
              <a16:creationId xmlns:a16="http://schemas.microsoft.com/office/drawing/2014/main" id="{3F61A56F-B8B3-436A-AC19-BA5D1760100C}"/>
            </a:ext>
          </a:extLst>
        </xdr:cNvPr>
        <xdr:cNvSpPr txBox="1"/>
      </xdr:nvSpPr>
      <xdr:spPr>
        <a:xfrm>
          <a:off x="2757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7" name="直線コネクタ 386">
          <a:extLst>
            <a:ext uri="{FF2B5EF4-FFF2-40B4-BE49-F238E27FC236}">
              <a16:creationId xmlns:a16="http://schemas.microsoft.com/office/drawing/2014/main" id="{8B787926-681A-4A48-BD9F-759AC8AC3D53}"/>
            </a:ext>
          </a:extLst>
        </xdr:cNvPr>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8" name="テキスト ボックス 387">
          <a:extLst>
            <a:ext uri="{FF2B5EF4-FFF2-40B4-BE49-F238E27FC236}">
              <a16:creationId xmlns:a16="http://schemas.microsoft.com/office/drawing/2014/main" id="{A83C4CFA-F15C-45FA-BC09-689B29E607D0}"/>
            </a:ext>
          </a:extLst>
        </xdr:cNvPr>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89" name="直線コネクタ 388">
          <a:extLst>
            <a:ext uri="{FF2B5EF4-FFF2-40B4-BE49-F238E27FC236}">
              <a16:creationId xmlns:a16="http://schemas.microsoft.com/office/drawing/2014/main" id="{37EE1224-F438-4632-9204-37F7ED5A75B2}"/>
            </a:ext>
          </a:extLst>
        </xdr:cNvPr>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0" name="テキスト ボックス 389">
          <a:extLst>
            <a:ext uri="{FF2B5EF4-FFF2-40B4-BE49-F238E27FC236}">
              <a16:creationId xmlns:a16="http://schemas.microsoft.com/office/drawing/2014/main" id="{03995E6E-0AC5-42D4-BF9E-09E739CA7E2C}"/>
            </a:ext>
          </a:extLst>
        </xdr:cNvPr>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1" name="直線コネクタ 390">
          <a:extLst>
            <a:ext uri="{FF2B5EF4-FFF2-40B4-BE49-F238E27FC236}">
              <a16:creationId xmlns:a16="http://schemas.microsoft.com/office/drawing/2014/main" id="{F5F984D4-6EFE-4E96-ACEF-6D8AF406D327}"/>
            </a:ext>
          </a:extLst>
        </xdr:cNvPr>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2" name="テキスト ボックス 391">
          <a:extLst>
            <a:ext uri="{FF2B5EF4-FFF2-40B4-BE49-F238E27FC236}">
              <a16:creationId xmlns:a16="http://schemas.microsoft.com/office/drawing/2014/main" id="{1A79AA16-0186-4530-AE26-670BE51C7803}"/>
            </a:ext>
          </a:extLst>
        </xdr:cNvPr>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3" name="直線コネクタ 392">
          <a:extLst>
            <a:ext uri="{FF2B5EF4-FFF2-40B4-BE49-F238E27FC236}">
              <a16:creationId xmlns:a16="http://schemas.microsoft.com/office/drawing/2014/main" id="{D9B8E6B3-4395-49F4-B0E0-99F445961D1D}"/>
            </a:ext>
          </a:extLst>
        </xdr:cNvPr>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99</xdr:row>
      <xdr:rowOff>29227</xdr:rowOff>
    </xdr:from>
    <xdr:ext cx="338939" cy="259045"/>
    <xdr:sp macro="" textlink="">
      <xdr:nvSpPr>
        <xdr:cNvPr id="394" name="テキスト ボックス 393">
          <a:extLst>
            <a:ext uri="{FF2B5EF4-FFF2-40B4-BE49-F238E27FC236}">
              <a16:creationId xmlns:a16="http://schemas.microsoft.com/office/drawing/2014/main" id="{98EC88B6-D796-4751-B1EA-9A4CA3CC182E}"/>
            </a:ext>
          </a:extLst>
        </xdr:cNvPr>
        <xdr:cNvSpPr txBox="1"/>
      </xdr:nvSpPr>
      <xdr:spPr>
        <a:xfrm>
          <a:off x="384961" y="1643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048D4B2B-80A7-4747-A744-FBF0ADA50EBC}"/>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88AE0BE5-9A1D-420D-8A5F-26CFF4D000A8}"/>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107</xdr:row>
      <xdr:rowOff>69850</xdr:rowOff>
    </xdr:to>
    <xdr:cxnSp macro="">
      <xdr:nvCxnSpPr>
        <xdr:cNvPr id="397" name="直線コネクタ 396">
          <a:extLst>
            <a:ext uri="{FF2B5EF4-FFF2-40B4-BE49-F238E27FC236}">
              <a16:creationId xmlns:a16="http://schemas.microsoft.com/office/drawing/2014/main" id="{DDAC309B-DE5D-4255-B03C-B79720D57335}"/>
            </a:ext>
          </a:extLst>
        </xdr:cNvPr>
        <xdr:cNvCxnSpPr/>
      </xdr:nvCxnSpPr>
      <xdr:spPr>
        <a:xfrm flipV="1">
          <a:off x="4177665" y="165735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73677</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C95074C2-697A-4498-BCF8-9601ECEC71F9}"/>
            </a:ext>
          </a:extLst>
        </xdr:cNvPr>
        <xdr:cNvSpPr txBox="1"/>
      </xdr:nvSpPr>
      <xdr:spPr>
        <a:xfrm>
          <a:off x="4216400" y="1784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69850</xdr:rowOff>
    </xdr:from>
    <xdr:to>
      <xdr:col>24</xdr:col>
      <xdr:colOff>152400</xdr:colOff>
      <xdr:row>107</xdr:row>
      <xdr:rowOff>69850</xdr:rowOff>
    </xdr:to>
    <xdr:cxnSp macro="">
      <xdr:nvCxnSpPr>
        <xdr:cNvPr id="399" name="直線コネクタ 398">
          <a:extLst>
            <a:ext uri="{FF2B5EF4-FFF2-40B4-BE49-F238E27FC236}">
              <a16:creationId xmlns:a16="http://schemas.microsoft.com/office/drawing/2014/main" id="{BC9160B4-BA04-4B45-9354-388539B604D4}"/>
            </a:ext>
          </a:extLst>
        </xdr:cNvPr>
        <xdr:cNvCxnSpPr/>
      </xdr:nvCxnSpPr>
      <xdr:spPr>
        <a:xfrm>
          <a:off x="4108450" y="1784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CC5F152C-3940-4D94-869F-E466D4A20D5B}"/>
            </a:ext>
          </a:extLst>
        </xdr:cNvPr>
        <xdr:cNvSpPr txBox="1"/>
      </xdr:nvSpPr>
      <xdr:spPr>
        <a:xfrm>
          <a:off x="4216400" y="163487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401" name="直線コネクタ 400">
          <a:extLst>
            <a:ext uri="{FF2B5EF4-FFF2-40B4-BE49-F238E27FC236}">
              <a16:creationId xmlns:a16="http://schemas.microsoft.com/office/drawing/2014/main" id="{28A794A4-6039-42A9-85A5-8D8529433358}"/>
            </a:ext>
          </a:extLst>
        </xdr:cNvPr>
        <xdr:cNvCxnSpPr/>
      </xdr:nvCxnSpPr>
      <xdr:spPr>
        <a:xfrm>
          <a:off x="4108450" y="16573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49547</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D47B5B06-5D92-418D-AAF1-2AA7406077DD}"/>
            </a:ext>
          </a:extLst>
        </xdr:cNvPr>
        <xdr:cNvSpPr txBox="1"/>
      </xdr:nvSpPr>
      <xdr:spPr>
        <a:xfrm>
          <a:off x="4216400" y="17137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403" name="フローチャート: 判断 402">
          <a:extLst>
            <a:ext uri="{FF2B5EF4-FFF2-40B4-BE49-F238E27FC236}">
              <a16:creationId xmlns:a16="http://schemas.microsoft.com/office/drawing/2014/main" id="{B7F5D9D0-AA9F-49B3-A1A2-320205A2D534}"/>
            </a:ext>
          </a:extLst>
        </xdr:cNvPr>
        <xdr:cNvSpPr/>
      </xdr:nvSpPr>
      <xdr:spPr>
        <a:xfrm>
          <a:off x="4127500" y="17285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10161</xdr:rowOff>
    </xdr:from>
    <xdr:to>
      <xdr:col>20</xdr:col>
      <xdr:colOff>38100</xdr:colOff>
      <xdr:row>104</xdr:row>
      <xdr:rowOff>111761</xdr:rowOff>
    </xdr:to>
    <xdr:sp macro="" textlink="">
      <xdr:nvSpPr>
        <xdr:cNvPr id="404" name="フローチャート: 判断 403">
          <a:extLst>
            <a:ext uri="{FF2B5EF4-FFF2-40B4-BE49-F238E27FC236}">
              <a16:creationId xmlns:a16="http://schemas.microsoft.com/office/drawing/2014/main" id="{1391BFE8-752A-49C3-878B-9B5D6A96AA8C}"/>
            </a:ext>
          </a:extLst>
        </xdr:cNvPr>
        <xdr:cNvSpPr/>
      </xdr:nvSpPr>
      <xdr:spPr>
        <a:xfrm>
          <a:off x="3384550" y="172694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166370</xdr:rowOff>
    </xdr:from>
    <xdr:to>
      <xdr:col>15</xdr:col>
      <xdr:colOff>101600</xdr:colOff>
      <xdr:row>104</xdr:row>
      <xdr:rowOff>96520</xdr:rowOff>
    </xdr:to>
    <xdr:sp macro="" textlink="">
      <xdr:nvSpPr>
        <xdr:cNvPr id="405" name="フローチャート: 判断 404">
          <a:extLst>
            <a:ext uri="{FF2B5EF4-FFF2-40B4-BE49-F238E27FC236}">
              <a16:creationId xmlns:a16="http://schemas.microsoft.com/office/drawing/2014/main" id="{AF613D98-4905-47A9-9F1C-B4E5DCBFC2BB}"/>
            </a:ext>
          </a:extLst>
        </xdr:cNvPr>
        <xdr:cNvSpPr/>
      </xdr:nvSpPr>
      <xdr:spPr>
        <a:xfrm>
          <a:off x="2571750" y="1725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3811</xdr:rowOff>
    </xdr:from>
    <xdr:to>
      <xdr:col>10</xdr:col>
      <xdr:colOff>165100</xdr:colOff>
      <xdr:row>104</xdr:row>
      <xdr:rowOff>105411</xdr:rowOff>
    </xdr:to>
    <xdr:sp macro="" textlink="">
      <xdr:nvSpPr>
        <xdr:cNvPr id="406" name="フローチャート: 判断 405">
          <a:extLst>
            <a:ext uri="{FF2B5EF4-FFF2-40B4-BE49-F238E27FC236}">
              <a16:creationId xmlns:a16="http://schemas.microsoft.com/office/drawing/2014/main" id="{597DA630-9C92-43AD-BDF7-FA3F94FF4DBC}"/>
            </a:ext>
          </a:extLst>
        </xdr:cNvPr>
        <xdr:cNvSpPr/>
      </xdr:nvSpPr>
      <xdr:spPr>
        <a:xfrm>
          <a:off x="1778000" y="1726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157480</xdr:rowOff>
    </xdr:from>
    <xdr:to>
      <xdr:col>6</xdr:col>
      <xdr:colOff>38100</xdr:colOff>
      <xdr:row>104</xdr:row>
      <xdr:rowOff>87630</xdr:rowOff>
    </xdr:to>
    <xdr:sp macro="" textlink="">
      <xdr:nvSpPr>
        <xdr:cNvPr id="407" name="フローチャート: 判断 406">
          <a:extLst>
            <a:ext uri="{FF2B5EF4-FFF2-40B4-BE49-F238E27FC236}">
              <a16:creationId xmlns:a16="http://schemas.microsoft.com/office/drawing/2014/main" id="{9046EE3A-E57B-4754-A626-A61771D495C7}"/>
            </a:ext>
          </a:extLst>
        </xdr:cNvPr>
        <xdr:cNvSpPr/>
      </xdr:nvSpPr>
      <xdr:spPr>
        <a:xfrm>
          <a:off x="984250" y="172453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980042E0-3457-465C-8F90-0A3CDAF74240}"/>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D668353D-F0EC-4786-9057-26AAB315E7E3}"/>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3E4188BB-E70C-4645-99BE-2220B6779B00}"/>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53262451-94E2-4540-913E-6792847064F9}"/>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4A021C1A-316A-4273-98C8-9CC4BAAFA9F3}"/>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2539</xdr:rowOff>
    </xdr:from>
    <xdr:to>
      <xdr:col>24</xdr:col>
      <xdr:colOff>114300</xdr:colOff>
      <xdr:row>107</xdr:row>
      <xdr:rowOff>104139</xdr:rowOff>
    </xdr:to>
    <xdr:sp macro="" textlink="">
      <xdr:nvSpPr>
        <xdr:cNvPr id="413" name="楕円 412">
          <a:extLst>
            <a:ext uri="{FF2B5EF4-FFF2-40B4-BE49-F238E27FC236}">
              <a16:creationId xmlns:a16="http://schemas.microsoft.com/office/drawing/2014/main" id="{03C9DDAA-299A-4B22-8A70-89EE62CB95B0}"/>
            </a:ext>
          </a:extLst>
        </xdr:cNvPr>
        <xdr:cNvSpPr/>
      </xdr:nvSpPr>
      <xdr:spPr>
        <a:xfrm>
          <a:off x="4127500" y="1777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88916</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FFD5A591-2E02-47C8-B873-7869A53BA743}"/>
            </a:ext>
          </a:extLst>
        </xdr:cNvPr>
        <xdr:cNvSpPr txBox="1"/>
      </xdr:nvSpPr>
      <xdr:spPr>
        <a:xfrm>
          <a:off x="4216400" y="17691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10161</xdr:rowOff>
    </xdr:from>
    <xdr:to>
      <xdr:col>20</xdr:col>
      <xdr:colOff>38100</xdr:colOff>
      <xdr:row>107</xdr:row>
      <xdr:rowOff>111761</xdr:rowOff>
    </xdr:to>
    <xdr:sp macro="" textlink="">
      <xdr:nvSpPr>
        <xdr:cNvPr id="415" name="楕円 414">
          <a:extLst>
            <a:ext uri="{FF2B5EF4-FFF2-40B4-BE49-F238E27FC236}">
              <a16:creationId xmlns:a16="http://schemas.microsoft.com/office/drawing/2014/main" id="{D347E7B0-490B-4C48-859F-F59BB63DBEE7}"/>
            </a:ext>
          </a:extLst>
        </xdr:cNvPr>
        <xdr:cNvSpPr/>
      </xdr:nvSpPr>
      <xdr:spPr>
        <a:xfrm>
          <a:off x="3384550" y="177838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53339</xdr:rowOff>
    </xdr:from>
    <xdr:to>
      <xdr:col>24</xdr:col>
      <xdr:colOff>63500</xdr:colOff>
      <xdr:row>107</xdr:row>
      <xdr:rowOff>60961</xdr:rowOff>
    </xdr:to>
    <xdr:cxnSp macro="">
      <xdr:nvCxnSpPr>
        <xdr:cNvPr id="416" name="直線コネクタ 415">
          <a:extLst>
            <a:ext uri="{FF2B5EF4-FFF2-40B4-BE49-F238E27FC236}">
              <a16:creationId xmlns:a16="http://schemas.microsoft.com/office/drawing/2014/main" id="{B8A05868-868C-4687-BC1A-991E2420F860}"/>
            </a:ext>
          </a:extLst>
        </xdr:cNvPr>
        <xdr:cNvCxnSpPr/>
      </xdr:nvCxnSpPr>
      <xdr:spPr>
        <a:xfrm flipV="1">
          <a:off x="3429000" y="17826989"/>
          <a:ext cx="7493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10161</xdr:rowOff>
    </xdr:from>
    <xdr:to>
      <xdr:col>15</xdr:col>
      <xdr:colOff>101600</xdr:colOff>
      <xdr:row>107</xdr:row>
      <xdr:rowOff>111761</xdr:rowOff>
    </xdr:to>
    <xdr:sp macro="" textlink="">
      <xdr:nvSpPr>
        <xdr:cNvPr id="417" name="楕円 416">
          <a:extLst>
            <a:ext uri="{FF2B5EF4-FFF2-40B4-BE49-F238E27FC236}">
              <a16:creationId xmlns:a16="http://schemas.microsoft.com/office/drawing/2014/main" id="{A0D660FC-4756-47DF-9D80-F02B1CD14C86}"/>
            </a:ext>
          </a:extLst>
        </xdr:cNvPr>
        <xdr:cNvSpPr/>
      </xdr:nvSpPr>
      <xdr:spPr>
        <a:xfrm>
          <a:off x="2571750" y="1778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60961</xdr:rowOff>
    </xdr:from>
    <xdr:to>
      <xdr:col>19</xdr:col>
      <xdr:colOff>177800</xdr:colOff>
      <xdr:row>107</xdr:row>
      <xdr:rowOff>60961</xdr:rowOff>
    </xdr:to>
    <xdr:cxnSp macro="">
      <xdr:nvCxnSpPr>
        <xdr:cNvPr id="418" name="直線コネクタ 417">
          <a:extLst>
            <a:ext uri="{FF2B5EF4-FFF2-40B4-BE49-F238E27FC236}">
              <a16:creationId xmlns:a16="http://schemas.microsoft.com/office/drawing/2014/main" id="{2D4C976E-0A9C-4C69-BEC6-7DBA654F7B4B}"/>
            </a:ext>
          </a:extLst>
        </xdr:cNvPr>
        <xdr:cNvCxnSpPr/>
      </xdr:nvCxnSpPr>
      <xdr:spPr>
        <a:xfrm>
          <a:off x="2622550" y="17834611"/>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8889</xdr:rowOff>
    </xdr:from>
    <xdr:to>
      <xdr:col>10</xdr:col>
      <xdr:colOff>165100</xdr:colOff>
      <xdr:row>107</xdr:row>
      <xdr:rowOff>110489</xdr:rowOff>
    </xdr:to>
    <xdr:sp macro="" textlink="">
      <xdr:nvSpPr>
        <xdr:cNvPr id="419" name="楕円 418">
          <a:extLst>
            <a:ext uri="{FF2B5EF4-FFF2-40B4-BE49-F238E27FC236}">
              <a16:creationId xmlns:a16="http://schemas.microsoft.com/office/drawing/2014/main" id="{F2810398-DF1E-4630-93CC-1A93BFD2FE00}"/>
            </a:ext>
          </a:extLst>
        </xdr:cNvPr>
        <xdr:cNvSpPr/>
      </xdr:nvSpPr>
      <xdr:spPr>
        <a:xfrm>
          <a:off x="1778000" y="1778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59689</xdr:rowOff>
    </xdr:from>
    <xdr:to>
      <xdr:col>15</xdr:col>
      <xdr:colOff>50800</xdr:colOff>
      <xdr:row>107</xdr:row>
      <xdr:rowOff>60961</xdr:rowOff>
    </xdr:to>
    <xdr:cxnSp macro="">
      <xdr:nvCxnSpPr>
        <xdr:cNvPr id="420" name="直線コネクタ 419">
          <a:extLst>
            <a:ext uri="{FF2B5EF4-FFF2-40B4-BE49-F238E27FC236}">
              <a16:creationId xmlns:a16="http://schemas.microsoft.com/office/drawing/2014/main" id="{A713EFBF-2D17-414A-9E30-44569B0C6291}"/>
            </a:ext>
          </a:extLst>
        </xdr:cNvPr>
        <xdr:cNvCxnSpPr/>
      </xdr:nvCxnSpPr>
      <xdr:spPr>
        <a:xfrm>
          <a:off x="1828800" y="17833339"/>
          <a:ext cx="79375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147320</xdr:rowOff>
    </xdr:from>
    <xdr:to>
      <xdr:col>6</xdr:col>
      <xdr:colOff>38100</xdr:colOff>
      <xdr:row>106</xdr:row>
      <xdr:rowOff>77470</xdr:rowOff>
    </xdr:to>
    <xdr:sp macro="" textlink="">
      <xdr:nvSpPr>
        <xdr:cNvPr id="421" name="楕円 420">
          <a:extLst>
            <a:ext uri="{FF2B5EF4-FFF2-40B4-BE49-F238E27FC236}">
              <a16:creationId xmlns:a16="http://schemas.microsoft.com/office/drawing/2014/main" id="{7337C94E-0515-44D6-A8E7-A087ADD9B534}"/>
            </a:ext>
          </a:extLst>
        </xdr:cNvPr>
        <xdr:cNvSpPr/>
      </xdr:nvSpPr>
      <xdr:spPr>
        <a:xfrm>
          <a:off x="984250" y="175780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26670</xdr:rowOff>
    </xdr:from>
    <xdr:to>
      <xdr:col>10</xdr:col>
      <xdr:colOff>114300</xdr:colOff>
      <xdr:row>107</xdr:row>
      <xdr:rowOff>59689</xdr:rowOff>
    </xdr:to>
    <xdr:cxnSp macro="">
      <xdr:nvCxnSpPr>
        <xdr:cNvPr id="422" name="直線コネクタ 421">
          <a:extLst>
            <a:ext uri="{FF2B5EF4-FFF2-40B4-BE49-F238E27FC236}">
              <a16:creationId xmlns:a16="http://schemas.microsoft.com/office/drawing/2014/main" id="{6C3ED238-1E28-4365-9336-657816D96AC0}"/>
            </a:ext>
          </a:extLst>
        </xdr:cNvPr>
        <xdr:cNvCxnSpPr/>
      </xdr:nvCxnSpPr>
      <xdr:spPr>
        <a:xfrm>
          <a:off x="1028700" y="17628870"/>
          <a:ext cx="800100" cy="204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128288</xdr:rowOff>
    </xdr:from>
    <xdr:ext cx="405111" cy="259045"/>
    <xdr:sp macro="" textlink="">
      <xdr:nvSpPr>
        <xdr:cNvPr id="423" name="n_1aveValue【市民会館】&#10;有形固定資産減価償却率">
          <a:extLst>
            <a:ext uri="{FF2B5EF4-FFF2-40B4-BE49-F238E27FC236}">
              <a16:creationId xmlns:a16="http://schemas.microsoft.com/office/drawing/2014/main" id="{6B7BAC25-0357-44D2-AC68-B8E70CD65C21}"/>
            </a:ext>
          </a:extLst>
        </xdr:cNvPr>
        <xdr:cNvSpPr txBox="1"/>
      </xdr:nvSpPr>
      <xdr:spPr>
        <a:xfrm>
          <a:off x="3239144" y="17044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113047</xdr:rowOff>
    </xdr:from>
    <xdr:ext cx="405111" cy="259045"/>
    <xdr:sp macro="" textlink="">
      <xdr:nvSpPr>
        <xdr:cNvPr id="424" name="n_2aveValue【市民会館】&#10;有形固定資産減価償却率">
          <a:extLst>
            <a:ext uri="{FF2B5EF4-FFF2-40B4-BE49-F238E27FC236}">
              <a16:creationId xmlns:a16="http://schemas.microsoft.com/office/drawing/2014/main" id="{A34481BE-3F1B-443D-9E69-13117622B5A1}"/>
            </a:ext>
          </a:extLst>
        </xdr:cNvPr>
        <xdr:cNvSpPr txBox="1"/>
      </xdr:nvSpPr>
      <xdr:spPr>
        <a:xfrm>
          <a:off x="2439044" y="1702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121938</xdr:rowOff>
    </xdr:from>
    <xdr:ext cx="405111" cy="259045"/>
    <xdr:sp macro="" textlink="">
      <xdr:nvSpPr>
        <xdr:cNvPr id="425" name="n_3aveValue【市民会館】&#10;有形固定資産減価償却率">
          <a:extLst>
            <a:ext uri="{FF2B5EF4-FFF2-40B4-BE49-F238E27FC236}">
              <a16:creationId xmlns:a16="http://schemas.microsoft.com/office/drawing/2014/main" id="{B28AD55F-C2C8-4130-8354-8F3A5CECA49A}"/>
            </a:ext>
          </a:extLst>
        </xdr:cNvPr>
        <xdr:cNvSpPr txBox="1"/>
      </xdr:nvSpPr>
      <xdr:spPr>
        <a:xfrm>
          <a:off x="1645294" y="17038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104157</xdr:rowOff>
    </xdr:from>
    <xdr:ext cx="405111" cy="259045"/>
    <xdr:sp macro="" textlink="">
      <xdr:nvSpPr>
        <xdr:cNvPr id="426" name="n_4aveValue【市民会館】&#10;有形固定資産減価償却率">
          <a:extLst>
            <a:ext uri="{FF2B5EF4-FFF2-40B4-BE49-F238E27FC236}">
              <a16:creationId xmlns:a16="http://schemas.microsoft.com/office/drawing/2014/main" id="{5FD3351E-C08F-4BF7-B610-5207C66C0D41}"/>
            </a:ext>
          </a:extLst>
        </xdr:cNvPr>
        <xdr:cNvSpPr txBox="1"/>
      </xdr:nvSpPr>
      <xdr:spPr>
        <a:xfrm>
          <a:off x="851544" y="17020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102888</xdr:rowOff>
    </xdr:from>
    <xdr:ext cx="405111" cy="259045"/>
    <xdr:sp macro="" textlink="">
      <xdr:nvSpPr>
        <xdr:cNvPr id="427" name="n_1mainValue【市民会館】&#10;有形固定資産減価償却率">
          <a:extLst>
            <a:ext uri="{FF2B5EF4-FFF2-40B4-BE49-F238E27FC236}">
              <a16:creationId xmlns:a16="http://schemas.microsoft.com/office/drawing/2014/main" id="{A514A61D-2346-4323-903D-58A904FD4EAB}"/>
            </a:ext>
          </a:extLst>
        </xdr:cNvPr>
        <xdr:cNvSpPr txBox="1"/>
      </xdr:nvSpPr>
      <xdr:spPr>
        <a:xfrm>
          <a:off x="32391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102888</xdr:rowOff>
    </xdr:from>
    <xdr:ext cx="405111" cy="259045"/>
    <xdr:sp macro="" textlink="">
      <xdr:nvSpPr>
        <xdr:cNvPr id="428" name="n_2mainValue【市民会館】&#10;有形固定資産減価償却率">
          <a:extLst>
            <a:ext uri="{FF2B5EF4-FFF2-40B4-BE49-F238E27FC236}">
              <a16:creationId xmlns:a16="http://schemas.microsoft.com/office/drawing/2014/main" id="{1F144C5B-07D1-4FA8-9371-20278CCC4825}"/>
            </a:ext>
          </a:extLst>
        </xdr:cNvPr>
        <xdr:cNvSpPr txBox="1"/>
      </xdr:nvSpPr>
      <xdr:spPr>
        <a:xfrm>
          <a:off x="2439044" y="178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101616</xdr:rowOff>
    </xdr:from>
    <xdr:ext cx="405111" cy="259045"/>
    <xdr:sp macro="" textlink="">
      <xdr:nvSpPr>
        <xdr:cNvPr id="429" name="n_3mainValue【市民会館】&#10;有形固定資産減価償却率">
          <a:extLst>
            <a:ext uri="{FF2B5EF4-FFF2-40B4-BE49-F238E27FC236}">
              <a16:creationId xmlns:a16="http://schemas.microsoft.com/office/drawing/2014/main" id="{6278BC0E-5474-404F-A373-D16B32CBE617}"/>
            </a:ext>
          </a:extLst>
        </xdr:cNvPr>
        <xdr:cNvSpPr txBox="1"/>
      </xdr:nvSpPr>
      <xdr:spPr>
        <a:xfrm>
          <a:off x="1645294" y="1787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68597</xdr:rowOff>
    </xdr:from>
    <xdr:ext cx="405111" cy="259045"/>
    <xdr:sp macro="" textlink="">
      <xdr:nvSpPr>
        <xdr:cNvPr id="430" name="n_4mainValue【市民会館】&#10;有形固定資産減価償却率">
          <a:extLst>
            <a:ext uri="{FF2B5EF4-FFF2-40B4-BE49-F238E27FC236}">
              <a16:creationId xmlns:a16="http://schemas.microsoft.com/office/drawing/2014/main" id="{7D791ECB-F8B7-4BE6-BF34-AE4F96C13C17}"/>
            </a:ext>
          </a:extLst>
        </xdr:cNvPr>
        <xdr:cNvSpPr txBox="1"/>
      </xdr:nvSpPr>
      <xdr:spPr>
        <a:xfrm>
          <a:off x="851544" y="17670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C92BC7D7-1A83-42CC-9C0B-250DC9E077A7}"/>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FFD5EB23-7867-4BB7-A304-FD4B818627DA}"/>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F677AC33-909E-49E5-AAF1-8CFC862EE64E}"/>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5A3C0026-F5C1-405A-B43D-03E2C4D7AB2D}"/>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EB1FDDF3-3C9D-499B-A742-B161328663D1}"/>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9AFBC642-D45E-4E5F-A107-FB1CB164ED33}"/>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CA46F159-D155-463D-828D-4FD777100A7D}"/>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76D03E0D-C2D2-4E9A-8DFC-BC13EBD47106}"/>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07AF771B-161A-4039-87C7-95AC2459AB4E}"/>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CA19DC42-1612-4CD2-A4CA-425CF24A4396}"/>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B70BD29D-7F44-4E00-AF1E-7DC28A1F311A}"/>
            </a:ext>
          </a:extLst>
        </xdr:cNvPr>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id="{C81DD2A3-D363-4781-9D12-27A2C4DE77F8}"/>
            </a:ext>
          </a:extLst>
        </xdr:cNvPr>
        <xdr:cNvSpPr txBox="1"/>
      </xdr:nvSpPr>
      <xdr:spPr>
        <a:xfrm>
          <a:off x="552722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0895E4F1-6F6E-4E7A-9259-2FD258E656D8}"/>
            </a:ext>
          </a:extLst>
        </xdr:cNvPr>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id="{7BAF0CCF-CCCC-4ADC-BF0F-4C58A965A6BE}"/>
            </a:ext>
          </a:extLst>
        </xdr:cNvPr>
        <xdr:cNvSpPr txBox="1"/>
      </xdr:nvSpPr>
      <xdr:spPr>
        <a:xfrm>
          <a:off x="552722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6426C93B-48BD-4E8B-977B-FC5F036FA532}"/>
            </a:ext>
          </a:extLst>
        </xdr:cNvPr>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a:extLst>
            <a:ext uri="{FF2B5EF4-FFF2-40B4-BE49-F238E27FC236}">
              <a16:creationId xmlns:a16="http://schemas.microsoft.com/office/drawing/2014/main" id="{E720960A-D9A5-4D2A-B585-34DBDEFF44FB}"/>
            </a:ext>
          </a:extLst>
        </xdr:cNvPr>
        <xdr:cNvSpPr txBox="1"/>
      </xdr:nvSpPr>
      <xdr:spPr>
        <a:xfrm>
          <a:off x="552722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923CFB6F-0F93-4097-8356-E51F965E471D}"/>
            </a:ext>
          </a:extLst>
        </xdr:cNvPr>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id="{34AD1592-4E26-4AE9-B671-967B11B6A677}"/>
            </a:ext>
          </a:extLst>
        </xdr:cNvPr>
        <xdr:cNvSpPr txBox="1"/>
      </xdr:nvSpPr>
      <xdr:spPr>
        <a:xfrm>
          <a:off x="552722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EE70C143-7FAA-4F3F-B8E0-5C933FE2D6C8}"/>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B5F99E1B-EFB8-40E6-9E91-C76879BDF406}"/>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F5AA95A8-563B-475C-9774-BED98ED717C4}"/>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80772</xdr:rowOff>
    </xdr:from>
    <xdr:to>
      <xdr:col>54</xdr:col>
      <xdr:colOff>189865</xdr:colOff>
      <xdr:row>108</xdr:row>
      <xdr:rowOff>53339</xdr:rowOff>
    </xdr:to>
    <xdr:cxnSp macro="">
      <xdr:nvCxnSpPr>
        <xdr:cNvPr id="452" name="直線コネクタ 451">
          <a:extLst>
            <a:ext uri="{FF2B5EF4-FFF2-40B4-BE49-F238E27FC236}">
              <a16:creationId xmlns:a16="http://schemas.microsoft.com/office/drawing/2014/main" id="{DAF994C0-1B21-4DC2-80D0-ECA9DFA8C901}"/>
            </a:ext>
          </a:extLst>
        </xdr:cNvPr>
        <xdr:cNvCxnSpPr/>
      </xdr:nvCxnSpPr>
      <xdr:spPr>
        <a:xfrm flipV="1">
          <a:off x="9429115" y="16825722"/>
          <a:ext cx="0" cy="1172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3" name="【市民会館】&#10;一人当たり面積最小値テキスト">
          <a:extLst>
            <a:ext uri="{FF2B5EF4-FFF2-40B4-BE49-F238E27FC236}">
              <a16:creationId xmlns:a16="http://schemas.microsoft.com/office/drawing/2014/main" id="{D2087335-1414-49C8-BF66-5D3D46DDE908}"/>
            </a:ext>
          </a:extLst>
        </xdr:cNvPr>
        <xdr:cNvSpPr txBox="1"/>
      </xdr:nvSpPr>
      <xdr:spPr>
        <a:xfrm>
          <a:off x="9467850" y="18002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4" name="直線コネクタ 453">
          <a:extLst>
            <a:ext uri="{FF2B5EF4-FFF2-40B4-BE49-F238E27FC236}">
              <a16:creationId xmlns:a16="http://schemas.microsoft.com/office/drawing/2014/main" id="{266D993D-2925-482F-BA9B-C7051E1DDC80}"/>
            </a:ext>
          </a:extLst>
        </xdr:cNvPr>
        <xdr:cNvCxnSpPr/>
      </xdr:nvCxnSpPr>
      <xdr:spPr>
        <a:xfrm>
          <a:off x="9359900" y="179984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27449</xdr:rowOff>
    </xdr:from>
    <xdr:ext cx="469744" cy="259045"/>
    <xdr:sp macro="" textlink="">
      <xdr:nvSpPr>
        <xdr:cNvPr id="455" name="【市民会館】&#10;一人当たり面積最大値テキスト">
          <a:extLst>
            <a:ext uri="{FF2B5EF4-FFF2-40B4-BE49-F238E27FC236}">
              <a16:creationId xmlns:a16="http://schemas.microsoft.com/office/drawing/2014/main" id="{1945B8A6-BD31-4E0B-AA40-2860A2231CBD}"/>
            </a:ext>
          </a:extLst>
        </xdr:cNvPr>
        <xdr:cNvSpPr txBox="1"/>
      </xdr:nvSpPr>
      <xdr:spPr>
        <a:xfrm>
          <a:off x="9467850" y="16600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80772</xdr:rowOff>
    </xdr:from>
    <xdr:to>
      <xdr:col>55</xdr:col>
      <xdr:colOff>88900</xdr:colOff>
      <xdr:row>101</xdr:row>
      <xdr:rowOff>80772</xdr:rowOff>
    </xdr:to>
    <xdr:cxnSp macro="">
      <xdr:nvCxnSpPr>
        <xdr:cNvPr id="456" name="直線コネクタ 455">
          <a:extLst>
            <a:ext uri="{FF2B5EF4-FFF2-40B4-BE49-F238E27FC236}">
              <a16:creationId xmlns:a16="http://schemas.microsoft.com/office/drawing/2014/main" id="{CBCCA914-943C-49DB-A8A7-E37483F75DFB}"/>
            </a:ext>
          </a:extLst>
        </xdr:cNvPr>
        <xdr:cNvCxnSpPr/>
      </xdr:nvCxnSpPr>
      <xdr:spPr>
        <a:xfrm>
          <a:off x="9359900" y="1682572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114571</xdr:rowOff>
    </xdr:from>
    <xdr:ext cx="469744" cy="259045"/>
    <xdr:sp macro="" textlink="">
      <xdr:nvSpPr>
        <xdr:cNvPr id="457" name="【市民会館】&#10;一人当たり面積平均値テキスト">
          <a:extLst>
            <a:ext uri="{FF2B5EF4-FFF2-40B4-BE49-F238E27FC236}">
              <a16:creationId xmlns:a16="http://schemas.microsoft.com/office/drawing/2014/main" id="{EDCC45B1-A6BF-497B-AEF2-AC9FA5EC9072}"/>
            </a:ext>
          </a:extLst>
        </xdr:cNvPr>
        <xdr:cNvSpPr txBox="1"/>
      </xdr:nvSpPr>
      <xdr:spPr>
        <a:xfrm>
          <a:off x="9467850" y="175453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91694</xdr:rowOff>
    </xdr:from>
    <xdr:to>
      <xdr:col>55</xdr:col>
      <xdr:colOff>50800</xdr:colOff>
      <xdr:row>107</xdr:row>
      <xdr:rowOff>21844</xdr:rowOff>
    </xdr:to>
    <xdr:sp macro="" textlink="">
      <xdr:nvSpPr>
        <xdr:cNvPr id="458" name="フローチャート: 判断 457">
          <a:extLst>
            <a:ext uri="{FF2B5EF4-FFF2-40B4-BE49-F238E27FC236}">
              <a16:creationId xmlns:a16="http://schemas.microsoft.com/office/drawing/2014/main" id="{6847A719-FFC0-4F40-9388-B999814707BB}"/>
            </a:ext>
          </a:extLst>
        </xdr:cNvPr>
        <xdr:cNvSpPr/>
      </xdr:nvSpPr>
      <xdr:spPr>
        <a:xfrm>
          <a:off x="9398000" y="176938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91694</xdr:rowOff>
    </xdr:from>
    <xdr:to>
      <xdr:col>50</xdr:col>
      <xdr:colOff>165100</xdr:colOff>
      <xdr:row>107</xdr:row>
      <xdr:rowOff>21844</xdr:rowOff>
    </xdr:to>
    <xdr:sp macro="" textlink="">
      <xdr:nvSpPr>
        <xdr:cNvPr id="459" name="フローチャート: 判断 458">
          <a:extLst>
            <a:ext uri="{FF2B5EF4-FFF2-40B4-BE49-F238E27FC236}">
              <a16:creationId xmlns:a16="http://schemas.microsoft.com/office/drawing/2014/main" id="{A2D983BB-A4AC-41D4-9111-378D390FA2B9}"/>
            </a:ext>
          </a:extLst>
        </xdr:cNvPr>
        <xdr:cNvSpPr/>
      </xdr:nvSpPr>
      <xdr:spPr>
        <a:xfrm>
          <a:off x="8636000" y="1769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82550</xdr:rowOff>
    </xdr:from>
    <xdr:to>
      <xdr:col>46</xdr:col>
      <xdr:colOff>38100</xdr:colOff>
      <xdr:row>107</xdr:row>
      <xdr:rowOff>12700</xdr:rowOff>
    </xdr:to>
    <xdr:sp macro="" textlink="">
      <xdr:nvSpPr>
        <xdr:cNvPr id="460" name="フローチャート: 判断 459">
          <a:extLst>
            <a:ext uri="{FF2B5EF4-FFF2-40B4-BE49-F238E27FC236}">
              <a16:creationId xmlns:a16="http://schemas.microsoft.com/office/drawing/2014/main" id="{A9761F26-AE71-4C55-BE41-242EDC718B7B}"/>
            </a:ext>
          </a:extLst>
        </xdr:cNvPr>
        <xdr:cNvSpPr/>
      </xdr:nvSpPr>
      <xdr:spPr>
        <a:xfrm>
          <a:off x="7842250" y="176847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1" name="フローチャート: 判断 460">
          <a:extLst>
            <a:ext uri="{FF2B5EF4-FFF2-40B4-BE49-F238E27FC236}">
              <a16:creationId xmlns:a16="http://schemas.microsoft.com/office/drawing/2014/main" id="{908DF921-CCEF-43BB-BA2A-474E18DC1EEE}"/>
            </a:ext>
          </a:extLst>
        </xdr:cNvPr>
        <xdr:cNvSpPr/>
      </xdr:nvSpPr>
      <xdr:spPr>
        <a:xfrm>
          <a:off x="702945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87122</xdr:rowOff>
    </xdr:from>
    <xdr:to>
      <xdr:col>36</xdr:col>
      <xdr:colOff>165100</xdr:colOff>
      <xdr:row>107</xdr:row>
      <xdr:rowOff>17272</xdr:rowOff>
    </xdr:to>
    <xdr:sp macro="" textlink="">
      <xdr:nvSpPr>
        <xdr:cNvPr id="462" name="フローチャート: 判断 461">
          <a:extLst>
            <a:ext uri="{FF2B5EF4-FFF2-40B4-BE49-F238E27FC236}">
              <a16:creationId xmlns:a16="http://schemas.microsoft.com/office/drawing/2014/main" id="{9A3E9B9C-1B0D-4B33-B13E-9F5B0A9F0156}"/>
            </a:ext>
          </a:extLst>
        </xdr:cNvPr>
        <xdr:cNvSpPr/>
      </xdr:nvSpPr>
      <xdr:spPr>
        <a:xfrm>
          <a:off x="6235700" y="176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F586B4AA-A038-42B7-9BBA-8D20BED6652C}"/>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37F5A5C4-2031-42FD-962C-EC4BA42B90C2}"/>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EE1630C9-9BC3-403B-BB93-918205959A2F}"/>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93113B6B-4D0B-4F09-A5A8-C89E446F1170}"/>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438A1DCF-6954-4C11-A53F-006A42319632}"/>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23113</xdr:rowOff>
    </xdr:from>
    <xdr:to>
      <xdr:col>55</xdr:col>
      <xdr:colOff>50800</xdr:colOff>
      <xdr:row>107</xdr:row>
      <xdr:rowOff>124713</xdr:rowOff>
    </xdr:to>
    <xdr:sp macro="" textlink="">
      <xdr:nvSpPr>
        <xdr:cNvPr id="468" name="楕円 467">
          <a:extLst>
            <a:ext uri="{FF2B5EF4-FFF2-40B4-BE49-F238E27FC236}">
              <a16:creationId xmlns:a16="http://schemas.microsoft.com/office/drawing/2014/main" id="{C1454003-0514-4071-BE05-29C66220639A}"/>
            </a:ext>
          </a:extLst>
        </xdr:cNvPr>
        <xdr:cNvSpPr/>
      </xdr:nvSpPr>
      <xdr:spPr>
        <a:xfrm>
          <a:off x="9398000" y="177967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1540</xdr:rowOff>
    </xdr:from>
    <xdr:ext cx="469744" cy="259045"/>
    <xdr:sp macro="" textlink="">
      <xdr:nvSpPr>
        <xdr:cNvPr id="469" name="【市民会館】&#10;一人当たり面積該当値テキスト">
          <a:extLst>
            <a:ext uri="{FF2B5EF4-FFF2-40B4-BE49-F238E27FC236}">
              <a16:creationId xmlns:a16="http://schemas.microsoft.com/office/drawing/2014/main" id="{C7F572C9-7DCF-4A03-875F-6F96C408D7B9}"/>
            </a:ext>
          </a:extLst>
        </xdr:cNvPr>
        <xdr:cNvSpPr txBox="1"/>
      </xdr:nvSpPr>
      <xdr:spPr>
        <a:xfrm>
          <a:off x="9467850" y="17775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25400</xdr:rowOff>
    </xdr:from>
    <xdr:to>
      <xdr:col>50</xdr:col>
      <xdr:colOff>165100</xdr:colOff>
      <xdr:row>107</xdr:row>
      <xdr:rowOff>127000</xdr:rowOff>
    </xdr:to>
    <xdr:sp macro="" textlink="">
      <xdr:nvSpPr>
        <xdr:cNvPr id="470" name="楕円 469">
          <a:extLst>
            <a:ext uri="{FF2B5EF4-FFF2-40B4-BE49-F238E27FC236}">
              <a16:creationId xmlns:a16="http://schemas.microsoft.com/office/drawing/2014/main" id="{C83393C1-8F21-4449-BCC0-061DA0165D12}"/>
            </a:ext>
          </a:extLst>
        </xdr:cNvPr>
        <xdr:cNvSpPr/>
      </xdr:nvSpPr>
      <xdr:spPr>
        <a:xfrm>
          <a:off x="8636000" y="1779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73913</xdr:rowOff>
    </xdr:from>
    <xdr:to>
      <xdr:col>55</xdr:col>
      <xdr:colOff>0</xdr:colOff>
      <xdr:row>107</xdr:row>
      <xdr:rowOff>76200</xdr:rowOff>
    </xdr:to>
    <xdr:cxnSp macro="">
      <xdr:nvCxnSpPr>
        <xdr:cNvPr id="471" name="直線コネクタ 470">
          <a:extLst>
            <a:ext uri="{FF2B5EF4-FFF2-40B4-BE49-F238E27FC236}">
              <a16:creationId xmlns:a16="http://schemas.microsoft.com/office/drawing/2014/main" id="{059ECEBA-D5A5-4FE8-82DA-E4C9D36A1A48}"/>
            </a:ext>
          </a:extLst>
        </xdr:cNvPr>
        <xdr:cNvCxnSpPr/>
      </xdr:nvCxnSpPr>
      <xdr:spPr>
        <a:xfrm flipV="1">
          <a:off x="8686800" y="17847563"/>
          <a:ext cx="74295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27687</xdr:rowOff>
    </xdr:from>
    <xdr:to>
      <xdr:col>46</xdr:col>
      <xdr:colOff>38100</xdr:colOff>
      <xdr:row>107</xdr:row>
      <xdr:rowOff>129287</xdr:rowOff>
    </xdr:to>
    <xdr:sp macro="" textlink="">
      <xdr:nvSpPr>
        <xdr:cNvPr id="472" name="楕円 471">
          <a:extLst>
            <a:ext uri="{FF2B5EF4-FFF2-40B4-BE49-F238E27FC236}">
              <a16:creationId xmlns:a16="http://schemas.microsoft.com/office/drawing/2014/main" id="{B4B51B21-7E24-4443-8259-A7EEE423F76A}"/>
            </a:ext>
          </a:extLst>
        </xdr:cNvPr>
        <xdr:cNvSpPr/>
      </xdr:nvSpPr>
      <xdr:spPr>
        <a:xfrm>
          <a:off x="7842250" y="178013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76200</xdr:rowOff>
    </xdr:from>
    <xdr:to>
      <xdr:col>50</xdr:col>
      <xdr:colOff>114300</xdr:colOff>
      <xdr:row>107</xdr:row>
      <xdr:rowOff>78487</xdr:rowOff>
    </xdr:to>
    <xdr:cxnSp macro="">
      <xdr:nvCxnSpPr>
        <xdr:cNvPr id="473" name="直線コネクタ 472">
          <a:extLst>
            <a:ext uri="{FF2B5EF4-FFF2-40B4-BE49-F238E27FC236}">
              <a16:creationId xmlns:a16="http://schemas.microsoft.com/office/drawing/2014/main" id="{B33F38AC-721E-433F-AF77-DAFB71C63544}"/>
            </a:ext>
          </a:extLst>
        </xdr:cNvPr>
        <xdr:cNvCxnSpPr/>
      </xdr:nvCxnSpPr>
      <xdr:spPr>
        <a:xfrm flipV="1">
          <a:off x="7886700" y="17849850"/>
          <a:ext cx="8001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29972</xdr:rowOff>
    </xdr:from>
    <xdr:to>
      <xdr:col>41</xdr:col>
      <xdr:colOff>101600</xdr:colOff>
      <xdr:row>107</xdr:row>
      <xdr:rowOff>131572</xdr:rowOff>
    </xdr:to>
    <xdr:sp macro="" textlink="">
      <xdr:nvSpPr>
        <xdr:cNvPr id="474" name="楕円 473">
          <a:extLst>
            <a:ext uri="{FF2B5EF4-FFF2-40B4-BE49-F238E27FC236}">
              <a16:creationId xmlns:a16="http://schemas.microsoft.com/office/drawing/2014/main" id="{2D3F0FDE-014D-4592-BCCC-45B90B370A06}"/>
            </a:ext>
          </a:extLst>
        </xdr:cNvPr>
        <xdr:cNvSpPr/>
      </xdr:nvSpPr>
      <xdr:spPr>
        <a:xfrm>
          <a:off x="7029450" y="1780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78487</xdr:rowOff>
    </xdr:from>
    <xdr:to>
      <xdr:col>45</xdr:col>
      <xdr:colOff>177800</xdr:colOff>
      <xdr:row>107</xdr:row>
      <xdr:rowOff>80772</xdr:rowOff>
    </xdr:to>
    <xdr:cxnSp macro="">
      <xdr:nvCxnSpPr>
        <xdr:cNvPr id="475" name="直線コネクタ 474">
          <a:extLst>
            <a:ext uri="{FF2B5EF4-FFF2-40B4-BE49-F238E27FC236}">
              <a16:creationId xmlns:a16="http://schemas.microsoft.com/office/drawing/2014/main" id="{ED7969D4-8E06-4133-991C-420D6E5797AF}"/>
            </a:ext>
          </a:extLst>
        </xdr:cNvPr>
        <xdr:cNvCxnSpPr/>
      </xdr:nvCxnSpPr>
      <xdr:spPr>
        <a:xfrm flipV="1">
          <a:off x="7080250" y="17852137"/>
          <a:ext cx="80645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123698</xdr:rowOff>
    </xdr:from>
    <xdr:to>
      <xdr:col>36</xdr:col>
      <xdr:colOff>165100</xdr:colOff>
      <xdr:row>107</xdr:row>
      <xdr:rowOff>53848</xdr:rowOff>
    </xdr:to>
    <xdr:sp macro="" textlink="">
      <xdr:nvSpPr>
        <xdr:cNvPr id="476" name="楕円 475">
          <a:extLst>
            <a:ext uri="{FF2B5EF4-FFF2-40B4-BE49-F238E27FC236}">
              <a16:creationId xmlns:a16="http://schemas.microsoft.com/office/drawing/2014/main" id="{FD4B4AD8-DEBF-403B-8060-820AD51BCD4E}"/>
            </a:ext>
          </a:extLst>
        </xdr:cNvPr>
        <xdr:cNvSpPr/>
      </xdr:nvSpPr>
      <xdr:spPr>
        <a:xfrm>
          <a:off x="6235700" y="1772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3048</xdr:rowOff>
    </xdr:from>
    <xdr:to>
      <xdr:col>41</xdr:col>
      <xdr:colOff>50800</xdr:colOff>
      <xdr:row>107</xdr:row>
      <xdr:rowOff>80772</xdr:rowOff>
    </xdr:to>
    <xdr:cxnSp macro="">
      <xdr:nvCxnSpPr>
        <xdr:cNvPr id="477" name="直線コネクタ 476">
          <a:extLst>
            <a:ext uri="{FF2B5EF4-FFF2-40B4-BE49-F238E27FC236}">
              <a16:creationId xmlns:a16="http://schemas.microsoft.com/office/drawing/2014/main" id="{E814F3B1-97B8-4A1C-84DB-08669C09C6D7}"/>
            </a:ext>
          </a:extLst>
        </xdr:cNvPr>
        <xdr:cNvCxnSpPr/>
      </xdr:nvCxnSpPr>
      <xdr:spPr>
        <a:xfrm>
          <a:off x="6286500" y="17776698"/>
          <a:ext cx="79375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38371</xdr:rowOff>
    </xdr:from>
    <xdr:ext cx="469744" cy="259045"/>
    <xdr:sp macro="" textlink="">
      <xdr:nvSpPr>
        <xdr:cNvPr id="478" name="n_1aveValue【市民会館】&#10;一人当たり面積">
          <a:extLst>
            <a:ext uri="{FF2B5EF4-FFF2-40B4-BE49-F238E27FC236}">
              <a16:creationId xmlns:a16="http://schemas.microsoft.com/office/drawing/2014/main" id="{8C5A26F3-B546-492F-A624-F240AFBA1870}"/>
            </a:ext>
          </a:extLst>
        </xdr:cNvPr>
        <xdr:cNvSpPr txBox="1"/>
      </xdr:nvSpPr>
      <xdr:spPr>
        <a:xfrm>
          <a:off x="8458277" y="17469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29227</xdr:rowOff>
    </xdr:from>
    <xdr:ext cx="469744" cy="259045"/>
    <xdr:sp macro="" textlink="">
      <xdr:nvSpPr>
        <xdr:cNvPr id="479" name="n_2aveValue【市民会館】&#10;一人当たり面積">
          <a:extLst>
            <a:ext uri="{FF2B5EF4-FFF2-40B4-BE49-F238E27FC236}">
              <a16:creationId xmlns:a16="http://schemas.microsoft.com/office/drawing/2014/main" id="{5A303C4E-1366-45A0-AF2C-83FB2ACD2B3F}"/>
            </a:ext>
          </a:extLst>
        </xdr:cNvPr>
        <xdr:cNvSpPr txBox="1"/>
      </xdr:nvSpPr>
      <xdr:spPr>
        <a:xfrm>
          <a:off x="7677227" y="1745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0" name="n_3aveValue【市民会館】&#10;一人当たり面積">
          <a:extLst>
            <a:ext uri="{FF2B5EF4-FFF2-40B4-BE49-F238E27FC236}">
              <a16:creationId xmlns:a16="http://schemas.microsoft.com/office/drawing/2014/main" id="{DD8BB0BB-AF40-47DC-94A6-DC2012188177}"/>
            </a:ext>
          </a:extLst>
        </xdr:cNvPr>
        <xdr:cNvSpPr txBox="1"/>
      </xdr:nvSpPr>
      <xdr:spPr>
        <a:xfrm>
          <a:off x="6864427" y="1746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33799</xdr:rowOff>
    </xdr:from>
    <xdr:ext cx="469744" cy="259045"/>
    <xdr:sp macro="" textlink="">
      <xdr:nvSpPr>
        <xdr:cNvPr id="481" name="n_4aveValue【市民会館】&#10;一人当たり面積">
          <a:extLst>
            <a:ext uri="{FF2B5EF4-FFF2-40B4-BE49-F238E27FC236}">
              <a16:creationId xmlns:a16="http://schemas.microsoft.com/office/drawing/2014/main" id="{A7CD208D-0F45-4CCB-A89C-AFD7C1E448B5}"/>
            </a:ext>
          </a:extLst>
        </xdr:cNvPr>
        <xdr:cNvSpPr txBox="1"/>
      </xdr:nvSpPr>
      <xdr:spPr>
        <a:xfrm>
          <a:off x="6070677" y="17464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118127</xdr:rowOff>
    </xdr:from>
    <xdr:ext cx="469744" cy="259045"/>
    <xdr:sp macro="" textlink="">
      <xdr:nvSpPr>
        <xdr:cNvPr id="482" name="n_1mainValue【市民会館】&#10;一人当たり面積">
          <a:extLst>
            <a:ext uri="{FF2B5EF4-FFF2-40B4-BE49-F238E27FC236}">
              <a16:creationId xmlns:a16="http://schemas.microsoft.com/office/drawing/2014/main" id="{05E669CF-73F1-40C7-BE8E-00A4102FC6AA}"/>
            </a:ext>
          </a:extLst>
        </xdr:cNvPr>
        <xdr:cNvSpPr txBox="1"/>
      </xdr:nvSpPr>
      <xdr:spPr>
        <a:xfrm>
          <a:off x="8458277" y="1789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120414</xdr:rowOff>
    </xdr:from>
    <xdr:ext cx="469744" cy="259045"/>
    <xdr:sp macro="" textlink="">
      <xdr:nvSpPr>
        <xdr:cNvPr id="483" name="n_2mainValue【市民会館】&#10;一人当たり面積">
          <a:extLst>
            <a:ext uri="{FF2B5EF4-FFF2-40B4-BE49-F238E27FC236}">
              <a16:creationId xmlns:a16="http://schemas.microsoft.com/office/drawing/2014/main" id="{F3D668AA-3CAF-4EDF-A20C-3BAAABC73E84}"/>
            </a:ext>
          </a:extLst>
        </xdr:cNvPr>
        <xdr:cNvSpPr txBox="1"/>
      </xdr:nvSpPr>
      <xdr:spPr>
        <a:xfrm>
          <a:off x="7677227" y="1789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122699</xdr:rowOff>
    </xdr:from>
    <xdr:ext cx="469744" cy="259045"/>
    <xdr:sp macro="" textlink="">
      <xdr:nvSpPr>
        <xdr:cNvPr id="484" name="n_3mainValue【市民会館】&#10;一人当たり面積">
          <a:extLst>
            <a:ext uri="{FF2B5EF4-FFF2-40B4-BE49-F238E27FC236}">
              <a16:creationId xmlns:a16="http://schemas.microsoft.com/office/drawing/2014/main" id="{3EE34268-239B-452E-99EA-8DD30586D16F}"/>
            </a:ext>
          </a:extLst>
        </xdr:cNvPr>
        <xdr:cNvSpPr txBox="1"/>
      </xdr:nvSpPr>
      <xdr:spPr>
        <a:xfrm>
          <a:off x="6864427" y="17896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44975</xdr:rowOff>
    </xdr:from>
    <xdr:ext cx="469744" cy="259045"/>
    <xdr:sp macro="" textlink="">
      <xdr:nvSpPr>
        <xdr:cNvPr id="485" name="n_4mainValue【市民会館】&#10;一人当たり面積">
          <a:extLst>
            <a:ext uri="{FF2B5EF4-FFF2-40B4-BE49-F238E27FC236}">
              <a16:creationId xmlns:a16="http://schemas.microsoft.com/office/drawing/2014/main" id="{8B0E7D48-F59D-4599-BFBA-0A433ACC1BF7}"/>
            </a:ext>
          </a:extLst>
        </xdr:cNvPr>
        <xdr:cNvSpPr txBox="1"/>
      </xdr:nvSpPr>
      <xdr:spPr>
        <a:xfrm>
          <a:off x="6070677" y="17818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DB88CD49-2986-472D-B29D-C179828799EA}"/>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EFBF17AA-079E-4840-90DA-EA7C854223C5}"/>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C737CB5F-7E54-4EFC-82DB-41F1DA3B490C}"/>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627C5D80-352C-4F94-9D84-62533399BFA2}"/>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2415D46E-4718-4F24-B363-26CBB8048CEF}"/>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DF05AA8E-2A50-4732-9988-C1AF1BEC1727}"/>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CB6C3262-719B-4A95-89F5-84247E732ACD}"/>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57235D23-169A-4263-933B-189F8FC0794C}"/>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6F87D35C-CB82-4BEB-AEDA-C25C03FDE859}"/>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FDEB55D4-A6D5-4490-8A06-166470763329}"/>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83E32DE4-6595-4F6F-9EF9-26B518BFC4E7}"/>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A07C342D-D614-400D-868B-857EAE67FEBF}"/>
            </a:ext>
          </a:extLst>
        </xdr:cNvPr>
        <xdr:cNvCxnSpPr/>
      </xdr:nvCxnSpPr>
      <xdr:spPr>
        <a:xfrm>
          <a:off x="11207750" y="70330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a:extLst>
            <a:ext uri="{FF2B5EF4-FFF2-40B4-BE49-F238E27FC236}">
              <a16:creationId xmlns:a16="http://schemas.microsoft.com/office/drawing/2014/main" id="{D8D04934-AD72-4742-A29F-6BC7EA6636AC}"/>
            </a:ext>
          </a:extLst>
        </xdr:cNvPr>
        <xdr:cNvSpPr txBox="1"/>
      </xdr:nvSpPr>
      <xdr:spPr>
        <a:xfrm>
          <a:off x="107977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5ED0EB18-E062-4660-BE86-E75EBED3987F}"/>
            </a:ext>
          </a:extLst>
        </xdr:cNvPr>
        <xdr:cNvCxnSpPr/>
      </xdr:nvCxnSpPr>
      <xdr:spPr>
        <a:xfrm>
          <a:off x="11207750" y="67192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id="{AD5FEBD4-39F7-4279-9B96-739B73A99F13}"/>
            </a:ext>
          </a:extLst>
        </xdr:cNvPr>
        <xdr:cNvSpPr txBox="1"/>
      </xdr:nvSpPr>
      <xdr:spPr>
        <a:xfrm>
          <a:off x="108427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4B6A90CB-61A1-402F-961C-DBD3673B63BE}"/>
            </a:ext>
          </a:extLst>
        </xdr:cNvPr>
        <xdr:cNvCxnSpPr/>
      </xdr:nvCxnSpPr>
      <xdr:spPr>
        <a:xfrm>
          <a:off x="11207750" y="64053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id="{CFBD043E-6555-431B-9F71-DBF655AC467B}"/>
            </a:ext>
          </a:extLst>
        </xdr:cNvPr>
        <xdr:cNvSpPr txBox="1"/>
      </xdr:nvSpPr>
      <xdr:spPr>
        <a:xfrm>
          <a:off x="108427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A64B774D-BC85-4CE3-A048-6AB27A5B76D4}"/>
            </a:ext>
          </a:extLst>
        </xdr:cNvPr>
        <xdr:cNvCxnSpPr/>
      </xdr:nvCxnSpPr>
      <xdr:spPr>
        <a:xfrm>
          <a:off x="11207750" y="609146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id="{F5D11016-1F5D-44FE-B06D-DFBCB78FAF30}"/>
            </a:ext>
          </a:extLst>
        </xdr:cNvPr>
        <xdr:cNvSpPr txBox="1"/>
      </xdr:nvSpPr>
      <xdr:spPr>
        <a:xfrm>
          <a:off x="108427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107A8C59-1378-4A05-950F-3CEB10298F33}"/>
            </a:ext>
          </a:extLst>
        </xdr:cNvPr>
        <xdr:cNvCxnSpPr/>
      </xdr:nvCxnSpPr>
      <xdr:spPr>
        <a:xfrm>
          <a:off x="11207750" y="577759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id="{0DE1A3F2-5A65-4C5A-97B2-EC37006FE7DD}"/>
            </a:ext>
          </a:extLst>
        </xdr:cNvPr>
        <xdr:cNvSpPr txBox="1"/>
      </xdr:nvSpPr>
      <xdr:spPr>
        <a:xfrm>
          <a:off x="108427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1EA31048-7A46-462F-8C36-8482B71DED51}"/>
            </a:ext>
          </a:extLst>
        </xdr:cNvPr>
        <xdr:cNvCxnSpPr/>
      </xdr:nvCxnSpPr>
      <xdr:spPr>
        <a:xfrm>
          <a:off x="11207750" y="54573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a:extLst>
            <a:ext uri="{FF2B5EF4-FFF2-40B4-BE49-F238E27FC236}">
              <a16:creationId xmlns:a16="http://schemas.microsoft.com/office/drawing/2014/main" id="{1448A956-0FBA-4788-B88F-E74A406AF3B0}"/>
            </a:ext>
          </a:extLst>
        </xdr:cNvPr>
        <xdr:cNvSpPr txBox="1"/>
      </xdr:nvSpPr>
      <xdr:spPr>
        <a:xfrm>
          <a:off x="1090691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4474CE7F-9755-415A-B6C1-8B39540C88C2}"/>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91E4D2D6-B923-432C-A74E-67EDD359FC34}"/>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33746</xdr:rowOff>
    </xdr:from>
    <xdr:to>
      <xdr:col>85</xdr:col>
      <xdr:colOff>126364</xdr:colOff>
      <xdr:row>42</xdr:row>
      <xdr:rowOff>19050</xdr:rowOff>
    </xdr:to>
    <xdr:cxnSp macro="">
      <xdr:nvCxnSpPr>
        <xdr:cNvPr id="511" name="直線コネクタ 510">
          <a:extLst>
            <a:ext uri="{FF2B5EF4-FFF2-40B4-BE49-F238E27FC236}">
              <a16:creationId xmlns:a16="http://schemas.microsoft.com/office/drawing/2014/main" id="{7871089C-F9ED-4A88-8B4C-4C5C3FB7AFF0}"/>
            </a:ext>
          </a:extLst>
        </xdr:cNvPr>
        <xdr:cNvCxnSpPr/>
      </xdr:nvCxnSpPr>
      <xdr:spPr>
        <a:xfrm flipV="1">
          <a:off x="14699614" y="5653496"/>
          <a:ext cx="0" cy="1306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22877</xdr:rowOff>
    </xdr:from>
    <xdr:ext cx="405111" cy="259045"/>
    <xdr:sp macro="" textlink="">
      <xdr:nvSpPr>
        <xdr:cNvPr id="512" name="【一般廃棄物処理施設】&#10;有形固定資産減価償却率最小値テキスト">
          <a:extLst>
            <a:ext uri="{FF2B5EF4-FFF2-40B4-BE49-F238E27FC236}">
              <a16:creationId xmlns:a16="http://schemas.microsoft.com/office/drawing/2014/main" id="{E95C5E44-2382-4ACF-8691-73A353A7AA90}"/>
            </a:ext>
          </a:extLst>
        </xdr:cNvPr>
        <xdr:cNvSpPr txBox="1"/>
      </xdr:nvSpPr>
      <xdr:spPr>
        <a:xfrm>
          <a:off x="14738350" y="6963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19050</xdr:rowOff>
    </xdr:from>
    <xdr:to>
      <xdr:col>86</xdr:col>
      <xdr:colOff>25400</xdr:colOff>
      <xdr:row>42</xdr:row>
      <xdr:rowOff>19050</xdr:rowOff>
    </xdr:to>
    <xdr:cxnSp macro="">
      <xdr:nvCxnSpPr>
        <xdr:cNvPr id="513" name="直線コネクタ 512">
          <a:extLst>
            <a:ext uri="{FF2B5EF4-FFF2-40B4-BE49-F238E27FC236}">
              <a16:creationId xmlns:a16="http://schemas.microsoft.com/office/drawing/2014/main" id="{A50056C5-18E3-4802-9D5A-D26082204913}"/>
            </a:ext>
          </a:extLst>
        </xdr:cNvPr>
        <xdr:cNvCxnSpPr/>
      </xdr:nvCxnSpPr>
      <xdr:spPr>
        <a:xfrm>
          <a:off x="14611350" y="6959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151873</xdr:rowOff>
    </xdr:from>
    <xdr:ext cx="405111" cy="259045"/>
    <xdr:sp macro="" textlink="">
      <xdr:nvSpPr>
        <xdr:cNvPr id="514" name="【一般廃棄物処理施設】&#10;有形固定資産減価償却率最大値テキスト">
          <a:extLst>
            <a:ext uri="{FF2B5EF4-FFF2-40B4-BE49-F238E27FC236}">
              <a16:creationId xmlns:a16="http://schemas.microsoft.com/office/drawing/2014/main" id="{A7A24C50-9D67-40EB-9A6A-4E7C124B04B5}"/>
            </a:ext>
          </a:extLst>
        </xdr:cNvPr>
        <xdr:cNvSpPr txBox="1"/>
      </xdr:nvSpPr>
      <xdr:spPr>
        <a:xfrm>
          <a:off x="14738350" y="5441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33746</xdr:rowOff>
    </xdr:from>
    <xdr:to>
      <xdr:col>86</xdr:col>
      <xdr:colOff>25400</xdr:colOff>
      <xdr:row>34</xdr:row>
      <xdr:rowOff>33746</xdr:rowOff>
    </xdr:to>
    <xdr:cxnSp macro="">
      <xdr:nvCxnSpPr>
        <xdr:cNvPr id="515" name="直線コネクタ 514">
          <a:extLst>
            <a:ext uri="{FF2B5EF4-FFF2-40B4-BE49-F238E27FC236}">
              <a16:creationId xmlns:a16="http://schemas.microsoft.com/office/drawing/2014/main" id="{DC25EC7A-6BF3-416F-B5E6-7857989C0D0A}"/>
            </a:ext>
          </a:extLst>
        </xdr:cNvPr>
        <xdr:cNvCxnSpPr/>
      </xdr:nvCxnSpPr>
      <xdr:spPr>
        <a:xfrm>
          <a:off x="14611350" y="56534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105064</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id="{68CBEBD8-C11C-4F04-99A4-5A97CAA73FB8}"/>
            </a:ext>
          </a:extLst>
        </xdr:cNvPr>
        <xdr:cNvSpPr txBox="1"/>
      </xdr:nvSpPr>
      <xdr:spPr>
        <a:xfrm>
          <a:off x="14738350" y="63852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517" name="フローチャート: 判断 516">
          <a:extLst>
            <a:ext uri="{FF2B5EF4-FFF2-40B4-BE49-F238E27FC236}">
              <a16:creationId xmlns:a16="http://schemas.microsoft.com/office/drawing/2014/main" id="{F788EC21-9B5F-4D31-BEA4-60D271D580D4}"/>
            </a:ext>
          </a:extLst>
        </xdr:cNvPr>
        <xdr:cNvSpPr/>
      </xdr:nvSpPr>
      <xdr:spPr>
        <a:xfrm>
          <a:off x="14649450" y="640678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123372</xdr:rowOff>
    </xdr:from>
    <xdr:to>
      <xdr:col>81</xdr:col>
      <xdr:colOff>101600</xdr:colOff>
      <xdr:row>39</xdr:row>
      <xdr:rowOff>53522</xdr:rowOff>
    </xdr:to>
    <xdr:sp macro="" textlink="">
      <xdr:nvSpPr>
        <xdr:cNvPr id="518" name="フローチャート: 判断 517">
          <a:extLst>
            <a:ext uri="{FF2B5EF4-FFF2-40B4-BE49-F238E27FC236}">
              <a16:creationId xmlns:a16="http://schemas.microsoft.com/office/drawing/2014/main" id="{9FA9E8DB-9CDC-4942-8A37-07B6472A9FB9}"/>
            </a:ext>
          </a:extLst>
        </xdr:cNvPr>
        <xdr:cNvSpPr/>
      </xdr:nvSpPr>
      <xdr:spPr>
        <a:xfrm>
          <a:off x="13887450" y="64035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97246</xdr:rowOff>
    </xdr:from>
    <xdr:to>
      <xdr:col>76</xdr:col>
      <xdr:colOff>165100</xdr:colOff>
      <xdr:row>39</xdr:row>
      <xdr:rowOff>27396</xdr:rowOff>
    </xdr:to>
    <xdr:sp macro="" textlink="">
      <xdr:nvSpPr>
        <xdr:cNvPr id="519" name="フローチャート: 判断 518">
          <a:extLst>
            <a:ext uri="{FF2B5EF4-FFF2-40B4-BE49-F238E27FC236}">
              <a16:creationId xmlns:a16="http://schemas.microsoft.com/office/drawing/2014/main" id="{883C5A9E-59CF-4E0A-B6E4-AAF726A7617B}"/>
            </a:ext>
          </a:extLst>
        </xdr:cNvPr>
        <xdr:cNvSpPr/>
      </xdr:nvSpPr>
      <xdr:spPr>
        <a:xfrm>
          <a:off x="13093700" y="63773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58057</xdr:rowOff>
    </xdr:from>
    <xdr:to>
      <xdr:col>72</xdr:col>
      <xdr:colOff>38100</xdr:colOff>
      <xdr:row>38</xdr:row>
      <xdr:rowOff>159657</xdr:rowOff>
    </xdr:to>
    <xdr:sp macro="" textlink="">
      <xdr:nvSpPr>
        <xdr:cNvPr id="520" name="フローチャート: 判断 519">
          <a:extLst>
            <a:ext uri="{FF2B5EF4-FFF2-40B4-BE49-F238E27FC236}">
              <a16:creationId xmlns:a16="http://schemas.microsoft.com/office/drawing/2014/main" id="{1E166A94-AF67-44E9-9052-B4E4F1349051}"/>
            </a:ext>
          </a:extLst>
        </xdr:cNvPr>
        <xdr:cNvSpPr/>
      </xdr:nvSpPr>
      <xdr:spPr>
        <a:xfrm>
          <a:off x="12299950" y="63382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38463</xdr:rowOff>
    </xdr:from>
    <xdr:to>
      <xdr:col>67</xdr:col>
      <xdr:colOff>101600</xdr:colOff>
      <xdr:row>38</xdr:row>
      <xdr:rowOff>140063</xdr:rowOff>
    </xdr:to>
    <xdr:sp macro="" textlink="">
      <xdr:nvSpPr>
        <xdr:cNvPr id="521" name="フローチャート: 判断 520">
          <a:extLst>
            <a:ext uri="{FF2B5EF4-FFF2-40B4-BE49-F238E27FC236}">
              <a16:creationId xmlns:a16="http://schemas.microsoft.com/office/drawing/2014/main" id="{41EB7242-A5F2-47E0-A9AE-6B876319F03F}"/>
            </a:ext>
          </a:extLst>
        </xdr:cNvPr>
        <xdr:cNvSpPr/>
      </xdr:nvSpPr>
      <xdr:spPr>
        <a:xfrm>
          <a:off x="11487150" y="6318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26174DE0-14E4-47B1-8BD4-1B8C945A0595}"/>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54DC6E49-1740-43ED-9D1C-3E0CA0C0264D}"/>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BE65D62E-B7B4-4C93-9C9B-1C46898BA966}"/>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A11DEC26-8F49-4883-9653-63A66E9F96B2}"/>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253792F-F6CD-41F1-9EA7-9FFC8DCFABAE}"/>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527" name="楕円 526">
          <a:extLst>
            <a:ext uri="{FF2B5EF4-FFF2-40B4-BE49-F238E27FC236}">
              <a16:creationId xmlns:a16="http://schemas.microsoft.com/office/drawing/2014/main" id="{7D6E136F-CB88-426D-9838-19E528C38F48}"/>
            </a:ext>
          </a:extLst>
        </xdr:cNvPr>
        <xdr:cNvSpPr/>
      </xdr:nvSpPr>
      <xdr:spPr>
        <a:xfrm>
          <a:off x="14649450" y="6369231"/>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111958</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id="{6EC30F72-193E-4682-BD71-174ACE510521}"/>
            </a:ext>
          </a:extLst>
        </xdr:cNvPr>
        <xdr:cNvSpPr txBox="1"/>
      </xdr:nvSpPr>
      <xdr:spPr>
        <a:xfrm>
          <a:off x="14738350" y="622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17235</xdr:rowOff>
    </xdr:from>
    <xdr:to>
      <xdr:col>81</xdr:col>
      <xdr:colOff>101600</xdr:colOff>
      <xdr:row>38</xdr:row>
      <xdr:rowOff>118835</xdr:rowOff>
    </xdr:to>
    <xdr:sp macro="" textlink="">
      <xdr:nvSpPr>
        <xdr:cNvPr id="529" name="楕円 528">
          <a:extLst>
            <a:ext uri="{FF2B5EF4-FFF2-40B4-BE49-F238E27FC236}">
              <a16:creationId xmlns:a16="http://schemas.microsoft.com/office/drawing/2014/main" id="{0AF942AC-E6DF-4337-98CF-5E34AC9155A8}"/>
            </a:ext>
          </a:extLst>
        </xdr:cNvPr>
        <xdr:cNvSpPr/>
      </xdr:nvSpPr>
      <xdr:spPr>
        <a:xfrm>
          <a:off x="13887450" y="629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68035</xdr:rowOff>
    </xdr:from>
    <xdr:to>
      <xdr:col>85</xdr:col>
      <xdr:colOff>127000</xdr:colOff>
      <xdr:row>38</xdr:row>
      <xdr:rowOff>139881</xdr:rowOff>
    </xdr:to>
    <xdr:cxnSp macro="">
      <xdr:nvCxnSpPr>
        <xdr:cNvPr id="530" name="直線コネクタ 529">
          <a:extLst>
            <a:ext uri="{FF2B5EF4-FFF2-40B4-BE49-F238E27FC236}">
              <a16:creationId xmlns:a16="http://schemas.microsoft.com/office/drawing/2014/main" id="{D8562243-0FE9-4CC0-9E15-014A355B7458}"/>
            </a:ext>
          </a:extLst>
        </xdr:cNvPr>
        <xdr:cNvCxnSpPr/>
      </xdr:nvCxnSpPr>
      <xdr:spPr>
        <a:xfrm>
          <a:off x="13938250" y="6348185"/>
          <a:ext cx="762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36830</xdr:rowOff>
    </xdr:from>
    <xdr:to>
      <xdr:col>76</xdr:col>
      <xdr:colOff>165100</xdr:colOff>
      <xdr:row>37</xdr:row>
      <xdr:rowOff>138430</xdr:rowOff>
    </xdr:to>
    <xdr:sp macro="" textlink="">
      <xdr:nvSpPr>
        <xdr:cNvPr id="531" name="楕円 530">
          <a:extLst>
            <a:ext uri="{FF2B5EF4-FFF2-40B4-BE49-F238E27FC236}">
              <a16:creationId xmlns:a16="http://schemas.microsoft.com/office/drawing/2014/main" id="{AC700063-80B2-41EB-B820-B195CA63337A}"/>
            </a:ext>
          </a:extLst>
        </xdr:cNvPr>
        <xdr:cNvSpPr/>
      </xdr:nvSpPr>
      <xdr:spPr>
        <a:xfrm>
          <a:off x="130937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87630</xdr:rowOff>
    </xdr:from>
    <xdr:to>
      <xdr:col>81</xdr:col>
      <xdr:colOff>50800</xdr:colOff>
      <xdr:row>38</xdr:row>
      <xdr:rowOff>68035</xdr:rowOff>
    </xdr:to>
    <xdr:cxnSp macro="">
      <xdr:nvCxnSpPr>
        <xdr:cNvPr id="532" name="直線コネクタ 531">
          <a:extLst>
            <a:ext uri="{FF2B5EF4-FFF2-40B4-BE49-F238E27FC236}">
              <a16:creationId xmlns:a16="http://schemas.microsoft.com/office/drawing/2014/main" id="{1DA26BA3-1CC3-4803-86D1-3EF16E9E7CB3}"/>
            </a:ext>
          </a:extLst>
        </xdr:cNvPr>
        <xdr:cNvCxnSpPr/>
      </xdr:nvCxnSpPr>
      <xdr:spPr>
        <a:xfrm>
          <a:off x="13144500" y="6202680"/>
          <a:ext cx="793750" cy="14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152763</xdr:rowOff>
    </xdr:from>
    <xdr:to>
      <xdr:col>72</xdr:col>
      <xdr:colOff>38100</xdr:colOff>
      <xdr:row>37</xdr:row>
      <xdr:rowOff>82913</xdr:rowOff>
    </xdr:to>
    <xdr:sp macro="" textlink="">
      <xdr:nvSpPr>
        <xdr:cNvPr id="533" name="楕円 532">
          <a:extLst>
            <a:ext uri="{FF2B5EF4-FFF2-40B4-BE49-F238E27FC236}">
              <a16:creationId xmlns:a16="http://schemas.microsoft.com/office/drawing/2014/main" id="{7A4858DD-32F6-4C32-9E41-5F61D1CF7130}"/>
            </a:ext>
          </a:extLst>
        </xdr:cNvPr>
        <xdr:cNvSpPr/>
      </xdr:nvSpPr>
      <xdr:spPr>
        <a:xfrm>
          <a:off x="12299950" y="61027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32113</xdr:rowOff>
    </xdr:from>
    <xdr:to>
      <xdr:col>76</xdr:col>
      <xdr:colOff>114300</xdr:colOff>
      <xdr:row>37</xdr:row>
      <xdr:rowOff>87630</xdr:rowOff>
    </xdr:to>
    <xdr:cxnSp macro="">
      <xdr:nvCxnSpPr>
        <xdr:cNvPr id="534" name="直線コネクタ 533">
          <a:extLst>
            <a:ext uri="{FF2B5EF4-FFF2-40B4-BE49-F238E27FC236}">
              <a16:creationId xmlns:a16="http://schemas.microsoft.com/office/drawing/2014/main" id="{51D1F206-0A77-4939-9F30-B576A3513F4C}"/>
            </a:ext>
          </a:extLst>
        </xdr:cNvPr>
        <xdr:cNvCxnSpPr/>
      </xdr:nvCxnSpPr>
      <xdr:spPr>
        <a:xfrm>
          <a:off x="12344400" y="6147163"/>
          <a:ext cx="8001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77651</xdr:rowOff>
    </xdr:from>
    <xdr:to>
      <xdr:col>67</xdr:col>
      <xdr:colOff>101600</xdr:colOff>
      <xdr:row>37</xdr:row>
      <xdr:rowOff>7801</xdr:rowOff>
    </xdr:to>
    <xdr:sp macro="" textlink="">
      <xdr:nvSpPr>
        <xdr:cNvPr id="535" name="楕円 534">
          <a:extLst>
            <a:ext uri="{FF2B5EF4-FFF2-40B4-BE49-F238E27FC236}">
              <a16:creationId xmlns:a16="http://schemas.microsoft.com/office/drawing/2014/main" id="{3FF2895C-630F-4F55-866D-D316E3A34C16}"/>
            </a:ext>
          </a:extLst>
        </xdr:cNvPr>
        <xdr:cNvSpPr/>
      </xdr:nvSpPr>
      <xdr:spPr>
        <a:xfrm>
          <a:off x="11487150" y="60276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128451</xdr:rowOff>
    </xdr:from>
    <xdr:to>
      <xdr:col>71</xdr:col>
      <xdr:colOff>177800</xdr:colOff>
      <xdr:row>37</xdr:row>
      <xdr:rowOff>32113</xdr:rowOff>
    </xdr:to>
    <xdr:cxnSp macro="">
      <xdr:nvCxnSpPr>
        <xdr:cNvPr id="536" name="直線コネクタ 535">
          <a:extLst>
            <a:ext uri="{FF2B5EF4-FFF2-40B4-BE49-F238E27FC236}">
              <a16:creationId xmlns:a16="http://schemas.microsoft.com/office/drawing/2014/main" id="{2340D1FE-2859-492A-ACC5-2EBA3FF84BF4}"/>
            </a:ext>
          </a:extLst>
        </xdr:cNvPr>
        <xdr:cNvCxnSpPr/>
      </xdr:nvCxnSpPr>
      <xdr:spPr>
        <a:xfrm>
          <a:off x="11537950" y="6078401"/>
          <a:ext cx="806450" cy="6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44649</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4684180B-E9A9-4D44-B947-C65EC9142A4C}"/>
            </a:ext>
          </a:extLst>
        </xdr:cNvPr>
        <xdr:cNvSpPr txBox="1"/>
      </xdr:nvSpPr>
      <xdr:spPr>
        <a:xfrm>
          <a:off x="13742044" y="6489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18523</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A5A85EDF-046E-476A-9E2B-A713194B6E49}"/>
            </a:ext>
          </a:extLst>
        </xdr:cNvPr>
        <xdr:cNvSpPr txBox="1"/>
      </xdr:nvSpPr>
      <xdr:spPr>
        <a:xfrm>
          <a:off x="12960994" y="6463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150784</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901259F9-1B07-46D0-9CF9-02DB7BFED349}"/>
            </a:ext>
          </a:extLst>
        </xdr:cNvPr>
        <xdr:cNvSpPr txBox="1"/>
      </xdr:nvSpPr>
      <xdr:spPr>
        <a:xfrm>
          <a:off x="12167244" y="6430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131190</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1BD6251D-6714-4E1D-AB04-BF1BF00BF864}"/>
            </a:ext>
          </a:extLst>
        </xdr:cNvPr>
        <xdr:cNvSpPr txBox="1"/>
      </xdr:nvSpPr>
      <xdr:spPr>
        <a:xfrm>
          <a:off x="11354444" y="6411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135363</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4C5FCB1E-3DE5-436A-9382-F9C8E9AE20F9}"/>
            </a:ext>
          </a:extLst>
        </xdr:cNvPr>
        <xdr:cNvSpPr txBox="1"/>
      </xdr:nvSpPr>
      <xdr:spPr>
        <a:xfrm>
          <a:off x="13742044" y="6085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154957</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9C7D52AC-AF22-41FE-AD5E-7B9CD102B4B8}"/>
            </a:ext>
          </a:extLst>
        </xdr:cNvPr>
        <xdr:cNvSpPr txBox="1"/>
      </xdr:nvSpPr>
      <xdr:spPr>
        <a:xfrm>
          <a:off x="12960994" y="5939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99440</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4E40C985-5182-4C32-A1CC-4992B1591452}"/>
            </a:ext>
          </a:extLst>
        </xdr:cNvPr>
        <xdr:cNvSpPr txBox="1"/>
      </xdr:nvSpPr>
      <xdr:spPr>
        <a:xfrm>
          <a:off x="12167244" y="5884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24328</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id="{99D9A194-D458-488E-9645-3089BD9AAFF4}"/>
            </a:ext>
          </a:extLst>
        </xdr:cNvPr>
        <xdr:cNvSpPr txBox="1"/>
      </xdr:nvSpPr>
      <xdr:spPr>
        <a:xfrm>
          <a:off x="11354444" y="5809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8946A31B-4E8B-4B41-85CE-C33671640F83}"/>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A4F9EE66-EA57-4957-91CF-DF65477126A6}"/>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8058C2C4-A49D-4E21-B890-D01C915616C6}"/>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0B538E82-F1AF-41B0-93BD-E90BFC92592E}"/>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DE378E00-C285-425D-9043-2B5E42C41419}"/>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DFBCF8FD-60E5-403C-A546-F2D54572F967}"/>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3AC0C762-3E86-49A2-AEFC-A40B761BADD6}"/>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1F133621-5E7E-4B5C-806E-33FA39F19CCD}"/>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BE9BCE58-1B36-4264-9222-8D2AE5A69DAA}"/>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00B6D021-4A56-4A8C-BE5A-05D9C3BE7AA4}"/>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5" name="直線コネクタ 554">
          <a:extLst>
            <a:ext uri="{FF2B5EF4-FFF2-40B4-BE49-F238E27FC236}">
              <a16:creationId xmlns:a16="http://schemas.microsoft.com/office/drawing/2014/main" id="{6AFA5A69-1408-4BB4-9FD9-4BF3BD6E2BFF}"/>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6" name="テキスト ボックス 555">
          <a:extLst>
            <a:ext uri="{FF2B5EF4-FFF2-40B4-BE49-F238E27FC236}">
              <a16:creationId xmlns:a16="http://schemas.microsoft.com/office/drawing/2014/main" id="{E282CC87-A144-4912-A0C8-605E08C232B0}"/>
            </a:ext>
          </a:extLst>
        </xdr:cNvPr>
        <xdr:cNvSpPr txBox="1"/>
      </xdr:nvSpPr>
      <xdr:spPr>
        <a:xfrm>
          <a:off x="16248514" y="684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7" name="直線コネクタ 556">
          <a:extLst>
            <a:ext uri="{FF2B5EF4-FFF2-40B4-BE49-F238E27FC236}">
              <a16:creationId xmlns:a16="http://schemas.microsoft.com/office/drawing/2014/main" id="{C0BEB527-5065-47F2-8DE3-7AC5EB0FCFA8}"/>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8" name="テキスト ボックス 557">
          <a:extLst>
            <a:ext uri="{FF2B5EF4-FFF2-40B4-BE49-F238E27FC236}">
              <a16:creationId xmlns:a16="http://schemas.microsoft.com/office/drawing/2014/main" id="{CAEDDF27-7089-486E-93C1-38862A98FD96}"/>
            </a:ext>
          </a:extLst>
        </xdr:cNvPr>
        <xdr:cNvSpPr txBox="1"/>
      </xdr:nvSpPr>
      <xdr:spPr>
        <a:xfrm>
          <a:off x="15939981" y="6474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9" name="直線コネクタ 558">
          <a:extLst>
            <a:ext uri="{FF2B5EF4-FFF2-40B4-BE49-F238E27FC236}">
              <a16:creationId xmlns:a16="http://schemas.microsoft.com/office/drawing/2014/main" id="{35555801-C42F-442F-A36C-44CB5676EF22}"/>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0" name="テキスト ボックス 559">
          <a:extLst>
            <a:ext uri="{FF2B5EF4-FFF2-40B4-BE49-F238E27FC236}">
              <a16:creationId xmlns:a16="http://schemas.microsoft.com/office/drawing/2014/main" id="{BBC49F7E-B291-499C-B5CC-1D6AF1B5D296}"/>
            </a:ext>
          </a:extLst>
        </xdr:cNvPr>
        <xdr:cNvSpPr txBox="1"/>
      </xdr:nvSpPr>
      <xdr:spPr>
        <a:xfrm>
          <a:off x="15939981" y="6112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1" name="直線コネクタ 560">
          <a:extLst>
            <a:ext uri="{FF2B5EF4-FFF2-40B4-BE49-F238E27FC236}">
              <a16:creationId xmlns:a16="http://schemas.microsoft.com/office/drawing/2014/main" id="{5670B98F-982F-4611-AD37-4A624DAA0E10}"/>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2" name="テキスト ボックス 561">
          <a:extLst>
            <a:ext uri="{FF2B5EF4-FFF2-40B4-BE49-F238E27FC236}">
              <a16:creationId xmlns:a16="http://schemas.microsoft.com/office/drawing/2014/main" id="{407684C0-2256-4468-B1E7-84D56C392271}"/>
            </a:ext>
          </a:extLst>
        </xdr:cNvPr>
        <xdr:cNvSpPr txBox="1"/>
      </xdr:nvSpPr>
      <xdr:spPr>
        <a:xfrm>
          <a:off x="15939981" y="57442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3" name="直線コネクタ 562">
          <a:extLst>
            <a:ext uri="{FF2B5EF4-FFF2-40B4-BE49-F238E27FC236}">
              <a16:creationId xmlns:a16="http://schemas.microsoft.com/office/drawing/2014/main" id="{FCBFD46C-C220-4979-B8D2-97B066228D30}"/>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4" name="テキスト ボックス 563">
          <a:extLst>
            <a:ext uri="{FF2B5EF4-FFF2-40B4-BE49-F238E27FC236}">
              <a16:creationId xmlns:a16="http://schemas.microsoft.com/office/drawing/2014/main" id="{0F26B7A0-C032-462E-B446-0772FE6E34D6}"/>
            </a:ext>
          </a:extLst>
        </xdr:cNvPr>
        <xdr:cNvSpPr txBox="1"/>
      </xdr:nvSpPr>
      <xdr:spPr>
        <a:xfrm>
          <a:off x="15939981" y="5375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5" name="直線コネクタ 564">
          <a:extLst>
            <a:ext uri="{FF2B5EF4-FFF2-40B4-BE49-F238E27FC236}">
              <a16:creationId xmlns:a16="http://schemas.microsoft.com/office/drawing/2014/main" id="{2B711A6F-57B7-4F82-A2D5-03E2F4552DCB}"/>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6" name="テキスト ボックス 565">
          <a:extLst>
            <a:ext uri="{FF2B5EF4-FFF2-40B4-BE49-F238E27FC236}">
              <a16:creationId xmlns:a16="http://schemas.microsoft.com/office/drawing/2014/main" id="{1D90492D-F0C5-4EB5-A9D9-7823CC20A294}"/>
            </a:ext>
          </a:extLst>
        </xdr:cNvPr>
        <xdr:cNvSpPr txBox="1"/>
      </xdr:nvSpPr>
      <xdr:spPr>
        <a:xfrm>
          <a:off x="15849828" y="50076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7" name="【一般廃棄物処理施設】&#10;一人当たり有形固定資産（償却資産）額グラフ枠">
          <a:extLst>
            <a:ext uri="{FF2B5EF4-FFF2-40B4-BE49-F238E27FC236}">
              <a16:creationId xmlns:a16="http://schemas.microsoft.com/office/drawing/2014/main" id="{786F1D87-A35A-458A-B527-553D05B61296}"/>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151867</xdr:rowOff>
    </xdr:from>
    <xdr:to>
      <xdr:col>116</xdr:col>
      <xdr:colOff>62864</xdr:colOff>
      <xdr:row>42</xdr:row>
      <xdr:rowOff>37950</xdr:rowOff>
    </xdr:to>
    <xdr:cxnSp macro="">
      <xdr:nvCxnSpPr>
        <xdr:cNvPr id="568" name="直線コネクタ 567">
          <a:extLst>
            <a:ext uri="{FF2B5EF4-FFF2-40B4-BE49-F238E27FC236}">
              <a16:creationId xmlns:a16="http://schemas.microsoft.com/office/drawing/2014/main" id="{65962E27-C6D9-4CCE-B53A-A7D498BC3557}"/>
            </a:ext>
          </a:extLst>
        </xdr:cNvPr>
        <xdr:cNvCxnSpPr/>
      </xdr:nvCxnSpPr>
      <xdr:spPr>
        <a:xfrm flipV="1">
          <a:off x="19951064" y="5771617"/>
          <a:ext cx="0" cy="12068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41777</xdr:rowOff>
    </xdr:from>
    <xdr:ext cx="313932" cy="259045"/>
    <xdr:sp macro="" textlink="">
      <xdr:nvSpPr>
        <xdr:cNvPr id="569" name="【一般廃棄物処理施設】&#10;一人当たり有形固定資産（償却資産）額最小値テキスト">
          <a:extLst>
            <a:ext uri="{FF2B5EF4-FFF2-40B4-BE49-F238E27FC236}">
              <a16:creationId xmlns:a16="http://schemas.microsoft.com/office/drawing/2014/main" id="{4A114D28-411E-4790-A0E1-63820F3C3145}"/>
            </a:ext>
          </a:extLst>
        </xdr:cNvPr>
        <xdr:cNvSpPr txBox="1"/>
      </xdr:nvSpPr>
      <xdr:spPr>
        <a:xfrm>
          <a:off x="19989800" y="6982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37950</xdr:rowOff>
    </xdr:from>
    <xdr:to>
      <xdr:col>116</xdr:col>
      <xdr:colOff>152400</xdr:colOff>
      <xdr:row>42</xdr:row>
      <xdr:rowOff>37950</xdr:rowOff>
    </xdr:to>
    <xdr:cxnSp macro="">
      <xdr:nvCxnSpPr>
        <xdr:cNvPr id="570" name="直線コネクタ 569">
          <a:extLst>
            <a:ext uri="{FF2B5EF4-FFF2-40B4-BE49-F238E27FC236}">
              <a16:creationId xmlns:a16="http://schemas.microsoft.com/office/drawing/2014/main" id="{C30F2F73-3D08-4CF0-AA8D-2EFB9D111B56}"/>
            </a:ext>
          </a:extLst>
        </xdr:cNvPr>
        <xdr:cNvCxnSpPr/>
      </xdr:nvCxnSpPr>
      <xdr:spPr>
        <a:xfrm>
          <a:off x="19881850" y="69785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98544</xdr:rowOff>
    </xdr:from>
    <xdr:ext cx="599010" cy="259045"/>
    <xdr:sp macro="" textlink="">
      <xdr:nvSpPr>
        <xdr:cNvPr id="571" name="【一般廃棄物処理施設】&#10;一人当たり有形固定資産（償却資産）額最大値テキスト">
          <a:extLst>
            <a:ext uri="{FF2B5EF4-FFF2-40B4-BE49-F238E27FC236}">
              <a16:creationId xmlns:a16="http://schemas.microsoft.com/office/drawing/2014/main" id="{33AF77E4-2B44-4C5C-8237-3EDF46E67F4C}"/>
            </a:ext>
          </a:extLst>
        </xdr:cNvPr>
        <xdr:cNvSpPr txBox="1"/>
      </xdr:nvSpPr>
      <xdr:spPr>
        <a:xfrm>
          <a:off x="19989800" y="5553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151867</xdr:rowOff>
    </xdr:from>
    <xdr:to>
      <xdr:col>116</xdr:col>
      <xdr:colOff>152400</xdr:colOff>
      <xdr:row>34</xdr:row>
      <xdr:rowOff>151867</xdr:rowOff>
    </xdr:to>
    <xdr:cxnSp macro="">
      <xdr:nvCxnSpPr>
        <xdr:cNvPr id="572" name="直線コネクタ 571">
          <a:extLst>
            <a:ext uri="{FF2B5EF4-FFF2-40B4-BE49-F238E27FC236}">
              <a16:creationId xmlns:a16="http://schemas.microsoft.com/office/drawing/2014/main" id="{D24786F0-DFD9-4CCF-B3D5-6DCDA19C876B}"/>
            </a:ext>
          </a:extLst>
        </xdr:cNvPr>
        <xdr:cNvCxnSpPr/>
      </xdr:nvCxnSpPr>
      <xdr:spPr>
        <a:xfrm>
          <a:off x="19881850" y="577161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146801</xdr:rowOff>
    </xdr:from>
    <xdr:ext cx="534377" cy="259045"/>
    <xdr:sp macro="" textlink="">
      <xdr:nvSpPr>
        <xdr:cNvPr id="573" name="【一般廃棄物処理施設】&#10;一人当たり有形固定資産（償却資産）額平均値テキスト">
          <a:extLst>
            <a:ext uri="{FF2B5EF4-FFF2-40B4-BE49-F238E27FC236}">
              <a16:creationId xmlns:a16="http://schemas.microsoft.com/office/drawing/2014/main" id="{56B062F4-4D6D-4933-B13A-87E547CEC31B}"/>
            </a:ext>
          </a:extLst>
        </xdr:cNvPr>
        <xdr:cNvSpPr txBox="1"/>
      </xdr:nvSpPr>
      <xdr:spPr>
        <a:xfrm>
          <a:off x="19989800" y="67571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168374</xdr:rowOff>
    </xdr:from>
    <xdr:to>
      <xdr:col>116</xdr:col>
      <xdr:colOff>114300</xdr:colOff>
      <xdr:row>41</xdr:row>
      <xdr:rowOff>98524</xdr:rowOff>
    </xdr:to>
    <xdr:sp macro="" textlink="">
      <xdr:nvSpPr>
        <xdr:cNvPr id="574" name="フローチャート: 判断 573">
          <a:extLst>
            <a:ext uri="{FF2B5EF4-FFF2-40B4-BE49-F238E27FC236}">
              <a16:creationId xmlns:a16="http://schemas.microsoft.com/office/drawing/2014/main" id="{74507B19-66B6-469F-BCF0-84F6FB43EEC9}"/>
            </a:ext>
          </a:extLst>
        </xdr:cNvPr>
        <xdr:cNvSpPr/>
      </xdr:nvSpPr>
      <xdr:spPr>
        <a:xfrm>
          <a:off x="19900900" y="677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5066</xdr:rowOff>
    </xdr:from>
    <xdr:to>
      <xdr:col>112</xdr:col>
      <xdr:colOff>38100</xdr:colOff>
      <xdr:row>41</xdr:row>
      <xdr:rowOff>106666</xdr:rowOff>
    </xdr:to>
    <xdr:sp macro="" textlink="">
      <xdr:nvSpPr>
        <xdr:cNvPr id="575" name="フローチャート: 判断 574">
          <a:extLst>
            <a:ext uri="{FF2B5EF4-FFF2-40B4-BE49-F238E27FC236}">
              <a16:creationId xmlns:a16="http://schemas.microsoft.com/office/drawing/2014/main" id="{AC5FA71D-F62A-4E96-A6ED-E53F7FCBBB21}"/>
            </a:ext>
          </a:extLst>
        </xdr:cNvPr>
        <xdr:cNvSpPr/>
      </xdr:nvSpPr>
      <xdr:spPr>
        <a:xfrm>
          <a:off x="19157950" y="678051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19858</xdr:rowOff>
    </xdr:from>
    <xdr:to>
      <xdr:col>107</xdr:col>
      <xdr:colOff>101600</xdr:colOff>
      <xdr:row>41</xdr:row>
      <xdr:rowOff>121458</xdr:rowOff>
    </xdr:to>
    <xdr:sp macro="" textlink="">
      <xdr:nvSpPr>
        <xdr:cNvPr id="576" name="フローチャート: 判断 575">
          <a:extLst>
            <a:ext uri="{FF2B5EF4-FFF2-40B4-BE49-F238E27FC236}">
              <a16:creationId xmlns:a16="http://schemas.microsoft.com/office/drawing/2014/main" id="{BF05CFF6-B176-41D7-9681-883849F6FD52}"/>
            </a:ext>
          </a:extLst>
        </xdr:cNvPr>
        <xdr:cNvSpPr/>
      </xdr:nvSpPr>
      <xdr:spPr>
        <a:xfrm>
          <a:off x="18345150" y="6795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19984</xdr:rowOff>
    </xdr:from>
    <xdr:to>
      <xdr:col>102</xdr:col>
      <xdr:colOff>165100</xdr:colOff>
      <xdr:row>41</xdr:row>
      <xdr:rowOff>121584</xdr:rowOff>
    </xdr:to>
    <xdr:sp macro="" textlink="">
      <xdr:nvSpPr>
        <xdr:cNvPr id="577" name="フローチャート: 判断 576">
          <a:extLst>
            <a:ext uri="{FF2B5EF4-FFF2-40B4-BE49-F238E27FC236}">
              <a16:creationId xmlns:a16="http://schemas.microsoft.com/office/drawing/2014/main" id="{04B1CF29-8A07-4F9F-81E7-ED6BF9986222}"/>
            </a:ext>
          </a:extLst>
        </xdr:cNvPr>
        <xdr:cNvSpPr/>
      </xdr:nvSpPr>
      <xdr:spPr>
        <a:xfrm>
          <a:off x="17551400" y="6795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25891</xdr:rowOff>
    </xdr:from>
    <xdr:to>
      <xdr:col>98</xdr:col>
      <xdr:colOff>38100</xdr:colOff>
      <xdr:row>41</xdr:row>
      <xdr:rowOff>127491</xdr:rowOff>
    </xdr:to>
    <xdr:sp macro="" textlink="">
      <xdr:nvSpPr>
        <xdr:cNvPr id="578" name="フローチャート: 判断 577">
          <a:extLst>
            <a:ext uri="{FF2B5EF4-FFF2-40B4-BE49-F238E27FC236}">
              <a16:creationId xmlns:a16="http://schemas.microsoft.com/office/drawing/2014/main" id="{7ABD5B63-EE7E-4006-BE03-4FE1FB4995C4}"/>
            </a:ext>
          </a:extLst>
        </xdr:cNvPr>
        <xdr:cNvSpPr/>
      </xdr:nvSpPr>
      <xdr:spPr>
        <a:xfrm>
          <a:off x="16757650" y="680134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4F7674AC-884E-4A27-B81C-56890A6EC0D1}"/>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18CE9B31-D60A-4086-873E-104B75CAEEFF}"/>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79FF97E7-25AA-4AD1-B4B6-A830A7B0B93D}"/>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7BE72730-B8E7-4FEB-AFEE-939C89AD62DF}"/>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76AF25DF-CE9B-4F02-8E94-71D41CDBF3F0}"/>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77399</xdr:rowOff>
    </xdr:from>
    <xdr:to>
      <xdr:col>116</xdr:col>
      <xdr:colOff>114300</xdr:colOff>
      <xdr:row>41</xdr:row>
      <xdr:rowOff>7549</xdr:rowOff>
    </xdr:to>
    <xdr:sp macro="" textlink="">
      <xdr:nvSpPr>
        <xdr:cNvPr id="584" name="楕円 583">
          <a:extLst>
            <a:ext uri="{FF2B5EF4-FFF2-40B4-BE49-F238E27FC236}">
              <a16:creationId xmlns:a16="http://schemas.microsoft.com/office/drawing/2014/main" id="{0F25603A-370E-4AEC-8025-C752842C3151}"/>
            </a:ext>
          </a:extLst>
        </xdr:cNvPr>
        <xdr:cNvSpPr/>
      </xdr:nvSpPr>
      <xdr:spPr>
        <a:xfrm>
          <a:off x="19900900" y="66877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100276</xdr:rowOff>
    </xdr:from>
    <xdr:ext cx="599010" cy="259045"/>
    <xdr:sp macro="" textlink="">
      <xdr:nvSpPr>
        <xdr:cNvPr id="585" name="【一般廃棄物処理施設】&#10;一人当たり有形固定資産（償却資産）額該当値テキスト">
          <a:extLst>
            <a:ext uri="{FF2B5EF4-FFF2-40B4-BE49-F238E27FC236}">
              <a16:creationId xmlns:a16="http://schemas.microsoft.com/office/drawing/2014/main" id="{47953150-DD8A-4197-BC29-0CA97CCA8FDE}"/>
            </a:ext>
          </a:extLst>
        </xdr:cNvPr>
        <xdr:cNvSpPr txBox="1"/>
      </xdr:nvSpPr>
      <xdr:spPr>
        <a:xfrm>
          <a:off x="19989800" y="6545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78363</xdr:rowOff>
    </xdr:from>
    <xdr:to>
      <xdr:col>112</xdr:col>
      <xdr:colOff>38100</xdr:colOff>
      <xdr:row>41</xdr:row>
      <xdr:rowOff>8513</xdr:rowOff>
    </xdr:to>
    <xdr:sp macro="" textlink="">
      <xdr:nvSpPr>
        <xdr:cNvPr id="586" name="楕円 585">
          <a:extLst>
            <a:ext uri="{FF2B5EF4-FFF2-40B4-BE49-F238E27FC236}">
              <a16:creationId xmlns:a16="http://schemas.microsoft.com/office/drawing/2014/main" id="{F5E18A6E-5B2F-422E-9AFB-27514BA4313C}"/>
            </a:ext>
          </a:extLst>
        </xdr:cNvPr>
        <xdr:cNvSpPr/>
      </xdr:nvSpPr>
      <xdr:spPr>
        <a:xfrm>
          <a:off x="19157950" y="66887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128199</xdr:rowOff>
    </xdr:from>
    <xdr:to>
      <xdr:col>116</xdr:col>
      <xdr:colOff>63500</xdr:colOff>
      <xdr:row>40</xdr:row>
      <xdr:rowOff>129163</xdr:rowOff>
    </xdr:to>
    <xdr:cxnSp macro="">
      <xdr:nvCxnSpPr>
        <xdr:cNvPr id="587" name="直線コネクタ 586">
          <a:extLst>
            <a:ext uri="{FF2B5EF4-FFF2-40B4-BE49-F238E27FC236}">
              <a16:creationId xmlns:a16="http://schemas.microsoft.com/office/drawing/2014/main" id="{CF13E373-9362-4AE1-B532-BD7F5EB80BD1}"/>
            </a:ext>
          </a:extLst>
        </xdr:cNvPr>
        <xdr:cNvCxnSpPr/>
      </xdr:nvCxnSpPr>
      <xdr:spPr>
        <a:xfrm flipV="1">
          <a:off x="19202400" y="6738549"/>
          <a:ext cx="749300" cy="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19614</xdr:rowOff>
    </xdr:from>
    <xdr:to>
      <xdr:col>107</xdr:col>
      <xdr:colOff>101600</xdr:colOff>
      <xdr:row>40</xdr:row>
      <xdr:rowOff>121214</xdr:rowOff>
    </xdr:to>
    <xdr:sp macro="" textlink="">
      <xdr:nvSpPr>
        <xdr:cNvPr id="588" name="楕円 587">
          <a:extLst>
            <a:ext uri="{FF2B5EF4-FFF2-40B4-BE49-F238E27FC236}">
              <a16:creationId xmlns:a16="http://schemas.microsoft.com/office/drawing/2014/main" id="{8C690C78-B7A2-4FDA-83F3-367A997CF30C}"/>
            </a:ext>
          </a:extLst>
        </xdr:cNvPr>
        <xdr:cNvSpPr/>
      </xdr:nvSpPr>
      <xdr:spPr>
        <a:xfrm>
          <a:off x="18345150" y="662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70414</xdr:rowOff>
    </xdr:from>
    <xdr:to>
      <xdr:col>111</xdr:col>
      <xdr:colOff>177800</xdr:colOff>
      <xdr:row>40</xdr:row>
      <xdr:rowOff>129163</xdr:rowOff>
    </xdr:to>
    <xdr:cxnSp macro="">
      <xdr:nvCxnSpPr>
        <xdr:cNvPr id="589" name="直線コネクタ 588">
          <a:extLst>
            <a:ext uri="{FF2B5EF4-FFF2-40B4-BE49-F238E27FC236}">
              <a16:creationId xmlns:a16="http://schemas.microsoft.com/office/drawing/2014/main" id="{57434496-BC52-4894-B495-126B7D072909}"/>
            </a:ext>
          </a:extLst>
        </xdr:cNvPr>
        <xdr:cNvCxnSpPr/>
      </xdr:nvCxnSpPr>
      <xdr:spPr>
        <a:xfrm>
          <a:off x="18395950" y="6680764"/>
          <a:ext cx="806450" cy="5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58743</xdr:rowOff>
    </xdr:from>
    <xdr:to>
      <xdr:col>102</xdr:col>
      <xdr:colOff>165100</xdr:colOff>
      <xdr:row>40</xdr:row>
      <xdr:rowOff>160343</xdr:rowOff>
    </xdr:to>
    <xdr:sp macro="" textlink="">
      <xdr:nvSpPr>
        <xdr:cNvPr id="590" name="楕円 589">
          <a:extLst>
            <a:ext uri="{FF2B5EF4-FFF2-40B4-BE49-F238E27FC236}">
              <a16:creationId xmlns:a16="http://schemas.microsoft.com/office/drawing/2014/main" id="{2797C451-F364-4405-A12D-5E197881D261}"/>
            </a:ext>
          </a:extLst>
        </xdr:cNvPr>
        <xdr:cNvSpPr/>
      </xdr:nvSpPr>
      <xdr:spPr>
        <a:xfrm>
          <a:off x="17551400" y="6669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70414</xdr:rowOff>
    </xdr:from>
    <xdr:to>
      <xdr:col>107</xdr:col>
      <xdr:colOff>50800</xdr:colOff>
      <xdr:row>40</xdr:row>
      <xdr:rowOff>109543</xdr:rowOff>
    </xdr:to>
    <xdr:cxnSp macro="">
      <xdr:nvCxnSpPr>
        <xdr:cNvPr id="591" name="直線コネクタ 590">
          <a:extLst>
            <a:ext uri="{FF2B5EF4-FFF2-40B4-BE49-F238E27FC236}">
              <a16:creationId xmlns:a16="http://schemas.microsoft.com/office/drawing/2014/main" id="{A3986593-907E-4BFF-8780-9783EB46E1EB}"/>
            </a:ext>
          </a:extLst>
        </xdr:cNvPr>
        <xdr:cNvCxnSpPr/>
      </xdr:nvCxnSpPr>
      <xdr:spPr>
        <a:xfrm flipV="1">
          <a:off x="17602200" y="6680764"/>
          <a:ext cx="793750" cy="3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58063</xdr:rowOff>
    </xdr:from>
    <xdr:to>
      <xdr:col>98</xdr:col>
      <xdr:colOff>38100</xdr:colOff>
      <xdr:row>40</xdr:row>
      <xdr:rowOff>159663</xdr:rowOff>
    </xdr:to>
    <xdr:sp macro="" textlink="">
      <xdr:nvSpPr>
        <xdr:cNvPr id="592" name="楕円 591">
          <a:extLst>
            <a:ext uri="{FF2B5EF4-FFF2-40B4-BE49-F238E27FC236}">
              <a16:creationId xmlns:a16="http://schemas.microsoft.com/office/drawing/2014/main" id="{9CAD49B8-DA6B-4C23-974A-1B054BEDEF14}"/>
            </a:ext>
          </a:extLst>
        </xdr:cNvPr>
        <xdr:cNvSpPr/>
      </xdr:nvSpPr>
      <xdr:spPr>
        <a:xfrm>
          <a:off x="16757650" y="66684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108863</xdr:rowOff>
    </xdr:from>
    <xdr:to>
      <xdr:col>102</xdr:col>
      <xdr:colOff>114300</xdr:colOff>
      <xdr:row>40</xdr:row>
      <xdr:rowOff>109543</xdr:rowOff>
    </xdr:to>
    <xdr:cxnSp macro="">
      <xdr:nvCxnSpPr>
        <xdr:cNvPr id="593" name="直線コネクタ 592">
          <a:extLst>
            <a:ext uri="{FF2B5EF4-FFF2-40B4-BE49-F238E27FC236}">
              <a16:creationId xmlns:a16="http://schemas.microsoft.com/office/drawing/2014/main" id="{6BB9EE00-F59C-4948-91A4-09CAA01DB305}"/>
            </a:ext>
          </a:extLst>
        </xdr:cNvPr>
        <xdr:cNvCxnSpPr/>
      </xdr:nvCxnSpPr>
      <xdr:spPr>
        <a:xfrm>
          <a:off x="16802100" y="6719213"/>
          <a:ext cx="800100" cy="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97793</xdr:rowOff>
    </xdr:from>
    <xdr:ext cx="534377" cy="259045"/>
    <xdr:sp macro="" textlink="">
      <xdr:nvSpPr>
        <xdr:cNvPr id="594" name="n_1aveValue【一般廃棄物処理施設】&#10;一人当たり有形固定資産（償却資産）額">
          <a:extLst>
            <a:ext uri="{FF2B5EF4-FFF2-40B4-BE49-F238E27FC236}">
              <a16:creationId xmlns:a16="http://schemas.microsoft.com/office/drawing/2014/main" id="{08299ED3-4A2E-40C7-813F-15C8694BF4BD}"/>
            </a:ext>
          </a:extLst>
        </xdr:cNvPr>
        <xdr:cNvSpPr txBox="1"/>
      </xdr:nvSpPr>
      <xdr:spPr>
        <a:xfrm>
          <a:off x="18947911" y="6873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112585</xdr:rowOff>
    </xdr:from>
    <xdr:ext cx="534377" cy="259045"/>
    <xdr:sp macro="" textlink="">
      <xdr:nvSpPr>
        <xdr:cNvPr id="595" name="n_2aveValue【一般廃棄物処理施設】&#10;一人当たり有形固定資産（償却資産）額">
          <a:extLst>
            <a:ext uri="{FF2B5EF4-FFF2-40B4-BE49-F238E27FC236}">
              <a16:creationId xmlns:a16="http://schemas.microsoft.com/office/drawing/2014/main" id="{880B3CBF-B797-4857-979E-79423F7574C9}"/>
            </a:ext>
          </a:extLst>
        </xdr:cNvPr>
        <xdr:cNvSpPr txBox="1"/>
      </xdr:nvSpPr>
      <xdr:spPr>
        <a:xfrm>
          <a:off x="18166861" y="6888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112711</xdr:rowOff>
    </xdr:from>
    <xdr:ext cx="534377" cy="259045"/>
    <xdr:sp macro="" textlink="">
      <xdr:nvSpPr>
        <xdr:cNvPr id="596" name="n_3aveValue【一般廃棄物処理施設】&#10;一人当たり有形固定資産（償却資産）額">
          <a:extLst>
            <a:ext uri="{FF2B5EF4-FFF2-40B4-BE49-F238E27FC236}">
              <a16:creationId xmlns:a16="http://schemas.microsoft.com/office/drawing/2014/main" id="{5787301A-4C19-4521-814F-FFAC970040C0}"/>
            </a:ext>
          </a:extLst>
        </xdr:cNvPr>
        <xdr:cNvSpPr txBox="1"/>
      </xdr:nvSpPr>
      <xdr:spPr>
        <a:xfrm>
          <a:off x="17354061" y="6888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118618</xdr:rowOff>
    </xdr:from>
    <xdr:ext cx="534377" cy="259045"/>
    <xdr:sp macro="" textlink="">
      <xdr:nvSpPr>
        <xdr:cNvPr id="597" name="n_4aveValue【一般廃棄物処理施設】&#10;一人当たり有形固定資産（償却資産）額">
          <a:extLst>
            <a:ext uri="{FF2B5EF4-FFF2-40B4-BE49-F238E27FC236}">
              <a16:creationId xmlns:a16="http://schemas.microsoft.com/office/drawing/2014/main" id="{4F09F9A7-B5C8-4B6D-8A00-ACA3267F2704}"/>
            </a:ext>
          </a:extLst>
        </xdr:cNvPr>
        <xdr:cNvSpPr txBox="1"/>
      </xdr:nvSpPr>
      <xdr:spPr>
        <a:xfrm>
          <a:off x="16560311" y="689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25040</xdr:rowOff>
    </xdr:from>
    <xdr:ext cx="599010" cy="259045"/>
    <xdr:sp macro="" textlink="">
      <xdr:nvSpPr>
        <xdr:cNvPr id="598" name="n_1mainValue【一般廃棄物処理施設】&#10;一人当たり有形固定資産（償却資産）額">
          <a:extLst>
            <a:ext uri="{FF2B5EF4-FFF2-40B4-BE49-F238E27FC236}">
              <a16:creationId xmlns:a16="http://schemas.microsoft.com/office/drawing/2014/main" id="{A952A02D-1CB5-4916-9779-F3A639C2A632}"/>
            </a:ext>
          </a:extLst>
        </xdr:cNvPr>
        <xdr:cNvSpPr txBox="1"/>
      </xdr:nvSpPr>
      <xdr:spPr>
        <a:xfrm>
          <a:off x="18915595" y="6470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137741</xdr:rowOff>
    </xdr:from>
    <xdr:ext cx="599010" cy="259045"/>
    <xdr:sp macro="" textlink="">
      <xdr:nvSpPr>
        <xdr:cNvPr id="599" name="n_2mainValue【一般廃棄物処理施設】&#10;一人当たり有形固定資産（償却資産）額">
          <a:extLst>
            <a:ext uri="{FF2B5EF4-FFF2-40B4-BE49-F238E27FC236}">
              <a16:creationId xmlns:a16="http://schemas.microsoft.com/office/drawing/2014/main" id="{5357E35D-DB19-4B90-9E02-CFBE2D2D5E8F}"/>
            </a:ext>
          </a:extLst>
        </xdr:cNvPr>
        <xdr:cNvSpPr txBox="1"/>
      </xdr:nvSpPr>
      <xdr:spPr>
        <a:xfrm>
          <a:off x="18134545" y="6417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5420</xdr:rowOff>
    </xdr:from>
    <xdr:ext cx="599010" cy="259045"/>
    <xdr:sp macro="" textlink="">
      <xdr:nvSpPr>
        <xdr:cNvPr id="600" name="n_3mainValue【一般廃棄物処理施設】&#10;一人当たり有形固定資産（償却資産）額">
          <a:extLst>
            <a:ext uri="{FF2B5EF4-FFF2-40B4-BE49-F238E27FC236}">
              <a16:creationId xmlns:a16="http://schemas.microsoft.com/office/drawing/2014/main" id="{720932AE-C764-451A-8DB9-10012CDC5E39}"/>
            </a:ext>
          </a:extLst>
        </xdr:cNvPr>
        <xdr:cNvSpPr txBox="1"/>
      </xdr:nvSpPr>
      <xdr:spPr>
        <a:xfrm>
          <a:off x="17321745" y="6450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4740</xdr:rowOff>
    </xdr:from>
    <xdr:ext cx="599010" cy="259045"/>
    <xdr:sp macro="" textlink="">
      <xdr:nvSpPr>
        <xdr:cNvPr id="601" name="n_4mainValue【一般廃棄物処理施設】&#10;一人当たり有形固定資産（償却資産）額">
          <a:extLst>
            <a:ext uri="{FF2B5EF4-FFF2-40B4-BE49-F238E27FC236}">
              <a16:creationId xmlns:a16="http://schemas.microsoft.com/office/drawing/2014/main" id="{356CE1CE-1A18-48C9-BC4A-98686B1BBAE2}"/>
            </a:ext>
          </a:extLst>
        </xdr:cNvPr>
        <xdr:cNvSpPr txBox="1"/>
      </xdr:nvSpPr>
      <xdr:spPr>
        <a:xfrm>
          <a:off x="16527995" y="644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2" name="正方形/長方形 601">
          <a:extLst>
            <a:ext uri="{FF2B5EF4-FFF2-40B4-BE49-F238E27FC236}">
              <a16:creationId xmlns:a16="http://schemas.microsoft.com/office/drawing/2014/main" id="{8E720547-94CB-4879-A606-F0EFA3207366}"/>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3" name="正方形/長方形 602">
          <a:extLst>
            <a:ext uri="{FF2B5EF4-FFF2-40B4-BE49-F238E27FC236}">
              <a16:creationId xmlns:a16="http://schemas.microsoft.com/office/drawing/2014/main" id="{8F3FD7D8-2EDA-4DE0-B960-E14D0E2C60A4}"/>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4" name="正方形/長方形 603">
          <a:extLst>
            <a:ext uri="{FF2B5EF4-FFF2-40B4-BE49-F238E27FC236}">
              <a16:creationId xmlns:a16="http://schemas.microsoft.com/office/drawing/2014/main" id="{EA5E139E-DD19-4975-A9AA-84967E398C7E}"/>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5" name="正方形/長方形 604">
          <a:extLst>
            <a:ext uri="{FF2B5EF4-FFF2-40B4-BE49-F238E27FC236}">
              <a16:creationId xmlns:a16="http://schemas.microsoft.com/office/drawing/2014/main" id="{78CD5450-EC67-497E-8AAE-C03F61AC84C8}"/>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6" name="正方形/長方形 605">
          <a:extLst>
            <a:ext uri="{FF2B5EF4-FFF2-40B4-BE49-F238E27FC236}">
              <a16:creationId xmlns:a16="http://schemas.microsoft.com/office/drawing/2014/main" id="{82F68BD3-26AB-4BA6-B97D-0C6FE114A531}"/>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7" name="正方形/長方形 606">
          <a:extLst>
            <a:ext uri="{FF2B5EF4-FFF2-40B4-BE49-F238E27FC236}">
              <a16:creationId xmlns:a16="http://schemas.microsoft.com/office/drawing/2014/main" id="{AE93111C-CADA-4115-ACD6-C5D45B73E8EA}"/>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8" name="正方形/長方形 607">
          <a:extLst>
            <a:ext uri="{FF2B5EF4-FFF2-40B4-BE49-F238E27FC236}">
              <a16:creationId xmlns:a16="http://schemas.microsoft.com/office/drawing/2014/main" id="{1731956F-E761-42BD-83F0-F089182BFE74}"/>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9" name="正方形/長方形 608">
          <a:extLst>
            <a:ext uri="{FF2B5EF4-FFF2-40B4-BE49-F238E27FC236}">
              <a16:creationId xmlns:a16="http://schemas.microsoft.com/office/drawing/2014/main" id="{715EAC2E-0F03-4543-8AD6-9195DAFD3274}"/>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0" name="テキスト ボックス 609">
          <a:extLst>
            <a:ext uri="{FF2B5EF4-FFF2-40B4-BE49-F238E27FC236}">
              <a16:creationId xmlns:a16="http://schemas.microsoft.com/office/drawing/2014/main" id="{E3BC8B75-985A-4835-9DA3-493DFE15335C}"/>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1" name="直線コネクタ 610">
          <a:extLst>
            <a:ext uri="{FF2B5EF4-FFF2-40B4-BE49-F238E27FC236}">
              <a16:creationId xmlns:a16="http://schemas.microsoft.com/office/drawing/2014/main" id="{BDAB5885-273C-4D19-80C9-07B8053D0E9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2" name="テキスト ボックス 611">
          <a:extLst>
            <a:ext uri="{FF2B5EF4-FFF2-40B4-BE49-F238E27FC236}">
              <a16:creationId xmlns:a16="http://schemas.microsoft.com/office/drawing/2014/main" id="{3F715D97-B9D4-4F6F-9D91-B3CBD3AABF32}"/>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3" name="直線コネクタ 612">
          <a:extLst>
            <a:ext uri="{FF2B5EF4-FFF2-40B4-BE49-F238E27FC236}">
              <a16:creationId xmlns:a16="http://schemas.microsoft.com/office/drawing/2014/main" id="{48D575BC-D888-4772-A37C-8A8568EFEDAD}"/>
            </a:ext>
          </a:extLst>
        </xdr:cNvPr>
        <xdr:cNvCxnSpPr/>
      </xdr:nvCxnSpPr>
      <xdr:spPr>
        <a:xfrm>
          <a:off x="11207750" y="10703378"/>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4" name="テキスト ボックス 613">
          <a:extLst>
            <a:ext uri="{FF2B5EF4-FFF2-40B4-BE49-F238E27FC236}">
              <a16:creationId xmlns:a16="http://schemas.microsoft.com/office/drawing/2014/main" id="{C1803DD5-2776-41B8-9DE2-54D39C131764}"/>
            </a:ext>
          </a:extLst>
        </xdr:cNvPr>
        <xdr:cNvSpPr txBox="1"/>
      </xdr:nvSpPr>
      <xdr:spPr>
        <a:xfrm>
          <a:off x="107977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5" name="直線コネクタ 614">
          <a:extLst>
            <a:ext uri="{FF2B5EF4-FFF2-40B4-BE49-F238E27FC236}">
              <a16:creationId xmlns:a16="http://schemas.microsoft.com/office/drawing/2014/main" id="{FAC61134-2EE2-4FD1-B2F5-ACCD39FC982C}"/>
            </a:ext>
          </a:extLst>
        </xdr:cNvPr>
        <xdr:cNvCxnSpPr/>
      </xdr:nvCxnSpPr>
      <xdr:spPr>
        <a:xfrm>
          <a:off x="11207750" y="1038950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6" name="テキスト ボックス 615">
          <a:extLst>
            <a:ext uri="{FF2B5EF4-FFF2-40B4-BE49-F238E27FC236}">
              <a16:creationId xmlns:a16="http://schemas.microsoft.com/office/drawing/2014/main" id="{8FC97622-D432-487A-A006-5AB33D338159}"/>
            </a:ext>
          </a:extLst>
        </xdr:cNvPr>
        <xdr:cNvSpPr txBox="1"/>
      </xdr:nvSpPr>
      <xdr:spPr>
        <a:xfrm>
          <a:off x="10842791" y="102472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7" name="直線コネクタ 616">
          <a:extLst>
            <a:ext uri="{FF2B5EF4-FFF2-40B4-BE49-F238E27FC236}">
              <a16:creationId xmlns:a16="http://schemas.microsoft.com/office/drawing/2014/main" id="{B30A5A0D-6904-4C75-9F7E-9E143B296351}"/>
            </a:ext>
          </a:extLst>
        </xdr:cNvPr>
        <xdr:cNvCxnSpPr/>
      </xdr:nvCxnSpPr>
      <xdr:spPr>
        <a:xfrm>
          <a:off x="11207750" y="1007563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8" name="テキスト ボックス 617">
          <a:extLst>
            <a:ext uri="{FF2B5EF4-FFF2-40B4-BE49-F238E27FC236}">
              <a16:creationId xmlns:a16="http://schemas.microsoft.com/office/drawing/2014/main" id="{5C86CCF2-F857-4D56-B3A1-7D7F689120A5}"/>
            </a:ext>
          </a:extLst>
        </xdr:cNvPr>
        <xdr:cNvSpPr txBox="1"/>
      </xdr:nvSpPr>
      <xdr:spPr>
        <a:xfrm>
          <a:off x="10842791" y="99334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9" name="直線コネクタ 618">
          <a:extLst>
            <a:ext uri="{FF2B5EF4-FFF2-40B4-BE49-F238E27FC236}">
              <a16:creationId xmlns:a16="http://schemas.microsoft.com/office/drawing/2014/main" id="{9FA83D37-10C5-437F-B1E6-C45DCB232628}"/>
            </a:ext>
          </a:extLst>
        </xdr:cNvPr>
        <xdr:cNvCxnSpPr/>
      </xdr:nvCxnSpPr>
      <xdr:spPr>
        <a:xfrm>
          <a:off x="11207750" y="9755415"/>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0" name="テキスト ボックス 619">
          <a:extLst>
            <a:ext uri="{FF2B5EF4-FFF2-40B4-BE49-F238E27FC236}">
              <a16:creationId xmlns:a16="http://schemas.microsoft.com/office/drawing/2014/main" id="{4BF157D1-A5BF-48A5-84A6-0559B3A511A8}"/>
            </a:ext>
          </a:extLst>
        </xdr:cNvPr>
        <xdr:cNvSpPr txBox="1"/>
      </xdr:nvSpPr>
      <xdr:spPr>
        <a:xfrm>
          <a:off x="10842791" y="96195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1" name="直線コネクタ 620">
          <a:extLst>
            <a:ext uri="{FF2B5EF4-FFF2-40B4-BE49-F238E27FC236}">
              <a16:creationId xmlns:a16="http://schemas.microsoft.com/office/drawing/2014/main" id="{2B4BECF7-47FD-43C6-993F-1552A8E7AA13}"/>
            </a:ext>
          </a:extLst>
        </xdr:cNvPr>
        <xdr:cNvCxnSpPr/>
      </xdr:nvCxnSpPr>
      <xdr:spPr>
        <a:xfrm>
          <a:off x="11207750" y="94415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2" name="テキスト ボックス 621">
          <a:extLst>
            <a:ext uri="{FF2B5EF4-FFF2-40B4-BE49-F238E27FC236}">
              <a16:creationId xmlns:a16="http://schemas.microsoft.com/office/drawing/2014/main" id="{000A69A4-9FCE-4BE8-8B3C-A57C67A82456}"/>
            </a:ext>
          </a:extLst>
        </xdr:cNvPr>
        <xdr:cNvSpPr txBox="1"/>
      </xdr:nvSpPr>
      <xdr:spPr>
        <a:xfrm>
          <a:off x="10842791" y="93056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3" name="直線コネクタ 622">
          <a:extLst>
            <a:ext uri="{FF2B5EF4-FFF2-40B4-BE49-F238E27FC236}">
              <a16:creationId xmlns:a16="http://schemas.microsoft.com/office/drawing/2014/main" id="{725083A2-86AC-4B89-9A72-27C19912333A}"/>
            </a:ext>
          </a:extLst>
        </xdr:cNvPr>
        <xdr:cNvCxnSpPr/>
      </xdr:nvCxnSpPr>
      <xdr:spPr>
        <a:xfrm>
          <a:off x="11207750" y="9127672"/>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4" name="テキスト ボックス 623">
          <a:extLst>
            <a:ext uri="{FF2B5EF4-FFF2-40B4-BE49-F238E27FC236}">
              <a16:creationId xmlns:a16="http://schemas.microsoft.com/office/drawing/2014/main" id="{8770F052-14C3-4414-B267-72936145D098}"/>
            </a:ext>
          </a:extLst>
        </xdr:cNvPr>
        <xdr:cNvSpPr txBox="1"/>
      </xdr:nvSpPr>
      <xdr:spPr>
        <a:xfrm>
          <a:off x="10906911" y="89917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5" name="直線コネクタ 624">
          <a:extLst>
            <a:ext uri="{FF2B5EF4-FFF2-40B4-BE49-F238E27FC236}">
              <a16:creationId xmlns:a16="http://schemas.microsoft.com/office/drawing/2014/main" id="{B676A239-94E1-41DA-B809-58059D0C1A7F}"/>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6" name="【保健センター・保健所】&#10;有形固定資産減価償却率グラフ枠">
          <a:extLst>
            <a:ext uri="{FF2B5EF4-FFF2-40B4-BE49-F238E27FC236}">
              <a16:creationId xmlns:a16="http://schemas.microsoft.com/office/drawing/2014/main" id="{28211840-32E9-4F63-85E2-C06E996C4B0D}"/>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13063</xdr:rowOff>
    </xdr:from>
    <xdr:to>
      <xdr:col>85</xdr:col>
      <xdr:colOff>126364</xdr:colOff>
      <xdr:row>64</xdr:row>
      <xdr:rowOff>130628</xdr:rowOff>
    </xdr:to>
    <xdr:cxnSp macro="">
      <xdr:nvCxnSpPr>
        <xdr:cNvPr id="627" name="直線コネクタ 626">
          <a:extLst>
            <a:ext uri="{FF2B5EF4-FFF2-40B4-BE49-F238E27FC236}">
              <a16:creationId xmlns:a16="http://schemas.microsoft.com/office/drawing/2014/main" id="{34FC6A5D-B5C3-4098-9E55-CA9E693407EB}"/>
            </a:ext>
          </a:extLst>
        </xdr:cNvPr>
        <xdr:cNvCxnSpPr/>
      </xdr:nvCxnSpPr>
      <xdr:spPr>
        <a:xfrm flipV="1">
          <a:off x="14699614" y="9265013"/>
          <a:ext cx="0" cy="143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8" name="【保健センター・保健所】&#10;有形固定資産減価償却率最小値テキスト">
          <a:extLst>
            <a:ext uri="{FF2B5EF4-FFF2-40B4-BE49-F238E27FC236}">
              <a16:creationId xmlns:a16="http://schemas.microsoft.com/office/drawing/2014/main" id="{ACD8E20D-DD77-483E-8CDE-2A0A3FF01434}"/>
            </a:ext>
          </a:extLst>
        </xdr:cNvPr>
        <xdr:cNvSpPr txBox="1"/>
      </xdr:nvSpPr>
      <xdr:spPr>
        <a:xfrm>
          <a:off x="14738350" y="1070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29" name="直線コネクタ 628">
          <a:extLst>
            <a:ext uri="{FF2B5EF4-FFF2-40B4-BE49-F238E27FC236}">
              <a16:creationId xmlns:a16="http://schemas.microsoft.com/office/drawing/2014/main" id="{1E49F9F7-BC68-4C44-B2E5-8AB970E88BAB}"/>
            </a:ext>
          </a:extLst>
        </xdr:cNvPr>
        <xdr:cNvCxnSpPr/>
      </xdr:nvCxnSpPr>
      <xdr:spPr>
        <a:xfrm>
          <a:off x="14611350" y="107033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131190</xdr:rowOff>
    </xdr:from>
    <xdr:ext cx="340478" cy="259045"/>
    <xdr:sp macro="" textlink="">
      <xdr:nvSpPr>
        <xdr:cNvPr id="630" name="【保健センター・保健所】&#10;有形固定資産減価償却率最大値テキスト">
          <a:extLst>
            <a:ext uri="{FF2B5EF4-FFF2-40B4-BE49-F238E27FC236}">
              <a16:creationId xmlns:a16="http://schemas.microsoft.com/office/drawing/2014/main" id="{40E9679B-0064-483E-8BFC-3F62FF26048F}"/>
            </a:ext>
          </a:extLst>
        </xdr:cNvPr>
        <xdr:cNvSpPr txBox="1"/>
      </xdr:nvSpPr>
      <xdr:spPr>
        <a:xfrm>
          <a:off x="14738350" y="90529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13063</xdr:rowOff>
    </xdr:from>
    <xdr:to>
      <xdr:col>86</xdr:col>
      <xdr:colOff>25400</xdr:colOff>
      <xdr:row>56</xdr:row>
      <xdr:rowOff>13063</xdr:rowOff>
    </xdr:to>
    <xdr:cxnSp macro="">
      <xdr:nvCxnSpPr>
        <xdr:cNvPr id="631" name="直線コネクタ 630">
          <a:extLst>
            <a:ext uri="{FF2B5EF4-FFF2-40B4-BE49-F238E27FC236}">
              <a16:creationId xmlns:a16="http://schemas.microsoft.com/office/drawing/2014/main" id="{28C8AADA-7A01-4704-9B1C-B3B7D07C5EED}"/>
            </a:ext>
          </a:extLst>
        </xdr:cNvPr>
        <xdr:cNvCxnSpPr/>
      </xdr:nvCxnSpPr>
      <xdr:spPr>
        <a:xfrm>
          <a:off x="14611350" y="926501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96174</xdr:rowOff>
    </xdr:from>
    <xdr:ext cx="405111" cy="259045"/>
    <xdr:sp macro="" textlink="">
      <xdr:nvSpPr>
        <xdr:cNvPr id="632" name="【保健センター・保健所】&#10;有形固定資産減価償却率平均値テキスト">
          <a:extLst>
            <a:ext uri="{FF2B5EF4-FFF2-40B4-BE49-F238E27FC236}">
              <a16:creationId xmlns:a16="http://schemas.microsoft.com/office/drawing/2014/main" id="{8F96C02D-D25B-4FB6-9BE0-68F8CB88A9DF}"/>
            </a:ext>
          </a:extLst>
        </xdr:cNvPr>
        <xdr:cNvSpPr txBox="1"/>
      </xdr:nvSpPr>
      <xdr:spPr>
        <a:xfrm>
          <a:off x="14738350" y="96783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73297</xdr:rowOff>
    </xdr:from>
    <xdr:to>
      <xdr:col>85</xdr:col>
      <xdr:colOff>177800</xdr:colOff>
      <xdr:row>60</xdr:row>
      <xdr:rowOff>3447</xdr:rowOff>
    </xdr:to>
    <xdr:sp macro="" textlink="">
      <xdr:nvSpPr>
        <xdr:cNvPr id="633" name="フローチャート: 判断 632">
          <a:extLst>
            <a:ext uri="{FF2B5EF4-FFF2-40B4-BE49-F238E27FC236}">
              <a16:creationId xmlns:a16="http://schemas.microsoft.com/office/drawing/2014/main" id="{E185E0D0-05BD-46E0-9C99-D305097A41FE}"/>
            </a:ext>
          </a:extLst>
        </xdr:cNvPr>
        <xdr:cNvSpPr/>
      </xdr:nvSpPr>
      <xdr:spPr>
        <a:xfrm>
          <a:off x="14649450" y="9820547"/>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34" name="フローチャート: 判断 633">
          <a:extLst>
            <a:ext uri="{FF2B5EF4-FFF2-40B4-BE49-F238E27FC236}">
              <a16:creationId xmlns:a16="http://schemas.microsoft.com/office/drawing/2014/main" id="{EAC0E56E-8203-402D-956C-588E19A559A2}"/>
            </a:ext>
          </a:extLst>
        </xdr:cNvPr>
        <xdr:cNvSpPr/>
      </xdr:nvSpPr>
      <xdr:spPr>
        <a:xfrm>
          <a:off x="13887450" y="978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14515</xdr:rowOff>
    </xdr:from>
    <xdr:to>
      <xdr:col>76</xdr:col>
      <xdr:colOff>165100</xdr:colOff>
      <xdr:row>59</xdr:row>
      <xdr:rowOff>116115</xdr:rowOff>
    </xdr:to>
    <xdr:sp macro="" textlink="">
      <xdr:nvSpPr>
        <xdr:cNvPr id="635" name="フローチャート: 判断 634">
          <a:extLst>
            <a:ext uri="{FF2B5EF4-FFF2-40B4-BE49-F238E27FC236}">
              <a16:creationId xmlns:a16="http://schemas.microsoft.com/office/drawing/2014/main" id="{4BFE5B5C-C867-4887-AD60-F1E313418A9B}"/>
            </a:ext>
          </a:extLst>
        </xdr:cNvPr>
        <xdr:cNvSpPr/>
      </xdr:nvSpPr>
      <xdr:spPr>
        <a:xfrm>
          <a:off x="13093700" y="976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158206</xdr:rowOff>
    </xdr:from>
    <xdr:to>
      <xdr:col>72</xdr:col>
      <xdr:colOff>38100</xdr:colOff>
      <xdr:row>59</xdr:row>
      <xdr:rowOff>88356</xdr:rowOff>
    </xdr:to>
    <xdr:sp macro="" textlink="">
      <xdr:nvSpPr>
        <xdr:cNvPr id="636" name="フローチャート: 判断 635">
          <a:extLst>
            <a:ext uri="{FF2B5EF4-FFF2-40B4-BE49-F238E27FC236}">
              <a16:creationId xmlns:a16="http://schemas.microsoft.com/office/drawing/2014/main" id="{ABCCFD4C-7FB8-4F28-9934-8735D4C1DAA9}"/>
            </a:ext>
          </a:extLst>
        </xdr:cNvPr>
        <xdr:cNvSpPr/>
      </xdr:nvSpPr>
      <xdr:spPr>
        <a:xfrm>
          <a:off x="12299950" y="974035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128815</xdr:rowOff>
    </xdr:from>
    <xdr:to>
      <xdr:col>67</xdr:col>
      <xdr:colOff>101600</xdr:colOff>
      <xdr:row>59</xdr:row>
      <xdr:rowOff>58965</xdr:rowOff>
    </xdr:to>
    <xdr:sp macro="" textlink="">
      <xdr:nvSpPr>
        <xdr:cNvPr id="637" name="フローチャート: 判断 636">
          <a:extLst>
            <a:ext uri="{FF2B5EF4-FFF2-40B4-BE49-F238E27FC236}">
              <a16:creationId xmlns:a16="http://schemas.microsoft.com/office/drawing/2014/main" id="{18500416-6E37-4545-98B8-9CAC53F178F9}"/>
            </a:ext>
          </a:extLst>
        </xdr:cNvPr>
        <xdr:cNvSpPr/>
      </xdr:nvSpPr>
      <xdr:spPr>
        <a:xfrm>
          <a:off x="11487150" y="971096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1F6042CE-D8DE-4F0E-976A-49B94EF8A4CF}"/>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CE4F3272-0B0E-4497-A4A8-070BA8E63C2E}"/>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6FC5BF1E-63C4-4748-9B7E-3A1049EEBC5E}"/>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B98EFCCA-9A9F-4979-82BE-34DA805C039B}"/>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BCE067AE-8426-4F0A-9B86-232334507E82}"/>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79828</xdr:rowOff>
    </xdr:from>
    <xdr:to>
      <xdr:col>85</xdr:col>
      <xdr:colOff>177800</xdr:colOff>
      <xdr:row>65</xdr:row>
      <xdr:rowOff>9978</xdr:rowOff>
    </xdr:to>
    <xdr:sp macro="" textlink="">
      <xdr:nvSpPr>
        <xdr:cNvPr id="643" name="楕円 642">
          <a:extLst>
            <a:ext uri="{FF2B5EF4-FFF2-40B4-BE49-F238E27FC236}">
              <a16:creationId xmlns:a16="http://schemas.microsoft.com/office/drawing/2014/main" id="{B1DF33D9-7AF6-48ED-A6C6-7701F8F26022}"/>
            </a:ext>
          </a:extLst>
        </xdr:cNvPr>
        <xdr:cNvSpPr/>
      </xdr:nvSpPr>
      <xdr:spPr>
        <a:xfrm>
          <a:off x="14649450" y="10652578"/>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166205</xdr:rowOff>
    </xdr:from>
    <xdr:ext cx="469744" cy="259045"/>
    <xdr:sp macro="" textlink="">
      <xdr:nvSpPr>
        <xdr:cNvPr id="644" name="【保健センター・保健所】&#10;有形固定資産減価償却率該当値テキスト">
          <a:extLst>
            <a:ext uri="{FF2B5EF4-FFF2-40B4-BE49-F238E27FC236}">
              <a16:creationId xmlns:a16="http://schemas.microsoft.com/office/drawing/2014/main" id="{4C83CBA6-F4A2-499D-9987-60C6B06A3782}"/>
            </a:ext>
          </a:extLst>
        </xdr:cNvPr>
        <xdr:cNvSpPr txBox="1"/>
      </xdr:nvSpPr>
      <xdr:spPr>
        <a:xfrm>
          <a:off x="14738350" y="1057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64</xdr:row>
      <xdr:rowOff>79828</xdr:rowOff>
    </xdr:from>
    <xdr:to>
      <xdr:col>81</xdr:col>
      <xdr:colOff>101600</xdr:colOff>
      <xdr:row>65</xdr:row>
      <xdr:rowOff>9978</xdr:rowOff>
    </xdr:to>
    <xdr:sp macro="" textlink="">
      <xdr:nvSpPr>
        <xdr:cNvPr id="645" name="楕円 644">
          <a:extLst>
            <a:ext uri="{FF2B5EF4-FFF2-40B4-BE49-F238E27FC236}">
              <a16:creationId xmlns:a16="http://schemas.microsoft.com/office/drawing/2014/main" id="{24BED272-DA05-44BB-BF1D-8016097F19EE}"/>
            </a:ext>
          </a:extLst>
        </xdr:cNvPr>
        <xdr:cNvSpPr/>
      </xdr:nvSpPr>
      <xdr:spPr>
        <a:xfrm>
          <a:off x="13887450" y="106525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130628</xdr:rowOff>
    </xdr:from>
    <xdr:to>
      <xdr:col>85</xdr:col>
      <xdr:colOff>127000</xdr:colOff>
      <xdr:row>64</xdr:row>
      <xdr:rowOff>130628</xdr:rowOff>
    </xdr:to>
    <xdr:cxnSp macro="">
      <xdr:nvCxnSpPr>
        <xdr:cNvPr id="646" name="直線コネクタ 645">
          <a:extLst>
            <a:ext uri="{FF2B5EF4-FFF2-40B4-BE49-F238E27FC236}">
              <a16:creationId xmlns:a16="http://schemas.microsoft.com/office/drawing/2014/main" id="{5E180872-FBFB-447D-9269-8E95AD99A059}"/>
            </a:ext>
          </a:extLst>
        </xdr:cNvPr>
        <xdr:cNvCxnSpPr/>
      </xdr:nvCxnSpPr>
      <xdr:spPr>
        <a:xfrm>
          <a:off x="13938250" y="10703378"/>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64</xdr:row>
      <xdr:rowOff>79828</xdr:rowOff>
    </xdr:from>
    <xdr:to>
      <xdr:col>76</xdr:col>
      <xdr:colOff>165100</xdr:colOff>
      <xdr:row>65</xdr:row>
      <xdr:rowOff>9978</xdr:rowOff>
    </xdr:to>
    <xdr:sp macro="" textlink="">
      <xdr:nvSpPr>
        <xdr:cNvPr id="647" name="楕円 646">
          <a:extLst>
            <a:ext uri="{FF2B5EF4-FFF2-40B4-BE49-F238E27FC236}">
              <a16:creationId xmlns:a16="http://schemas.microsoft.com/office/drawing/2014/main" id="{390D8F7F-146C-4C8B-BBA5-C55A5555CE9E}"/>
            </a:ext>
          </a:extLst>
        </xdr:cNvPr>
        <xdr:cNvSpPr/>
      </xdr:nvSpPr>
      <xdr:spPr>
        <a:xfrm>
          <a:off x="13093700" y="1065257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64</xdr:row>
      <xdr:rowOff>130628</xdr:rowOff>
    </xdr:from>
    <xdr:to>
      <xdr:col>81</xdr:col>
      <xdr:colOff>50800</xdr:colOff>
      <xdr:row>64</xdr:row>
      <xdr:rowOff>130628</xdr:rowOff>
    </xdr:to>
    <xdr:cxnSp macro="">
      <xdr:nvCxnSpPr>
        <xdr:cNvPr id="648" name="直線コネクタ 647">
          <a:extLst>
            <a:ext uri="{FF2B5EF4-FFF2-40B4-BE49-F238E27FC236}">
              <a16:creationId xmlns:a16="http://schemas.microsoft.com/office/drawing/2014/main" id="{D41145AB-1C11-40D0-8C5A-C06E2C4D231F}"/>
            </a:ext>
          </a:extLst>
        </xdr:cNvPr>
        <xdr:cNvCxnSpPr/>
      </xdr:nvCxnSpPr>
      <xdr:spPr>
        <a:xfrm>
          <a:off x="13144500" y="10703378"/>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64</xdr:row>
      <xdr:rowOff>48804</xdr:rowOff>
    </xdr:from>
    <xdr:to>
      <xdr:col>72</xdr:col>
      <xdr:colOff>38100</xdr:colOff>
      <xdr:row>64</xdr:row>
      <xdr:rowOff>150404</xdr:rowOff>
    </xdr:to>
    <xdr:sp macro="" textlink="">
      <xdr:nvSpPr>
        <xdr:cNvPr id="649" name="楕円 648">
          <a:extLst>
            <a:ext uri="{FF2B5EF4-FFF2-40B4-BE49-F238E27FC236}">
              <a16:creationId xmlns:a16="http://schemas.microsoft.com/office/drawing/2014/main" id="{642F50A6-ACC4-45CA-94ED-8F7B681E9AC1}"/>
            </a:ext>
          </a:extLst>
        </xdr:cNvPr>
        <xdr:cNvSpPr/>
      </xdr:nvSpPr>
      <xdr:spPr>
        <a:xfrm>
          <a:off x="12299950" y="106215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99604</xdr:rowOff>
    </xdr:from>
    <xdr:to>
      <xdr:col>76</xdr:col>
      <xdr:colOff>114300</xdr:colOff>
      <xdr:row>64</xdr:row>
      <xdr:rowOff>130628</xdr:rowOff>
    </xdr:to>
    <xdr:cxnSp macro="">
      <xdr:nvCxnSpPr>
        <xdr:cNvPr id="650" name="直線コネクタ 649">
          <a:extLst>
            <a:ext uri="{FF2B5EF4-FFF2-40B4-BE49-F238E27FC236}">
              <a16:creationId xmlns:a16="http://schemas.microsoft.com/office/drawing/2014/main" id="{9DBDA55E-5CF0-4B6B-8968-210145954E6F}"/>
            </a:ext>
          </a:extLst>
        </xdr:cNvPr>
        <xdr:cNvCxnSpPr/>
      </xdr:nvCxnSpPr>
      <xdr:spPr>
        <a:xfrm>
          <a:off x="12344400" y="10672354"/>
          <a:ext cx="8001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64</xdr:row>
      <xdr:rowOff>4717</xdr:rowOff>
    </xdr:from>
    <xdr:to>
      <xdr:col>67</xdr:col>
      <xdr:colOff>101600</xdr:colOff>
      <xdr:row>64</xdr:row>
      <xdr:rowOff>106317</xdr:rowOff>
    </xdr:to>
    <xdr:sp macro="" textlink="">
      <xdr:nvSpPr>
        <xdr:cNvPr id="651" name="楕円 650">
          <a:extLst>
            <a:ext uri="{FF2B5EF4-FFF2-40B4-BE49-F238E27FC236}">
              <a16:creationId xmlns:a16="http://schemas.microsoft.com/office/drawing/2014/main" id="{4A3B1367-56EA-4173-987D-1BC5FBAB8BAC}"/>
            </a:ext>
          </a:extLst>
        </xdr:cNvPr>
        <xdr:cNvSpPr/>
      </xdr:nvSpPr>
      <xdr:spPr>
        <a:xfrm>
          <a:off x="11487150" y="1057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64</xdr:row>
      <xdr:rowOff>55517</xdr:rowOff>
    </xdr:from>
    <xdr:to>
      <xdr:col>71</xdr:col>
      <xdr:colOff>177800</xdr:colOff>
      <xdr:row>64</xdr:row>
      <xdr:rowOff>99604</xdr:rowOff>
    </xdr:to>
    <xdr:cxnSp macro="">
      <xdr:nvCxnSpPr>
        <xdr:cNvPr id="652" name="直線コネクタ 651">
          <a:extLst>
            <a:ext uri="{FF2B5EF4-FFF2-40B4-BE49-F238E27FC236}">
              <a16:creationId xmlns:a16="http://schemas.microsoft.com/office/drawing/2014/main" id="{9B0039EA-4377-46F7-8A42-FA98E929BCD1}"/>
            </a:ext>
          </a:extLst>
        </xdr:cNvPr>
        <xdr:cNvCxnSpPr/>
      </xdr:nvCxnSpPr>
      <xdr:spPr>
        <a:xfrm>
          <a:off x="11537950" y="10628267"/>
          <a:ext cx="80645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160400</xdr:rowOff>
    </xdr:from>
    <xdr:ext cx="405111" cy="259045"/>
    <xdr:sp macro="" textlink="">
      <xdr:nvSpPr>
        <xdr:cNvPr id="653" name="n_1aveValue【保健センター・保健所】&#10;有形固定資産減価償却率">
          <a:extLst>
            <a:ext uri="{FF2B5EF4-FFF2-40B4-BE49-F238E27FC236}">
              <a16:creationId xmlns:a16="http://schemas.microsoft.com/office/drawing/2014/main" id="{E076F818-EDCA-4AC6-9A4C-C1789AD1A32A}"/>
            </a:ext>
          </a:extLst>
        </xdr:cNvPr>
        <xdr:cNvSpPr txBox="1"/>
      </xdr:nvSpPr>
      <xdr:spPr>
        <a:xfrm>
          <a:off x="13742044" y="9577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132642</xdr:rowOff>
    </xdr:from>
    <xdr:ext cx="405111" cy="259045"/>
    <xdr:sp macro="" textlink="">
      <xdr:nvSpPr>
        <xdr:cNvPr id="654" name="n_2aveValue【保健センター・保健所】&#10;有形固定資産減価償却率">
          <a:extLst>
            <a:ext uri="{FF2B5EF4-FFF2-40B4-BE49-F238E27FC236}">
              <a16:creationId xmlns:a16="http://schemas.microsoft.com/office/drawing/2014/main" id="{636E3C4F-9B64-4CBF-A6DC-3ADF889A65CE}"/>
            </a:ext>
          </a:extLst>
        </xdr:cNvPr>
        <xdr:cNvSpPr txBox="1"/>
      </xdr:nvSpPr>
      <xdr:spPr>
        <a:xfrm>
          <a:off x="12960994" y="9549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104883</xdr:rowOff>
    </xdr:from>
    <xdr:ext cx="405111" cy="259045"/>
    <xdr:sp macro="" textlink="">
      <xdr:nvSpPr>
        <xdr:cNvPr id="655" name="n_3aveValue【保健センター・保健所】&#10;有形固定資産減価償却率">
          <a:extLst>
            <a:ext uri="{FF2B5EF4-FFF2-40B4-BE49-F238E27FC236}">
              <a16:creationId xmlns:a16="http://schemas.microsoft.com/office/drawing/2014/main" id="{6CC52405-FF84-4203-BD7B-86646CAB5585}"/>
            </a:ext>
          </a:extLst>
        </xdr:cNvPr>
        <xdr:cNvSpPr txBox="1"/>
      </xdr:nvSpPr>
      <xdr:spPr>
        <a:xfrm>
          <a:off x="12167244" y="9521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75492</xdr:rowOff>
    </xdr:from>
    <xdr:ext cx="405111" cy="259045"/>
    <xdr:sp macro="" textlink="">
      <xdr:nvSpPr>
        <xdr:cNvPr id="656" name="n_4aveValue【保健センター・保健所】&#10;有形固定資産減価償却率">
          <a:extLst>
            <a:ext uri="{FF2B5EF4-FFF2-40B4-BE49-F238E27FC236}">
              <a16:creationId xmlns:a16="http://schemas.microsoft.com/office/drawing/2014/main" id="{D8BB9753-3B69-4CE4-BDFA-2D106A2B63DB}"/>
            </a:ext>
          </a:extLst>
        </xdr:cNvPr>
        <xdr:cNvSpPr txBox="1"/>
      </xdr:nvSpPr>
      <xdr:spPr>
        <a:xfrm>
          <a:off x="11354444" y="9492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65</xdr:row>
      <xdr:rowOff>1105</xdr:rowOff>
    </xdr:from>
    <xdr:ext cx="469744" cy="259045"/>
    <xdr:sp macro="" textlink="">
      <xdr:nvSpPr>
        <xdr:cNvPr id="657" name="n_1mainValue【保健センター・保健所】&#10;有形固定資産減価償却率">
          <a:extLst>
            <a:ext uri="{FF2B5EF4-FFF2-40B4-BE49-F238E27FC236}">
              <a16:creationId xmlns:a16="http://schemas.microsoft.com/office/drawing/2014/main" id="{28F32E11-39D8-4B74-825D-71F0EE25A41E}"/>
            </a:ext>
          </a:extLst>
        </xdr:cNvPr>
        <xdr:cNvSpPr txBox="1"/>
      </xdr:nvSpPr>
      <xdr:spPr>
        <a:xfrm>
          <a:off x="13716077" y="107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65</xdr:row>
      <xdr:rowOff>1105</xdr:rowOff>
    </xdr:from>
    <xdr:ext cx="469744" cy="259045"/>
    <xdr:sp macro="" textlink="">
      <xdr:nvSpPr>
        <xdr:cNvPr id="658" name="n_2mainValue【保健センター・保健所】&#10;有形固定資産減価償却率">
          <a:extLst>
            <a:ext uri="{FF2B5EF4-FFF2-40B4-BE49-F238E27FC236}">
              <a16:creationId xmlns:a16="http://schemas.microsoft.com/office/drawing/2014/main" id="{881ECC40-A14C-45DB-AFA7-91DB9B4B2282}"/>
            </a:ext>
          </a:extLst>
        </xdr:cNvPr>
        <xdr:cNvSpPr txBox="1"/>
      </xdr:nvSpPr>
      <xdr:spPr>
        <a:xfrm>
          <a:off x="12928677" y="1073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141531</xdr:rowOff>
    </xdr:from>
    <xdr:ext cx="405111" cy="259045"/>
    <xdr:sp macro="" textlink="">
      <xdr:nvSpPr>
        <xdr:cNvPr id="659" name="n_3mainValue【保健センター・保健所】&#10;有形固定資産減価償却率">
          <a:extLst>
            <a:ext uri="{FF2B5EF4-FFF2-40B4-BE49-F238E27FC236}">
              <a16:creationId xmlns:a16="http://schemas.microsoft.com/office/drawing/2014/main" id="{21F860F4-50E2-4DB9-AF44-674811F6C089}"/>
            </a:ext>
          </a:extLst>
        </xdr:cNvPr>
        <xdr:cNvSpPr txBox="1"/>
      </xdr:nvSpPr>
      <xdr:spPr>
        <a:xfrm>
          <a:off x="12167244" y="1071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64</xdr:row>
      <xdr:rowOff>97444</xdr:rowOff>
    </xdr:from>
    <xdr:ext cx="405111" cy="259045"/>
    <xdr:sp macro="" textlink="">
      <xdr:nvSpPr>
        <xdr:cNvPr id="660" name="n_4mainValue【保健センター・保健所】&#10;有形固定資産減価償却率">
          <a:extLst>
            <a:ext uri="{FF2B5EF4-FFF2-40B4-BE49-F238E27FC236}">
              <a16:creationId xmlns:a16="http://schemas.microsoft.com/office/drawing/2014/main" id="{A101DA06-80AB-4F31-8B18-7BC3C9E417D5}"/>
            </a:ext>
          </a:extLst>
        </xdr:cNvPr>
        <xdr:cNvSpPr txBox="1"/>
      </xdr:nvSpPr>
      <xdr:spPr>
        <a:xfrm>
          <a:off x="11354444"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1" name="正方形/長方形 660">
          <a:extLst>
            <a:ext uri="{FF2B5EF4-FFF2-40B4-BE49-F238E27FC236}">
              <a16:creationId xmlns:a16="http://schemas.microsoft.com/office/drawing/2014/main" id="{4BBB1CCD-4E9F-44FB-8B04-EACAE11C3148}"/>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2" name="正方形/長方形 661">
          <a:extLst>
            <a:ext uri="{FF2B5EF4-FFF2-40B4-BE49-F238E27FC236}">
              <a16:creationId xmlns:a16="http://schemas.microsoft.com/office/drawing/2014/main" id="{3637D765-3017-400C-9041-18DDE6BC8FC3}"/>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3" name="正方形/長方形 662">
          <a:extLst>
            <a:ext uri="{FF2B5EF4-FFF2-40B4-BE49-F238E27FC236}">
              <a16:creationId xmlns:a16="http://schemas.microsoft.com/office/drawing/2014/main" id="{CB6D6DB2-ABBF-4B4B-9CA7-1DE9720160D8}"/>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4" name="正方形/長方形 663">
          <a:extLst>
            <a:ext uri="{FF2B5EF4-FFF2-40B4-BE49-F238E27FC236}">
              <a16:creationId xmlns:a16="http://schemas.microsoft.com/office/drawing/2014/main" id="{7F0EC0B1-9E3B-47D0-991B-0BBC7F52CAF4}"/>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5" name="正方形/長方形 664">
          <a:extLst>
            <a:ext uri="{FF2B5EF4-FFF2-40B4-BE49-F238E27FC236}">
              <a16:creationId xmlns:a16="http://schemas.microsoft.com/office/drawing/2014/main" id="{E4F02A29-0670-4B62-984B-D6A1769A3526}"/>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6" name="正方形/長方形 665">
          <a:extLst>
            <a:ext uri="{FF2B5EF4-FFF2-40B4-BE49-F238E27FC236}">
              <a16:creationId xmlns:a16="http://schemas.microsoft.com/office/drawing/2014/main" id="{4EFE602B-FADA-4387-BD52-6784E3891DFF}"/>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7" name="正方形/長方形 666">
          <a:extLst>
            <a:ext uri="{FF2B5EF4-FFF2-40B4-BE49-F238E27FC236}">
              <a16:creationId xmlns:a16="http://schemas.microsoft.com/office/drawing/2014/main" id="{A1AF5351-D33C-4F96-B181-6D5169722D57}"/>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8" name="正方形/長方形 667">
          <a:extLst>
            <a:ext uri="{FF2B5EF4-FFF2-40B4-BE49-F238E27FC236}">
              <a16:creationId xmlns:a16="http://schemas.microsoft.com/office/drawing/2014/main" id="{1D887436-B578-4E4F-8AEC-D2D92AE3D023}"/>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9" name="テキスト ボックス 668">
          <a:extLst>
            <a:ext uri="{FF2B5EF4-FFF2-40B4-BE49-F238E27FC236}">
              <a16:creationId xmlns:a16="http://schemas.microsoft.com/office/drawing/2014/main" id="{8850D881-F713-442A-928D-1F70E3F8F74E}"/>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0" name="直線コネクタ 669">
          <a:extLst>
            <a:ext uri="{FF2B5EF4-FFF2-40B4-BE49-F238E27FC236}">
              <a16:creationId xmlns:a16="http://schemas.microsoft.com/office/drawing/2014/main" id="{0DB5CE51-E972-4A8B-93D0-E5004650B587}"/>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1" name="直線コネクタ 670">
          <a:extLst>
            <a:ext uri="{FF2B5EF4-FFF2-40B4-BE49-F238E27FC236}">
              <a16:creationId xmlns:a16="http://schemas.microsoft.com/office/drawing/2014/main" id="{80A87C2B-3FF2-4B64-83E2-A6097A016E0D}"/>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2" name="テキスト ボックス 671">
          <a:extLst>
            <a:ext uri="{FF2B5EF4-FFF2-40B4-BE49-F238E27FC236}">
              <a16:creationId xmlns:a16="http://schemas.microsoft.com/office/drawing/2014/main" id="{EF6E4C1D-2ECB-4603-BDA3-EAC7C73DBC93}"/>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3" name="直線コネクタ 672">
          <a:extLst>
            <a:ext uri="{FF2B5EF4-FFF2-40B4-BE49-F238E27FC236}">
              <a16:creationId xmlns:a16="http://schemas.microsoft.com/office/drawing/2014/main" id="{0037F5AE-31C4-473B-9619-726C71965AB4}"/>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4" name="テキスト ボックス 673">
          <a:extLst>
            <a:ext uri="{FF2B5EF4-FFF2-40B4-BE49-F238E27FC236}">
              <a16:creationId xmlns:a16="http://schemas.microsoft.com/office/drawing/2014/main" id="{B9AD4420-6DE5-40E0-A8A1-153BB84174D2}"/>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5" name="直線コネクタ 674">
          <a:extLst>
            <a:ext uri="{FF2B5EF4-FFF2-40B4-BE49-F238E27FC236}">
              <a16:creationId xmlns:a16="http://schemas.microsoft.com/office/drawing/2014/main" id="{BF90C431-96FC-4316-A658-0649F9BDC78E}"/>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6" name="テキスト ボックス 675">
          <a:extLst>
            <a:ext uri="{FF2B5EF4-FFF2-40B4-BE49-F238E27FC236}">
              <a16:creationId xmlns:a16="http://schemas.microsoft.com/office/drawing/2014/main" id="{C90A7071-3805-4351-9D18-47339941D9A2}"/>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7" name="直線コネクタ 676">
          <a:extLst>
            <a:ext uri="{FF2B5EF4-FFF2-40B4-BE49-F238E27FC236}">
              <a16:creationId xmlns:a16="http://schemas.microsoft.com/office/drawing/2014/main" id="{38B36B52-1C61-4308-9078-C8D64665CF78}"/>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8" name="テキスト ボックス 677">
          <a:extLst>
            <a:ext uri="{FF2B5EF4-FFF2-40B4-BE49-F238E27FC236}">
              <a16:creationId xmlns:a16="http://schemas.microsoft.com/office/drawing/2014/main" id="{D245516B-B610-498C-A9F8-B22058559F53}"/>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A382988E-AAC0-4E66-853D-D1B3D05DB2C5}"/>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40986230-B007-4907-88A1-785537592DE9}"/>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A12FDD5C-3F53-4BF8-85A6-943D19CDD41E}"/>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130302</xdr:rowOff>
    </xdr:from>
    <xdr:to>
      <xdr:col>116</xdr:col>
      <xdr:colOff>62864</xdr:colOff>
      <xdr:row>63</xdr:row>
      <xdr:rowOff>153162</xdr:rowOff>
    </xdr:to>
    <xdr:cxnSp macro="">
      <xdr:nvCxnSpPr>
        <xdr:cNvPr id="682" name="直線コネクタ 681">
          <a:extLst>
            <a:ext uri="{FF2B5EF4-FFF2-40B4-BE49-F238E27FC236}">
              <a16:creationId xmlns:a16="http://schemas.microsoft.com/office/drawing/2014/main" id="{C24B80FF-C012-49F0-8C41-C365989D48E0}"/>
            </a:ext>
          </a:extLst>
        </xdr:cNvPr>
        <xdr:cNvCxnSpPr/>
      </xdr:nvCxnSpPr>
      <xdr:spPr>
        <a:xfrm flipV="1">
          <a:off x="19951064" y="9217152"/>
          <a:ext cx="0" cy="1343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211F80E2-9C91-44A3-AD21-CCA5AD99F0EC}"/>
            </a:ext>
          </a:extLst>
        </xdr:cNvPr>
        <xdr:cNvSpPr txBox="1"/>
      </xdr:nvSpPr>
      <xdr:spPr>
        <a:xfrm>
          <a:off x="19989800" y="1056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4" name="直線コネクタ 683">
          <a:extLst>
            <a:ext uri="{FF2B5EF4-FFF2-40B4-BE49-F238E27FC236}">
              <a16:creationId xmlns:a16="http://schemas.microsoft.com/office/drawing/2014/main" id="{59E7EC07-3F13-4949-89CA-36DED87031BD}"/>
            </a:ext>
          </a:extLst>
        </xdr:cNvPr>
        <xdr:cNvCxnSpPr/>
      </xdr:nvCxnSpPr>
      <xdr:spPr>
        <a:xfrm>
          <a:off x="19881850" y="1056081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76979</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44728A21-494A-451F-A421-E44A76F389B6}"/>
            </a:ext>
          </a:extLst>
        </xdr:cNvPr>
        <xdr:cNvSpPr txBox="1"/>
      </xdr:nvSpPr>
      <xdr:spPr>
        <a:xfrm>
          <a:off x="19989800" y="899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130302</xdr:rowOff>
    </xdr:from>
    <xdr:to>
      <xdr:col>116</xdr:col>
      <xdr:colOff>152400</xdr:colOff>
      <xdr:row>55</xdr:row>
      <xdr:rowOff>130302</xdr:rowOff>
    </xdr:to>
    <xdr:cxnSp macro="">
      <xdr:nvCxnSpPr>
        <xdr:cNvPr id="686" name="直線コネクタ 685">
          <a:extLst>
            <a:ext uri="{FF2B5EF4-FFF2-40B4-BE49-F238E27FC236}">
              <a16:creationId xmlns:a16="http://schemas.microsoft.com/office/drawing/2014/main" id="{CFFCA67B-EAF4-449E-8BAC-79C589E02FF4}"/>
            </a:ext>
          </a:extLst>
        </xdr:cNvPr>
        <xdr:cNvCxnSpPr/>
      </xdr:nvCxnSpPr>
      <xdr:spPr>
        <a:xfrm>
          <a:off x="19881850" y="921715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1693ADA7-7CDE-495D-84BA-3EF477CA5A20}"/>
            </a:ext>
          </a:extLst>
        </xdr:cNvPr>
        <xdr:cNvSpPr txBox="1"/>
      </xdr:nvSpPr>
      <xdr:spPr>
        <a:xfrm>
          <a:off x="19989800" y="1023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8" name="フローチャート: 判断 687">
          <a:extLst>
            <a:ext uri="{FF2B5EF4-FFF2-40B4-BE49-F238E27FC236}">
              <a16:creationId xmlns:a16="http://schemas.microsoft.com/office/drawing/2014/main" id="{DC56429D-BE72-4FD1-AFB6-4DF924F2765E}"/>
            </a:ext>
          </a:extLst>
        </xdr:cNvPr>
        <xdr:cNvSpPr/>
      </xdr:nvSpPr>
      <xdr:spPr>
        <a:xfrm>
          <a:off x="19900900" y="103746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89" name="フローチャート: 判断 688">
          <a:extLst>
            <a:ext uri="{FF2B5EF4-FFF2-40B4-BE49-F238E27FC236}">
              <a16:creationId xmlns:a16="http://schemas.microsoft.com/office/drawing/2014/main" id="{88AB4285-385F-4E95-9149-A75761A88EF1}"/>
            </a:ext>
          </a:extLst>
        </xdr:cNvPr>
        <xdr:cNvSpPr/>
      </xdr:nvSpPr>
      <xdr:spPr>
        <a:xfrm>
          <a:off x="19157950" y="1037005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90" name="フローチャート: 判断 689">
          <a:extLst>
            <a:ext uri="{FF2B5EF4-FFF2-40B4-BE49-F238E27FC236}">
              <a16:creationId xmlns:a16="http://schemas.microsoft.com/office/drawing/2014/main" id="{77397B4D-B5ED-44F8-BA62-E01120CB2277}"/>
            </a:ext>
          </a:extLst>
        </xdr:cNvPr>
        <xdr:cNvSpPr/>
      </xdr:nvSpPr>
      <xdr:spPr>
        <a:xfrm>
          <a:off x="18345150" y="1037005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91" name="フローチャート: 判断 690">
          <a:extLst>
            <a:ext uri="{FF2B5EF4-FFF2-40B4-BE49-F238E27FC236}">
              <a16:creationId xmlns:a16="http://schemas.microsoft.com/office/drawing/2014/main" id="{F324EAAD-D04E-496F-A190-7A3F0B97C979}"/>
            </a:ext>
          </a:extLst>
        </xdr:cNvPr>
        <xdr:cNvSpPr/>
      </xdr:nvSpPr>
      <xdr:spPr>
        <a:xfrm>
          <a:off x="17551400" y="103746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692" name="フローチャート: 判断 691">
          <a:extLst>
            <a:ext uri="{FF2B5EF4-FFF2-40B4-BE49-F238E27FC236}">
              <a16:creationId xmlns:a16="http://schemas.microsoft.com/office/drawing/2014/main" id="{13FF6575-34D8-47CF-A3AA-2601E865986A}"/>
            </a:ext>
          </a:extLst>
        </xdr:cNvPr>
        <xdr:cNvSpPr/>
      </xdr:nvSpPr>
      <xdr:spPr>
        <a:xfrm>
          <a:off x="16757650" y="103746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A408F0C0-71D2-4035-9D62-D32AFF5498B8}"/>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6FA949A6-D034-4572-A48D-28BD9D96BED3}"/>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3A0D439D-1298-4CED-BEB9-CF247C1284A9}"/>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C01FAD26-1C27-44DC-91BE-F2242CE2A2F8}"/>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E40E30AF-CC27-4B61-B96C-2C94DDBB9BEA}"/>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70358</xdr:rowOff>
    </xdr:from>
    <xdr:to>
      <xdr:col>116</xdr:col>
      <xdr:colOff>114300</xdr:colOff>
      <xdr:row>64</xdr:row>
      <xdr:rowOff>508</xdr:rowOff>
    </xdr:to>
    <xdr:sp macro="" textlink="">
      <xdr:nvSpPr>
        <xdr:cNvPr id="698" name="楕円 697">
          <a:extLst>
            <a:ext uri="{FF2B5EF4-FFF2-40B4-BE49-F238E27FC236}">
              <a16:creationId xmlns:a16="http://schemas.microsoft.com/office/drawing/2014/main" id="{45C40202-F568-47FB-BD97-6978C66CCA4F}"/>
            </a:ext>
          </a:extLst>
        </xdr:cNvPr>
        <xdr:cNvSpPr/>
      </xdr:nvSpPr>
      <xdr:spPr>
        <a:xfrm>
          <a:off x="19900900" y="104780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156735</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83AF69F1-36AD-4DBE-BCA3-56C5F7374DF0}"/>
            </a:ext>
          </a:extLst>
        </xdr:cNvPr>
        <xdr:cNvSpPr txBox="1"/>
      </xdr:nvSpPr>
      <xdr:spPr>
        <a:xfrm>
          <a:off x="19989800" y="10399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70358</xdr:rowOff>
    </xdr:from>
    <xdr:to>
      <xdr:col>112</xdr:col>
      <xdr:colOff>38100</xdr:colOff>
      <xdr:row>64</xdr:row>
      <xdr:rowOff>508</xdr:rowOff>
    </xdr:to>
    <xdr:sp macro="" textlink="">
      <xdr:nvSpPr>
        <xdr:cNvPr id="700" name="楕円 699">
          <a:extLst>
            <a:ext uri="{FF2B5EF4-FFF2-40B4-BE49-F238E27FC236}">
              <a16:creationId xmlns:a16="http://schemas.microsoft.com/office/drawing/2014/main" id="{55E8515F-FE61-4F24-A44A-38EE75D74872}"/>
            </a:ext>
          </a:extLst>
        </xdr:cNvPr>
        <xdr:cNvSpPr/>
      </xdr:nvSpPr>
      <xdr:spPr>
        <a:xfrm>
          <a:off x="19157950" y="1047800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121158</xdr:rowOff>
    </xdr:from>
    <xdr:to>
      <xdr:col>116</xdr:col>
      <xdr:colOff>63500</xdr:colOff>
      <xdr:row>63</xdr:row>
      <xdr:rowOff>121158</xdr:rowOff>
    </xdr:to>
    <xdr:cxnSp macro="">
      <xdr:nvCxnSpPr>
        <xdr:cNvPr id="701" name="直線コネクタ 700">
          <a:extLst>
            <a:ext uri="{FF2B5EF4-FFF2-40B4-BE49-F238E27FC236}">
              <a16:creationId xmlns:a16="http://schemas.microsoft.com/office/drawing/2014/main" id="{F3FB24C0-BD16-4B97-9218-014C56A42E4F}"/>
            </a:ext>
          </a:extLst>
        </xdr:cNvPr>
        <xdr:cNvCxnSpPr/>
      </xdr:nvCxnSpPr>
      <xdr:spPr>
        <a:xfrm>
          <a:off x="19202400" y="10528808"/>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70358</xdr:rowOff>
    </xdr:from>
    <xdr:to>
      <xdr:col>107</xdr:col>
      <xdr:colOff>101600</xdr:colOff>
      <xdr:row>64</xdr:row>
      <xdr:rowOff>508</xdr:rowOff>
    </xdr:to>
    <xdr:sp macro="" textlink="">
      <xdr:nvSpPr>
        <xdr:cNvPr id="702" name="楕円 701">
          <a:extLst>
            <a:ext uri="{FF2B5EF4-FFF2-40B4-BE49-F238E27FC236}">
              <a16:creationId xmlns:a16="http://schemas.microsoft.com/office/drawing/2014/main" id="{203EC4CD-C444-4BA1-BA0C-2ECA6AC33FEF}"/>
            </a:ext>
          </a:extLst>
        </xdr:cNvPr>
        <xdr:cNvSpPr/>
      </xdr:nvSpPr>
      <xdr:spPr>
        <a:xfrm>
          <a:off x="18345150" y="1047800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121158</xdr:rowOff>
    </xdr:from>
    <xdr:to>
      <xdr:col>111</xdr:col>
      <xdr:colOff>177800</xdr:colOff>
      <xdr:row>63</xdr:row>
      <xdr:rowOff>121158</xdr:rowOff>
    </xdr:to>
    <xdr:cxnSp macro="">
      <xdr:nvCxnSpPr>
        <xdr:cNvPr id="703" name="直線コネクタ 702">
          <a:extLst>
            <a:ext uri="{FF2B5EF4-FFF2-40B4-BE49-F238E27FC236}">
              <a16:creationId xmlns:a16="http://schemas.microsoft.com/office/drawing/2014/main" id="{B630CCBD-FDD0-454D-87A3-DC5A03B16D93}"/>
            </a:ext>
          </a:extLst>
        </xdr:cNvPr>
        <xdr:cNvCxnSpPr/>
      </xdr:nvCxnSpPr>
      <xdr:spPr>
        <a:xfrm>
          <a:off x="18395950" y="10528808"/>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74930</xdr:rowOff>
    </xdr:from>
    <xdr:to>
      <xdr:col>102</xdr:col>
      <xdr:colOff>165100</xdr:colOff>
      <xdr:row>64</xdr:row>
      <xdr:rowOff>5080</xdr:rowOff>
    </xdr:to>
    <xdr:sp macro="" textlink="">
      <xdr:nvSpPr>
        <xdr:cNvPr id="704" name="楕円 703">
          <a:extLst>
            <a:ext uri="{FF2B5EF4-FFF2-40B4-BE49-F238E27FC236}">
              <a16:creationId xmlns:a16="http://schemas.microsoft.com/office/drawing/2014/main" id="{095D577C-679C-4709-8231-E8CC9AB4085B}"/>
            </a:ext>
          </a:extLst>
        </xdr:cNvPr>
        <xdr:cNvSpPr/>
      </xdr:nvSpPr>
      <xdr:spPr>
        <a:xfrm>
          <a:off x="17551400" y="104825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121158</xdr:rowOff>
    </xdr:from>
    <xdr:to>
      <xdr:col>107</xdr:col>
      <xdr:colOff>50800</xdr:colOff>
      <xdr:row>63</xdr:row>
      <xdr:rowOff>125730</xdr:rowOff>
    </xdr:to>
    <xdr:cxnSp macro="">
      <xdr:nvCxnSpPr>
        <xdr:cNvPr id="705" name="直線コネクタ 704">
          <a:extLst>
            <a:ext uri="{FF2B5EF4-FFF2-40B4-BE49-F238E27FC236}">
              <a16:creationId xmlns:a16="http://schemas.microsoft.com/office/drawing/2014/main" id="{8EF5C23C-4DEC-4189-9432-42BA6CDFF6D4}"/>
            </a:ext>
          </a:extLst>
        </xdr:cNvPr>
        <xdr:cNvCxnSpPr/>
      </xdr:nvCxnSpPr>
      <xdr:spPr>
        <a:xfrm flipV="1">
          <a:off x="17602200" y="10528808"/>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74930</xdr:rowOff>
    </xdr:from>
    <xdr:to>
      <xdr:col>98</xdr:col>
      <xdr:colOff>38100</xdr:colOff>
      <xdr:row>64</xdr:row>
      <xdr:rowOff>5080</xdr:rowOff>
    </xdr:to>
    <xdr:sp macro="" textlink="">
      <xdr:nvSpPr>
        <xdr:cNvPr id="706" name="楕円 705">
          <a:extLst>
            <a:ext uri="{FF2B5EF4-FFF2-40B4-BE49-F238E27FC236}">
              <a16:creationId xmlns:a16="http://schemas.microsoft.com/office/drawing/2014/main" id="{2092ED0F-1A65-4963-85E0-FCA87D70D367}"/>
            </a:ext>
          </a:extLst>
        </xdr:cNvPr>
        <xdr:cNvSpPr/>
      </xdr:nvSpPr>
      <xdr:spPr>
        <a:xfrm>
          <a:off x="16757650" y="104825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125730</xdr:rowOff>
    </xdr:from>
    <xdr:to>
      <xdr:col>102</xdr:col>
      <xdr:colOff>114300</xdr:colOff>
      <xdr:row>63</xdr:row>
      <xdr:rowOff>125730</xdr:rowOff>
    </xdr:to>
    <xdr:cxnSp macro="">
      <xdr:nvCxnSpPr>
        <xdr:cNvPr id="707" name="直線コネクタ 706">
          <a:extLst>
            <a:ext uri="{FF2B5EF4-FFF2-40B4-BE49-F238E27FC236}">
              <a16:creationId xmlns:a16="http://schemas.microsoft.com/office/drawing/2014/main" id="{56DF314A-DAAF-480C-9356-7320FB0D2545}"/>
            </a:ext>
          </a:extLst>
        </xdr:cNvPr>
        <xdr:cNvCxnSpPr/>
      </xdr:nvCxnSpPr>
      <xdr:spPr>
        <a:xfrm>
          <a:off x="16802100" y="1053338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708" name="n_1aveValue【保健センター・保健所】&#10;一人当たり面積">
          <a:extLst>
            <a:ext uri="{FF2B5EF4-FFF2-40B4-BE49-F238E27FC236}">
              <a16:creationId xmlns:a16="http://schemas.microsoft.com/office/drawing/2014/main" id="{A3039395-FBD9-4F9E-B4A4-21899EDA63EC}"/>
            </a:ext>
          </a:extLst>
        </xdr:cNvPr>
        <xdr:cNvSpPr txBox="1"/>
      </xdr:nvSpPr>
      <xdr:spPr>
        <a:xfrm>
          <a:off x="18980227" y="1015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709" name="n_2aveValue【保健センター・保健所】&#10;一人当たり面積">
          <a:extLst>
            <a:ext uri="{FF2B5EF4-FFF2-40B4-BE49-F238E27FC236}">
              <a16:creationId xmlns:a16="http://schemas.microsoft.com/office/drawing/2014/main" id="{0C7979F6-7878-4041-9596-C25120F2F48B}"/>
            </a:ext>
          </a:extLst>
        </xdr:cNvPr>
        <xdr:cNvSpPr txBox="1"/>
      </xdr:nvSpPr>
      <xdr:spPr>
        <a:xfrm>
          <a:off x="18180127" y="1015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710" name="n_3aveValue【保健センター・保健所】&#10;一人当たり面積">
          <a:extLst>
            <a:ext uri="{FF2B5EF4-FFF2-40B4-BE49-F238E27FC236}">
              <a16:creationId xmlns:a16="http://schemas.microsoft.com/office/drawing/2014/main" id="{13273C78-C6DA-484F-BC33-F420F7122A08}"/>
            </a:ext>
          </a:extLst>
        </xdr:cNvPr>
        <xdr:cNvSpPr txBox="1"/>
      </xdr:nvSpPr>
      <xdr:spPr>
        <a:xfrm>
          <a:off x="1738637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711" name="n_4aveValue【保健センター・保健所】&#10;一人当たり面積">
          <a:extLst>
            <a:ext uri="{FF2B5EF4-FFF2-40B4-BE49-F238E27FC236}">
              <a16:creationId xmlns:a16="http://schemas.microsoft.com/office/drawing/2014/main" id="{95CAFB3E-3008-48A8-A5DE-77861D9E05A2}"/>
            </a:ext>
          </a:extLst>
        </xdr:cNvPr>
        <xdr:cNvSpPr txBox="1"/>
      </xdr:nvSpPr>
      <xdr:spPr>
        <a:xfrm>
          <a:off x="16592627" y="1015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163085</xdr:rowOff>
    </xdr:from>
    <xdr:ext cx="469744" cy="259045"/>
    <xdr:sp macro="" textlink="">
      <xdr:nvSpPr>
        <xdr:cNvPr id="712" name="n_1mainValue【保健センター・保健所】&#10;一人当たり面積">
          <a:extLst>
            <a:ext uri="{FF2B5EF4-FFF2-40B4-BE49-F238E27FC236}">
              <a16:creationId xmlns:a16="http://schemas.microsoft.com/office/drawing/2014/main" id="{98E3558C-C662-4747-A124-0B1F0F1C48E8}"/>
            </a:ext>
          </a:extLst>
        </xdr:cNvPr>
        <xdr:cNvSpPr txBox="1"/>
      </xdr:nvSpPr>
      <xdr:spPr>
        <a:xfrm>
          <a:off x="18980227" y="1057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163085</xdr:rowOff>
    </xdr:from>
    <xdr:ext cx="469744" cy="259045"/>
    <xdr:sp macro="" textlink="">
      <xdr:nvSpPr>
        <xdr:cNvPr id="713" name="n_2mainValue【保健センター・保健所】&#10;一人当たり面積">
          <a:extLst>
            <a:ext uri="{FF2B5EF4-FFF2-40B4-BE49-F238E27FC236}">
              <a16:creationId xmlns:a16="http://schemas.microsoft.com/office/drawing/2014/main" id="{7A91E94E-7372-478E-9F85-CBB35A819B3E}"/>
            </a:ext>
          </a:extLst>
        </xdr:cNvPr>
        <xdr:cNvSpPr txBox="1"/>
      </xdr:nvSpPr>
      <xdr:spPr>
        <a:xfrm>
          <a:off x="18180127" y="1057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167657</xdr:rowOff>
    </xdr:from>
    <xdr:ext cx="469744" cy="259045"/>
    <xdr:sp macro="" textlink="">
      <xdr:nvSpPr>
        <xdr:cNvPr id="714" name="n_3mainValue【保健センター・保健所】&#10;一人当たり面積">
          <a:extLst>
            <a:ext uri="{FF2B5EF4-FFF2-40B4-BE49-F238E27FC236}">
              <a16:creationId xmlns:a16="http://schemas.microsoft.com/office/drawing/2014/main" id="{3120283F-5C80-4442-B36B-5E2F7CCD1F93}"/>
            </a:ext>
          </a:extLst>
        </xdr:cNvPr>
        <xdr:cNvSpPr txBox="1"/>
      </xdr:nvSpPr>
      <xdr:spPr>
        <a:xfrm>
          <a:off x="17386377" y="1057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167657</xdr:rowOff>
    </xdr:from>
    <xdr:ext cx="469744" cy="259045"/>
    <xdr:sp macro="" textlink="">
      <xdr:nvSpPr>
        <xdr:cNvPr id="715" name="n_4mainValue【保健センター・保健所】&#10;一人当たり面積">
          <a:extLst>
            <a:ext uri="{FF2B5EF4-FFF2-40B4-BE49-F238E27FC236}">
              <a16:creationId xmlns:a16="http://schemas.microsoft.com/office/drawing/2014/main" id="{AA8CDBCC-304C-4D4D-A995-9AF1070DB37B}"/>
            </a:ext>
          </a:extLst>
        </xdr:cNvPr>
        <xdr:cNvSpPr txBox="1"/>
      </xdr:nvSpPr>
      <xdr:spPr>
        <a:xfrm>
          <a:off x="16592627" y="10575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F36D9DCB-FF04-4270-AD2C-1AB7A8BEC17E}"/>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1A9D06C2-2B01-4001-8EC1-CED0712F87AD}"/>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CEBE289B-60BD-4885-BA78-3EE3E7C188D4}"/>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CF732AF8-9217-4ED2-9E40-7E93BFEE7DB5}"/>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FCA209C7-87AF-4FA4-B044-32E8FF680CE4}"/>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7C6FE56E-B8D5-495B-93D6-45D07F2D8CF9}"/>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5ACD9E65-2A0F-4E1C-A05C-E94F0D2FC0E3}"/>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B0C64867-16E8-4D5A-B1AB-B7A90D723C2A}"/>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87C4B489-DE76-4C57-ABBA-CEFE09E1749C}"/>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49385551-2E1B-4E1C-BA3B-B5D98CFC8619}"/>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1091B087-7BA5-43D4-AEDC-8ADB0876A7B4}"/>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088066CB-91AF-4372-9158-9A16E8455F56}"/>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F3D38418-6322-4592-8967-E28ADF92B6CF}"/>
            </a:ext>
          </a:extLst>
        </xdr:cNvPr>
        <xdr:cNvSpPr txBox="1"/>
      </xdr:nvSpPr>
      <xdr:spPr>
        <a:xfrm>
          <a:off x="107977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D7CE87AB-B082-40F0-B975-990DD871CC86}"/>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48C91AB7-71CC-4AA6-B6A7-4B2F09422B54}"/>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B8881412-DE53-4056-B74B-82389D916760}"/>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E656F142-F0C3-42C5-ACAC-B93BDF94BF51}"/>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FB7B1FB2-1DC2-467B-96BA-DA68590F0363}"/>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D9C5D1CD-699C-4C49-B762-99113114AC5C}"/>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F91540C0-D7DC-4AFC-A3E2-2D1D993742DA}"/>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87AF1BC5-C079-4725-876B-256D7C4B37ED}"/>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F200B299-C69E-447B-BBE2-5FA4C11A3A56}"/>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9D02F24A-716C-4520-8BF6-D71482512734}"/>
            </a:ext>
          </a:extLst>
        </xdr:cNvPr>
        <xdr:cNvSpPr txBox="1"/>
      </xdr:nvSpPr>
      <xdr:spPr>
        <a:xfrm>
          <a:off x="10906911" y="1266209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93DE1651-E3E9-4939-988C-59C30A04C37B}"/>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id="{DF017D1C-32BB-40C4-81D6-AF33FF86709D}"/>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93618</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4E4210AC-1936-4BC4-8357-184E6F8E15F3}"/>
            </a:ext>
          </a:extLst>
        </xdr:cNvPr>
        <xdr:cNvCxnSpPr/>
      </xdr:nvCxnSpPr>
      <xdr:spPr>
        <a:xfrm flipV="1">
          <a:off x="14699614" y="12977768"/>
          <a:ext cx="0" cy="1389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a:extLst>
            <a:ext uri="{FF2B5EF4-FFF2-40B4-BE49-F238E27FC236}">
              <a16:creationId xmlns:a16="http://schemas.microsoft.com/office/drawing/2014/main" id="{A9936B0F-EFE2-43A2-A55D-D8B029DE7B38}"/>
            </a:ext>
          </a:extLst>
        </xdr:cNvPr>
        <xdr:cNvSpPr txBox="1"/>
      </xdr:nvSpPr>
      <xdr:spPr>
        <a:xfrm>
          <a:off x="14738350" y="1437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6EDED156-D52E-48D2-BA0B-8DA97F537077}"/>
            </a:ext>
          </a:extLst>
        </xdr:cNvPr>
        <xdr:cNvCxnSpPr/>
      </xdr:nvCxnSpPr>
      <xdr:spPr>
        <a:xfrm>
          <a:off x="14611350" y="14367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40295</xdr:rowOff>
    </xdr:from>
    <xdr:ext cx="405111" cy="259045"/>
    <xdr:sp macro="" textlink="">
      <xdr:nvSpPr>
        <xdr:cNvPr id="744" name="【消防施設】&#10;有形固定資産減価償却率最大値テキスト">
          <a:extLst>
            <a:ext uri="{FF2B5EF4-FFF2-40B4-BE49-F238E27FC236}">
              <a16:creationId xmlns:a16="http://schemas.microsoft.com/office/drawing/2014/main" id="{4450179B-C597-442C-99E5-23E6D7ED8736}"/>
            </a:ext>
          </a:extLst>
        </xdr:cNvPr>
        <xdr:cNvSpPr txBox="1"/>
      </xdr:nvSpPr>
      <xdr:spPr>
        <a:xfrm>
          <a:off x="14738350" y="12759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93618</xdr:rowOff>
    </xdr:from>
    <xdr:to>
      <xdr:col>86</xdr:col>
      <xdr:colOff>25400</xdr:colOff>
      <xdr:row>78</xdr:row>
      <xdr:rowOff>93618</xdr:rowOff>
    </xdr:to>
    <xdr:cxnSp macro="">
      <xdr:nvCxnSpPr>
        <xdr:cNvPr id="745" name="直線コネクタ 744">
          <a:extLst>
            <a:ext uri="{FF2B5EF4-FFF2-40B4-BE49-F238E27FC236}">
              <a16:creationId xmlns:a16="http://schemas.microsoft.com/office/drawing/2014/main" id="{A0E224AB-A3E1-48D9-82D4-0AD53210FDAE}"/>
            </a:ext>
          </a:extLst>
        </xdr:cNvPr>
        <xdr:cNvCxnSpPr/>
      </xdr:nvCxnSpPr>
      <xdr:spPr>
        <a:xfrm>
          <a:off x="14611350" y="129777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52269</xdr:rowOff>
    </xdr:from>
    <xdr:ext cx="405111" cy="259045"/>
    <xdr:sp macro="" textlink="">
      <xdr:nvSpPr>
        <xdr:cNvPr id="746" name="【消防施設】&#10;有形固定資産減価償却率平均値テキスト">
          <a:extLst>
            <a:ext uri="{FF2B5EF4-FFF2-40B4-BE49-F238E27FC236}">
              <a16:creationId xmlns:a16="http://schemas.microsoft.com/office/drawing/2014/main" id="{644662E9-4F47-4978-AB14-71B5E2E0CCE8}"/>
            </a:ext>
          </a:extLst>
        </xdr:cNvPr>
        <xdr:cNvSpPr txBox="1"/>
      </xdr:nvSpPr>
      <xdr:spPr>
        <a:xfrm>
          <a:off x="14738350" y="13761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73842</xdr:rowOff>
    </xdr:from>
    <xdr:to>
      <xdr:col>85</xdr:col>
      <xdr:colOff>177800</xdr:colOff>
      <xdr:row>84</xdr:row>
      <xdr:rowOff>3992</xdr:rowOff>
    </xdr:to>
    <xdr:sp macro="" textlink="">
      <xdr:nvSpPr>
        <xdr:cNvPr id="747" name="フローチャート: 判断 746">
          <a:extLst>
            <a:ext uri="{FF2B5EF4-FFF2-40B4-BE49-F238E27FC236}">
              <a16:creationId xmlns:a16="http://schemas.microsoft.com/office/drawing/2014/main" id="{A3360F74-2FDB-4C5B-829C-A35C4650FD43}"/>
            </a:ext>
          </a:extLst>
        </xdr:cNvPr>
        <xdr:cNvSpPr/>
      </xdr:nvSpPr>
      <xdr:spPr>
        <a:xfrm>
          <a:off x="14649450" y="1378349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54248</xdr:rowOff>
    </xdr:from>
    <xdr:to>
      <xdr:col>81</xdr:col>
      <xdr:colOff>101600</xdr:colOff>
      <xdr:row>83</xdr:row>
      <xdr:rowOff>155848</xdr:rowOff>
    </xdr:to>
    <xdr:sp macro="" textlink="">
      <xdr:nvSpPr>
        <xdr:cNvPr id="748" name="フローチャート: 判断 747">
          <a:extLst>
            <a:ext uri="{FF2B5EF4-FFF2-40B4-BE49-F238E27FC236}">
              <a16:creationId xmlns:a16="http://schemas.microsoft.com/office/drawing/2014/main" id="{A36DCA1E-DDB3-4F72-80EB-C7453F1490EA}"/>
            </a:ext>
          </a:extLst>
        </xdr:cNvPr>
        <xdr:cNvSpPr/>
      </xdr:nvSpPr>
      <xdr:spPr>
        <a:xfrm>
          <a:off x="13887450" y="1376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96701</xdr:rowOff>
    </xdr:from>
    <xdr:to>
      <xdr:col>76</xdr:col>
      <xdr:colOff>165100</xdr:colOff>
      <xdr:row>84</xdr:row>
      <xdr:rowOff>26851</xdr:rowOff>
    </xdr:to>
    <xdr:sp macro="" textlink="">
      <xdr:nvSpPr>
        <xdr:cNvPr id="749" name="フローチャート: 判断 748">
          <a:extLst>
            <a:ext uri="{FF2B5EF4-FFF2-40B4-BE49-F238E27FC236}">
              <a16:creationId xmlns:a16="http://schemas.microsoft.com/office/drawing/2014/main" id="{EA0473ED-2309-4807-9085-4ED50E0E5F6C}"/>
            </a:ext>
          </a:extLst>
        </xdr:cNvPr>
        <xdr:cNvSpPr/>
      </xdr:nvSpPr>
      <xdr:spPr>
        <a:xfrm>
          <a:off x="13093700" y="1380635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83638</xdr:rowOff>
    </xdr:from>
    <xdr:to>
      <xdr:col>72</xdr:col>
      <xdr:colOff>38100</xdr:colOff>
      <xdr:row>84</xdr:row>
      <xdr:rowOff>13788</xdr:rowOff>
    </xdr:to>
    <xdr:sp macro="" textlink="">
      <xdr:nvSpPr>
        <xdr:cNvPr id="750" name="フローチャート: 判断 749">
          <a:extLst>
            <a:ext uri="{FF2B5EF4-FFF2-40B4-BE49-F238E27FC236}">
              <a16:creationId xmlns:a16="http://schemas.microsoft.com/office/drawing/2014/main" id="{740A3FA2-EF20-4285-B633-10EA176961BD}"/>
            </a:ext>
          </a:extLst>
        </xdr:cNvPr>
        <xdr:cNvSpPr/>
      </xdr:nvSpPr>
      <xdr:spPr>
        <a:xfrm>
          <a:off x="12299950" y="137932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64044</xdr:rowOff>
    </xdr:from>
    <xdr:to>
      <xdr:col>67</xdr:col>
      <xdr:colOff>101600</xdr:colOff>
      <xdr:row>83</xdr:row>
      <xdr:rowOff>165644</xdr:rowOff>
    </xdr:to>
    <xdr:sp macro="" textlink="">
      <xdr:nvSpPr>
        <xdr:cNvPr id="751" name="フローチャート: 判断 750">
          <a:extLst>
            <a:ext uri="{FF2B5EF4-FFF2-40B4-BE49-F238E27FC236}">
              <a16:creationId xmlns:a16="http://schemas.microsoft.com/office/drawing/2014/main" id="{3E5FC168-A91C-4ED9-B377-D51D144A89E4}"/>
            </a:ext>
          </a:extLst>
        </xdr:cNvPr>
        <xdr:cNvSpPr/>
      </xdr:nvSpPr>
      <xdr:spPr>
        <a:xfrm>
          <a:off x="11487150" y="1377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3023220A-3115-44A3-A44F-661C73BD5816}"/>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30BFD22A-4756-4643-9BCE-C736DB25E4C9}"/>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36B52017-F94F-41BC-A90B-7C17ADD10743}"/>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704BCA8C-B84F-45BF-A1B1-4F211FF4DF07}"/>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BF85E6FE-088D-4F9D-AAFA-36EDA48B6E5C}"/>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16692</xdr:rowOff>
    </xdr:from>
    <xdr:to>
      <xdr:col>85</xdr:col>
      <xdr:colOff>177800</xdr:colOff>
      <xdr:row>82</xdr:row>
      <xdr:rowOff>118292</xdr:rowOff>
    </xdr:to>
    <xdr:sp macro="" textlink="">
      <xdr:nvSpPr>
        <xdr:cNvPr id="757" name="楕円 756">
          <a:extLst>
            <a:ext uri="{FF2B5EF4-FFF2-40B4-BE49-F238E27FC236}">
              <a16:creationId xmlns:a16="http://schemas.microsoft.com/office/drawing/2014/main" id="{7BE661AB-B1E2-41A3-B60A-A7A322DC0E8D}"/>
            </a:ext>
          </a:extLst>
        </xdr:cNvPr>
        <xdr:cNvSpPr/>
      </xdr:nvSpPr>
      <xdr:spPr>
        <a:xfrm>
          <a:off x="14649450" y="13561242"/>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39569</xdr:rowOff>
    </xdr:from>
    <xdr:ext cx="405111" cy="259045"/>
    <xdr:sp macro="" textlink="">
      <xdr:nvSpPr>
        <xdr:cNvPr id="758" name="【消防施設】&#10;有形固定資産減価償却率該当値テキスト">
          <a:extLst>
            <a:ext uri="{FF2B5EF4-FFF2-40B4-BE49-F238E27FC236}">
              <a16:creationId xmlns:a16="http://schemas.microsoft.com/office/drawing/2014/main" id="{02EA09A9-9E66-4646-80BE-371695EC813A}"/>
            </a:ext>
          </a:extLst>
        </xdr:cNvPr>
        <xdr:cNvSpPr txBox="1"/>
      </xdr:nvSpPr>
      <xdr:spPr>
        <a:xfrm>
          <a:off x="14738350" y="13419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158750</xdr:rowOff>
    </xdr:from>
    <xdr:to>
      <xdr:col>81</xdr:col>
      <xdr:colOff>101600</xdr:colOff>
      <xdr:row>82</xdr:row>
      <xdr:rowOff>88900</xdr:rowOff>
    </xdr:to>
    <xdr:sp macro="" textlink="">
      <xdr:nvSpPr>
        <xdr:cNvPr id="759" name="楕円 758">
          <a:extLst>
            <a:ext uri="{FF2B5EF4-FFF2-40B4-BE49-F238E27FC236}">
              <a16:creationId xmlns:a16="http://schemas.microsoft.com/office/drawing/2014/main" id="{36E72B1D-50F6-47F2-88EC-38D3613D071B}"/>
            </a:ext>
          </a:extLst>
        </xdr:cNvPr>
        <xdr:cNvSpPr/>
      </xdr:nvSpPr>
      <xdr:spPr>
        <a:xfrm>
          <a:off x="13887450" y="135382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38100</xdr:rowOff>
    </xdr:from>
    <xdr:to>
      <xdr:col>85</xdr:col>
      <xdr:colOff>127000</xdr:colOff>
      <xdr:row>82</xdr:row>
      <xdr:rowOff>67492</xdr:rowOff>
    </xdr:to>
    <xdr:cxnSp macro="">
      <xdr:nvCxnSpPr>
        <xdr:cNvPr id="760" name="直線コネクタ 759">
          <a:extLst>
            <a:ext uri="{FF2B5EF4-FFF2-40B4-BE49-F238E27FC236}">
              <a16:creationId xmlns:a16="http://schemas.microsoft.com/office/drawing/2014/main" id="{3913D2BC-40D9-4750-ADA8-D52856284E12}"/>
            </a:ext>
          </a:extLst>
        </xdr:cNvPr>
        <xdr:cNvCxnSpPr/>
      </xdr:nvCxnSpPr>
      <xdr:spPr>
        <a:xfrm>
          <a:off x="13938250" y="13582650"/>
          <a:ext cx="762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117929</xdr:rowOff>
    </xdr:from>
    <xdr:to>
      <xdr:col>76</xdr:col>
      <xdr:colOff>165100</xdr:colOff>
      <xdr:row>84</xdr:row>
      <xdr:rowOff>48079</xdr:rowOff>
    </xdr:to>
    <xdr:sp macro="" textlink="">
      <xdr:nvSpPr>
        <xdr:cNvPr id="761" name="楕円 760">
          <a:extLst>
            <a:ext uri="{FF2B5EF4-FFF2-40B4-BE49-F238E27FC236}">
              <a16:creationId xmlns:a16="http://schemas.microsoft.com/office/drawing/2014/main" id="{B1CEF27B-D69B-4B97-BA36-DDA8A78A1656}"/>
            </a:ext>
          </a:extLst>
        </xdr:cNvPr>
        <xdr:cNvSpPr/>
      </xdr:nvSpPr>
      <xdr:spPr>
        <a:xfrm>
          <a:off x="13093700" y="1382757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38100</xdr:rowOff>
    </xdr:from>
    <xdr:to>
      <xdr:col>81</xdr:col>
      <xdr:colOff>50800</xdr:colOff>
      <xdr:row>83</xdr:row>
      <xdr:rowOff>168729</xdr:rowOff>
    </xdr:to>
    <xdr:cxnSp macro="">
      <xdr:nvCxnSpPr>
        <xdr:cNvPr id="762" name="直線コネクタ 761">
          <a:extLst>
            <a:ext uri="{FF2B5EF4-FFF2-40B4-BE49-F238E27FC236}">
              <a16:creationId xmlns:a16="http://schemas.microsoft.com/office/drawing/2014/main" id="{43181995-2255-4FAC-927B-8472261256F1}"/>
            </a:ext>
          </a:extLst>
        </xdr:cNvPr>
        <xdr:cNvCxnSpPr/>
      </xdr:nvCxnSpPr>
      <xdr:spPr>
        <a:xfrm flipV="1">
          <a:off x="13144500" y="13582650"/>
          <a:ext cx="793750" cy="289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78739</xdr:rowOff>
    </xdr:from>
    <xdr:to>
      <xdr:col>72</xdr:col>
      <xdr:colOff>38100</xdr:colOff>
      <xdr:row>84</xdr:row>
      <xdr:rowOff>8889</xdr:rowOff>
    </xdr:to>
    <xdr:sp macro="" textlink="">
      <xdr:nvSpPr>
        <xdr:cNvPr id="763" name="楕円 762">
          <a:extLst>
            <a:ext uri="{FF2B5EF4-FFF2-40B4-BE49-F238E27FC236}">
              <a16:creationId xmlns:a16="http://schemas.microsoft.com/office/drawing/2014/main" id="{08678A9F-E814-43AB-9356-19972AE0D83A}"/>
            </a:ext>
          </a:extLst>
        </xdr:cNvPr>
        <xdr:cNvSpPr/>
      </xdr:nvSpPr>
      <xdr:spPr>
        <a:xfrm>
          <a:off x="12299950" y="1378838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129539</xdr:rowOff>
    </xdr:from>
    <xdr:to>
      <xdr:col>76</xdr:col>
      <xdr:colOff>114300</xdr:colOff>
      <xdr:row>83</xdr:row>
      <xdr:rowOff>168729</xdr:rowOff>
    </xdr:to>
    <xdr:cxnSp macro="">
      <xdr:nvCxnSpPr>
        <xdr:cNvPr id="764" name="直線コネクタ 763">
          <a:extLst>
            <a:ext uri="{FF2B5EF4-FFF2-40B4-BE49-F238E27FC236}">
              <a16:creationId xmlns:a16="http://schemas.microsoft.com/office/drawing/2014/main" id="{54AEC976-47D1-4306-93C0-6A9923D8E943}"/>
            </a:ext>
          </a:extLst>
        </xdr:cNvPr>
        <xdr:cNvCxnSpPr/>
      </xdr:nvCxnSpPr>
      <xdr:spPr>
        <a:xfrm>
          <a:off x="12344400" y="13839189"/>
          <a:ext cx="800100" cy="3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52614</xdr:rowOff>
    </xdr:from>
    <xdr:to>
      <xdr:col>67</xdr:col>
      <xdr:colOff>101600</xdr:colOff>
      <xdr:row>83</xdr:row>
      <xdr:rowOff>154214</xdr:rowOff>
    </xdr:to>
    <xdr:sp macro="" textlink="">
      <xdr:nvSpPr>
        <xdr:cNvPr id="765" name="楕円 764">
          <a:extLst>
            <a:ext uri="{FF2B5EF4-FFF2-40B4-BE49-F238E27FC236}">
              <a16:creationId xmlns:a16="http://schemas.microsoft.com/office/drawing/2014/main" id="{A1A73A81-5B3F-4231-A3B7-6A8A8131D097}"/>
            </a:ext>
          </a:extLst>
        </xdr:cNvPr>
        <xdr:cNvSpPr/>
      </xdr:nvSpPr>
      <xdr:spPr>
        <a:xfrm>
          <a:off x="11487150" y="1376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103414</xdr:rowOff>
    </xdr:from>
    <xdr:to>
      <xdr:col>71</xdr:col>
      <xdr:colOff>177800</xdr:colOff>
      <xdr:row>83</xdr:row>
      <xdr:rowOff>129539</xdr:rowOff>
    </xdr:to>
    <xdr:cxnSp macro="">
      <xdr:nvCxnSpPr>
        <xdr:cNvPr id="766" name="直線コネクタ 765">
          <a:extLst>
            <a:ext uri="{FF2B5EF4-FFF2-40B4-BE49-F238E27FC236}">
              <a16:creationId xmlns:a16="http://schemas.microsoft.com/office/drawing/2014/main" id="{D6822FEA-8D7B-424E-B2B3-39CA326F6A64}"/>
            </a:ext>
          </a:extLst>
        </xdr:cNvPr>
        <xdr:cNvCxnSpPr/>
      </xdr:nvCxnSpPr>
      <xdr:spPr>
        <a:xfrm>
          <a:off x="11537950" y="13813064"/>
          <a:ext cx="80645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146975</xdr:rowOff>
    </xdr:from>
    <xdr:ext cx="405111" cy="259045"/>
    <xdr:sp macro="" textlink="">
      <xdr:nvSpPr>
        <xdr:cNvPr id="767" name="n_1aveValue【消防施設】&#10;有形固定資産減価償却率">
          <a:extLst>
            <a:ext uri="{FF2B5EF4-FFF2-40B4-BE49-F238E27FC236}">
              <a16:creationId xmlns:a16="http://schemas.microsoft.com/office/drawing/2014/main" id="{A35C33E2-4191-44A9-8242-6CA2B4FA7EB8}"/>
            </a:ext>
          </a:extLst>
        </xdr:cNvPr>
        <xdr:cNvSpPr txBox="1"/>
      </xdr:nvSpPr>
      <xdr:spPr>
        <a:xfrm>
          <a:off x="13742044" y="13856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43378</xdr:rowOff>
    </xdr:from>
    <xdr:ext cx="405111" cy="259045"/>
    <xdr:sp macro="" textlink="">
      <xdr:nvSpPr>
        <xdr:cNvPr id="768" name="n_2aveValue【消防施設】&#10;有形固定資産減価償却率">
          <a:extLst>
            <a:ext uri="{FF2B5EF4-FFF2-40B4-BE49-F238E27FC236}">
              <a16:creationId xmlns:a16="http://schemas.microsoft.com/office/drawing/2014/main" id="{79353A25-9779-46AB-9EBE-4275205F2165}"/>
            </a:ext>
          </a:extLst>
        </xdr:cNvPr>
        <xdr:cNvSpPr txBox="1"/>
      </xdr:nvSpPr>
      <xdr:spPr>
        <a:xfrm>
          <a:off x="12960994" y="135879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4915</xdr:rowOff>
    </xdr:from>
    <xdr:ext cx="405111" cy="259045"/>
    <xdr:sp macro="" textlink="">
      <xdr:nvSpPr>
        <xdr:cNvPr id="769" name="n_3aveValue【消防施設】&#10;有形固定資産減価償却率">
          <a:extLst>
            <a:ext uri="{FF2B5EF4-FFF2-40B4-BE49-F238E27FC236}">
              <a16:creationId xmlns:a16="http://schemas.microsoft.com/office/drawing/2014/main" id="{DBDAC008-E8A1-4CF3-AD27-648CF46782CE}"/>
            </a:ext>
          </a:extLst>
        </xdr:cNvPr>
        <xdr:cNvSpPr txBox="1"/>
      </xdr:nvSpPr>
      <xdr:spPr>
        <a:xfrm>
          <a:off x="12167244" y="13879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156771</xdr:rowOff>
    </xdr:from>
    <xdr:ext cx="405111" cy="259045"/>
    <xdr:sp macro="" textlink="">
      <xdr:nvSpPr>
        <xdr:cNvPr id="770" name="n_4aveValue【消防施設】&#10;有形固定資産減価償却率">
          <a:extLst>
            <a:ext uri="{FF2B5EF4-FFF2-40B4-BE49-F238E27FC236}">
              <a16:creationId xmlns:a16="http://schemas.microsoft.com/office/drawing/2014/main" id="{C0D48ACE-6C32-4F12-8760-D02EC3837860}"/>
            </a:ext>
          </a:extLst>
        </xdr:cNvPr>
        <xdr:cNvSpPr txBox="1"/>
      </xdr:nvSpPr>
      <xdr:spPr>
        <a:xfrm>
          <a:off x="11354444" y="13866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105427</xdr:rowOff>
    </xdr:from>
    <xdr:ext cx="405111" cy="259045"/>
    <xdr:sp macro="" textlink="">
      <xdr:nvSpPr>
        <xdr:cNvPr id="771" name="n_1mainValue【消防施設】&#10;有形固定資産減価償却率">
          <a:extLst>
            <a:ext uri="{FF2B5EF4-FFF2-40B4-BE49-F238E27FC236}">
              <a16:creationId xmlns:a16="http://schemas.microsoft.com/office/drawing/2014/main" id="{12DB4180-C61A-45F7-8449-60267D46122A}"/>
            </a:ext>
          </a:extLst>
        </xdr:cNvPr>
        <xdr:cNvSpPr txBox="1"/>
      </xdr:nvSpPr>
      <xdr:spPr>
        <a:xfrm>
          <a:off x="13742044" y="13319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39206</xdr:rowOff>
    </xdr:from>
    <xdr:ext cx="405111" cy="259045"/>
    <xdr:sp macro="" textlink="">
      <xdr:nvSpPr>
        <xdr:cNvPr id="772" name="n_2mainValue【消防施設】&#10;有形固定資産減価償却率">
          <a:extLst>
            <a:ext uri="{FF2B5EF4-FFF2-40B4-BE49-F238E27FC236}">
              <a16:creationId xmlns:a16="http://schemas.microsoft.com/office/drawing/2014/main" id="{B42E4591-18EA-43C5-92F9-DAF901BCCB4C}"/>
            </a:ext>
          </a:extLst>
        </xdr:cNvPr>
        <xdr:cNvSpPr txBox="1"/>
      </xdr:nvSpPr>
      <xdr:spPr>
        <a:xfrm>
          <a:off x="12960994" y="13913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25416</xdr:rowOff>
    </xdr:from>
    <xdr:ext cx="405111" cy="259045"/>
    <xdr:sp macro="" textlink="">
      <xdr:nvSpPr>
        <xdr:cNvPr id="773" name="n_3mainValue【消防施設】&#10;有形固定資産減価償却率">
          <a:extLst>
            <a:ext uri="{FF2B5EF4-FFF2-40B4-BE49-F238E27FC236}">
              <a16:creationId xmlns:a16="http://schemas.microsoft.com/office/drawing/2014/main" id="{20514711-188C-4399-8FBC-4C0DA38FBD37}"/>
            </a:ext>
          </a:extLst>
        </xdr:cNvPr>
        <xdr:cNvSpPr txBox="1"/>
      </xdr:nvSpPr>
      <xdr:spPr>
        <a:xfrm>
          <a:off x="121672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170741</xdr:rowOff>
    </xdr:from>
    <xdr:ext cx="405111" cy="259045"/>
    <xdr:sp macro="" textlink="">
      <xdr:nvSpPr>
        <xdr:cNvPr id="774" name="n_4mainValue【消防施設】&#10;有形固定資産減価償却率">
          <a:extLst>
            <a:ext uri="{FF2B5EF4-FFF2-40B4-BE49-F238E27FC236}">
              <a16:creationId xmlns:a16="http://schemas.microsoft.com/office/drawing/2014/main" id="{D6D0401D-2F3D-4D59-87D4-C508C889E692}"/>
            </a:ext>
          </a:extLst>
        </xdr:cNvPr>
        <xdr:cNvSpPr txBox="1"/>
      </xdr:nvSpPr>
      <xdr:spPr>
        <a:xfrm>
          <a:off x="11354444" y="1354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914D60D2-CE24-4CA1-AA51-B302BF86FF15}"/>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D218A6F3-85E7-402B-A464-F4E846E9FD8C}"/>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AC47BE1A-95F0-4AA8-871A-869B4B55707B}"/>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A81D4A12-AD96-48E0-9736-05862A468D76}"/>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643B5703-0E64-4293-8A11-5BA707E2C0A5}"/>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6F86F974-B9C2-40CC-94D8-4C74F2903517}"/>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919B18F8-3480-4496-827F-452B094772E3}"/>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3BA72C5E-F708-416A-8727-112596B989C3}"/>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52C4EE6D-FC03-40E7-92AC-A0779E537EB7}"/>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650911FE-B3D1-40C5-B8A3-9CDC59F172FF}"/>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id="{D8438C34-9246-4D5D-ADA3-B68CD2A6DF08}"/>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a:extLst>
            <a:ext uri="{FF2B5EF4-FFF2-40B4-BE49-F238E27FC236}">
              <a16:creationId xmlns:a16="http://schemas.microsoft.com/office/drawing/2014/main" id="{F1D32295-3246-4152-A035-664A964C2C4A}"/>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id="{5FDB8D07-4C79-4B46-A66D-D2C8EAFC38A4}"/>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a:extLst>
            <a:ext uri="{FF2B5EF4-FFF2-40B4-BE49-F238E27FC236}">
              <a16:creationId xmlns:a16="http://schemas.microsoft.com/office/drawing/2014/main" id="{7CA48141-790A-40D4-89F8-731B99B2FB4B}"/>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id="{B2D1140E-7C12-405D-98A8-FDA56BFD3ABA}"/>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a:extLst>
            <a:ext uri="{FF2B5EF4-FFF2-40B4-BE49-F238E27FC236}">
              <a16:creationId xmlns:a16="http://schemas.microsoft.com/office/drawing/2014/main" id="{41D45558-A422-492D-A7FA-88446154E160}"/>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id="{C10A87B1-3E89-4A54-888F-9C1F41E5AA8D}"/>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a:extLst>
            <a:ext uri="{FF2B5EF4-FFF2-40B4-BE49-F238E27FC236}">
              <a16:creationId xmlns:a16="http://schemas.microsoft.com/office/drawing/2014/main" id="{8A7FC857-FC02-45C7-A28A-71DF45D80919}"/>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3B62403A-1774-400E-B986-021117A69D77}"/>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7A075EB7-78CA-4CB9-AE73-E4A7A9541AE7}"/>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B71DE546-2070-4C06-816C-0CB640EE5CAF}"/>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152400</xdr:rowOff>
    </xdr:from>
    <xdr:to>
      <xdr:col>116</xdr:col>
      <xdr:colOff>62864</xdr:colOff>
      <xdr:row>86</xdr:row>
      <xdr:rowOff>24385</xdr:rowOff>
    </xdr:to>
    <xdr:cxnSp macro="">
      <xdr:nvCxnSpPr>
        <xdr:cNvPr id="796" name="直線コネクタ 795">
          <a:extLst>
            <a:ext uri="{FF2B5EF4-FFF2-40B4-BE49-F238E27FC236}">
              <a16:creationId xmlns:a16="http://schemas.microsoft.com/office/drawing/2014/main" id="{C76B9729-A2CE-48A7-A243-6CFCC8548325}"/>
            </a:ext>
          </a:extLst>
        </xdr:cNvPr>
        <xdr:cNvCxnSpPr/>
      </xdr:nvCxnSpPr>
      <xdr:spPr>
        <a:xfrm flipV="1">
          <a:off x="19951064" y="13036550"/>
          <a:ext cx="0" cy="119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7" name="【消防施設】&#10;一人当たり面積最小値テキスト">
          <a:extLst>
            <a:ext uri="{FF2B5EF4-FFF2-40B4-BE49-F238E27FC236}">
              <a16:creationId xmlns:a16="http://schemas.microsoft.com/office/drawing/2014/main" id="{CA04CE40-23C1-4636-AB70-9A805669596A}"/>
            </a:ext>
          </a:extLst>
        </xdr:cNvPr>
        <xdr:cNvSpPr txBox="1"/>
      </xdr:nvSpPr>
      <xdr:spPr>
        <a:xfrm>
          <a:off x="19989800" y="1423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8" name="直線コネクタ 797">
          <a:extLst>
            <a:ext uri="{FF2B5EF4-FFF2-40B4-BE49-F238E27FC236}">
              <a16:creationId xmlns:a16="http://schemas.microsoft.com/office/drawing/2014/main" id="{F9303B3D-13DC-45CD-BD74-6483A045B3F7}"/>
            </a:ext>
          </a:extLst>
        </xdr:cNvPr>
        <xdr:cNvCxnSpPr/>
      </xdr:nvCxnSpPr>
      <xdr:spPr>
        <a:xfrm>
          <a:off x="19881850" y="1422933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99077</xdr:rowOff>
    </xdr:from>
    <xdr:ext cx="469744" cy="259045"/>
    <xdr:sp macro="" textlink="">
      <xdr:nvSpPr>
        <xdr:cNvPr id="799" name="【消防施設】&#10;一人当たり面積最大値テキスト">
          <a:extLst>
            <a:ext uri="{FF2B5EF4-FFF2-40B4-BE49-F238E27FC236}">
              <a16:creationId xmlns:a16="http://schemas.microsoft.com/office/drawing/2014/main" id="{1812DE99-CA4A-4A0D-87AF-15E2AA883BBF}"/>
            </a:ext>
          </a:extLst>
        </xdr:cNvPr>
        <xdr:cNvSpPr txBox="1"/>
      </xdr:nvSpPr>
      <xdr:spPr>
        <a:xfrm>
          <a:off x="19989800" y="1281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152400</xdr:rowOff>
    </xdr:from>
    <xdr:to>
      <xdr:col>116</xdr:col>
      <xdr:colOff>152400</xdr:colOff>
      <xdr:row>78</xdr:row>
      <xdr:rowOff>152400</xdr:rowOff>
    </xdr:to>
    <xdr:cxnSp macro="">
      <xdr:nvCxnSpPr>
        <xdr:cNvPr id="800" name="直線コネクタ 799">
          <a:extLst>
            <a:ext uri="{FF2B5EF4-FFF2-40B4-BE49-F238E27FC236}">
              <a16:creationId xmlns:a16="http://schemas.microsoft.com/office/drawing/2014/main" id="{F8D7557B-C794-43B1-83AE-FB032831073A}"/>
            </a:ext>
          </a:extLst>
        </xdr:cNvPr>
        <xdr:cNvCxnSpPr/>
      </xdr:nvCxnSpPr>
      <xdr:spPr>
        <a:xfrm>
          <a:off x="19881850" y="130365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16019</xdr:rowOff>
    </xdr:from>
    <xdr:ext cx="469744" cy="259045"/>
    <xdr:sp macro="" textlink="">
      <xdr:nvSpPr>
        <xdr:cNvPr id="801" name="【消防施設】&#10;一人当たり面積平均値テキスト">
          <a:extLst>
            <a:ext uri="{FF2B5EF4-FFF2-40B4-BE49-F238E27FC236}">
              <a16:creationId xmlns:a16="http://schemas.microsoft.com/office/drawing/2014/main" id="{C3078989-3819-4556-AE43-AF83FF6871C3}"/>
            </a:ext>
          </a:extLst>
        </xdr:cNvPr>
        <xdr:cNvSpPr txBox="1"/>
      </xdr:nvSpPr>
      <xdr:spPr>
        <a:xfrm>
          <a:off x="19989800" y="138907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802" name="フローチャート: 判断 801">
          <a:extLst>
            <a:ext uri="{FF2B5EF4-FFF2-40B4-BE49-F238E27FC236}">
              <a16:creationId xmlns:a16="http://schemas.microsoft.com/office/drawing/2014/main" id="{B0849C51-345A-4F14-9655-80F565AF116D}"/>
            </a:ext>
          </a:extLst>
        </xdr:cNvPr>
        <xdr:cNvSpPr/>
      </xdr:nvSpPr>
      <xdr:spPr>
        <a:xfrm>
          <a:off x="19900900" y="1391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a:extLst>
            <a:ext uri="{FF2B5EF4-FFF2-40B4-BE49-F238E27FC236}">
              <a16:creationId xmlns:a16="http://schemas.microsoft.com/office/drawing/2014/main" id="{9E9C33C1-5C2E-4108-B777-218BFB98705F}"/>
            </a:ext>
          </a:extLst>
        </xdr:cNvPr>
        <xdr:cNvSpPr/>
      </xdr:nvSpPr>
      <xdr:spPr>
        <a:xfrm>
          <a:off x="19157950" y="139077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42163</xdr:rowOff>
    </xdr:from>
    <xdr:to>
      <xdr:col>107</xdr:col>
      <xdr:colOff>101600</xdr:colOff>
      <xdr:row>84</xdr:row>
      <xdr:rowOff>143763</xdr:rowOff>
    </xdr:to>
    <xdr:sp macro="" textlink="">
      <xdr:nvSpPr>
        <xdr:cNvPr id="804" name="フローチャート: 判断 803">
          <a:extLst>
            <a:ext uri="{FF2B5EF4-FFF2-40B4-BE49-F238E27FC236}">
              <a16:creationId xmlns:a16="http://schemas.microsoft.com/office/drawing/2014/main" id="{061DB596-3EAC-4B05-8DC3-B256778884F4}"/>
            </a:ext>
          </a:extLst>
        </xdr:cNvPr>
        <xdr:cNvSpPr/>
      </xdr:nvSpPr>
      <xdr:spPr>
        <a:xfrm>
          <a:off x="18345150" y="1391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51308</xdr:rowOff>
    </xdr:from>
    <xdr:to>
      <xdr:col>102</xdr:col>
      <xdr:colOff>165100</xdr:colOff>
      <xdr:row>84</xdr:row>
      <xdr:rowOff>152908</xdr:rowOff>
    </xdr:to>
    <xdr:sp macro="" textlink="">
      <xdr:nvSpPr>
        <xdr:cNvPr id="805" name="フローチャート: 判断 804">
          <a:extLst>
            <a:ext uri="{FF2B5EF4-FFF2-40B4-BE49-F238E27FC236}">
              <a16:creationId xmlns:a16="http://schemas.microsoft.com/office/drawing/2014/main" id="{961E66BF-A52D-45B2-B404-7618ED5D8A8E}"/>
            </a:ext>
          </a:extLst>
        </xdr:cNvPr>
        <xdr:cNvSpPr/>
      </xdr:nvSpPr>
      <xdr:spPr>
        <a:xfrm>
          <a:off x="17551400" y="1392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46737</xdr:rowOff>
    </xdr:from>
    <xdr:to>
      <xdr:col>98</xdr:col>
      <xdr:colOff>38100</xdr:colOff>
      <xdr:row>84</xdr:row>
      <xdr:rowOff>148337</xdr:rowOff>
    </xdr:to>
    <xdr:sp macro="" textlink="">
      <xdr:nvSpPr>
        <xdr:cNvPr id="806" name="フローチャート: 判断 805">
          <a:extLst>
            <a:ext uri="{FF2B5EF4-FFF2-40B4-BE49-F238E27FC236}">
              <a16:creationId xmlns:a16="http://schemas.microsoft.com/office/drawing/2014/main" id="{F391C89D-56CB-40ED-909E-2434E6F6B6C4}"/>
            </a:ext>
          </a:extLst>
        </xdr:cNvPr>
        <xdr:cNvSpPr/>
      </xdr:nvSpPr>
      <xdr:spPr>
        <a:xfrm>
          <a:off x="16757650" y="1392148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67C88F10-C9F2-44A8-8F35-CC8D6BB7E545}"/>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FE2B76E4-7FA0-40FA-9080-5BA4A771A3EC}"/>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275EEF8-B314-461C-BC2F-24953D1110ED}"/>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95F4CF87-19BF-4F23-B254-3733ACB2DB9C}"/>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689A8D49-6EB0-4920-909C-5E86CF4A0B82}"/>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161037</xdr:rowOff>
    </xdr:from>
    <xdr:to>
      <xdr:col>116</xdr:col>
      <xdr:colOff>114300</xdr:colOff>
      <xdr:row>83</xdr:row>
      <xdr:rowOff>91187</xdr:rowOff>
    </xdr:to>
    <xdr:sp macro="" textlink="">
      <xdr:nvSpPr>
        <xdr:cNvPr id="812" name="楕円 811">
          <a:extLst>
            <a:ext uri="{FF2B5EF4-FFF2-40B4-BE49-F238E27FC236}">
              <a16:creationId xmlns:a16="http://schemas.microsoft.com/office/drawing/2014/main" id="{1474FC90-79EA-4EF2-B374-545A16270750}"/>
            </a:ext>
          </a:extLst>
        </xdr:cNvPr>
        <xdr:cNvSpPr/>
      </xdr:nvSpPr>
      <xdr:spPr>
        <a:xfrm>
          <a:off x="19900900" y="137055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12464</xdr:rowOff>
    </xdr:from>
    <xdr:ext cx="469744" cy="259045"/>
    <xdr:sp macro="" textlink="">
      <xdr:nvSpPr>
        <xdr:cNvPr id="813" name="【消防施設】&#10;一人当たり面積該当値テキスト">
          <a:extLst>
            <a:ext uri="{FF2B5EF4-FFF2-40B4-BE49-F238E27FC236}">
              <a16:creationId xmlns:a16="http://schemas.microsoft.com/office/drawing/2014/main" id="{4D61C517-459A-456F-A1BF-143D7EADEB8E}"/>
            </a:ext>
          </a:extLst>
        </xdr:cNvPr>
        <xdr:cNvSpPr txBox="1"/>
      </xdr:nvSpPr>
      <xdr:spPr>
        <a:xfrm>
          <a:off x="19989800" y="13557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3302</xdr:rowOff>
    </xdr:from>
    <xdr:to>
      <xdr:col>112</xdr:col>
      <xdr:colOff>38100</xdr:colOff>
      <xdr:row>83</xdr:row>
      <xdr:rowOff>104902</xdr:rowOff>
    </xdr:to>
    <xdr:sp macro="" textlink="">
      <xdr:nvSpPr>
        <xdr:cNvPr id="814" name="楕円 813">
          <a:extLst>
            <a:ext uri="{FF2B5EF4-FFF2-40B4-BE49-F238E27FC236}">
              <a16:creationId xmlns:a16="http://schemas.microsoft.com/office/drawing/2014/main" id="{865F64F9-E463-481C-BEC6-BD06BD1453BE}"/>
            </a:ext>
          </a:extLst>
        </xdr:cNvPr>
        <xdr:cNvSpPr/>
      </xdr:nvSpPr>
      <xdr:spPr>
        <a:xfrm>
          <a:off x="19157950" y="137129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40387</xdr:rowOff>
    </xdr:from>
    <xdr:to>
      <xdr:col>116</xdr:col>
      <xdr:colOff>63500</xdr:colOff>
      <xdr:row>83</xdr:row>
      <xdr:rowOff>54102</xdr:rowOff>
    </xdr:to>
    <xdr:cxnSp macro="">
      <xdr:nvCxnSpPr>
        <xdr:cNvPr id="815" name="直線コネクタ 814">
          <a:extLst>
            <a:ext uri="{FF2B5EF4-FFF2-40B4-BE49-F238E27FC236}">
              <a16:creationId xmlns:a16="http://schemas.microsoft.com/office/drawing/2014/main" id="{27347616-2412-49BC-A677-C14C624C834C}"/>
            </a:ext>
          </a:extLst>
        </xdr:cNvPr>
        <xdr:cNvCxnSpPr/>
      </xdr:nvCxnSpPr>
      <xdr:spPr>
        <a:xfrm flipV="1">
          <a:off x="19202400" y="13750037"/>
          <a:ext cx="7493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12446</xdr:rowOff>
    </xdr:from>
    <xdr:to>
      <xdr:col>107</xdr:col>
      <xdr:colOff>101600</xdr:colOff>
      <xdr:row>83</xdr:row>
      <xdr:rowOff>114046</xdr:rowOff>
    </xdr:to>
    <xdr:sp macro="" textlink="">
      <xdr:nvSpPr>
        <xdr:cNvPr id="816" name="楕円 815">
          <a:extLst>
            <a:ext uri="{FF2B5EF4-FFF2-40B4-BE49-F238E27FC236}">
              <a16:creationId xmlns:a16="http://schemas.microsoft.com/office/drawing/2014/main" id="{3A15EE73-E48E-4852-8901-D3760A496112}"/>
            </a:ext>
          </a:extLst>
        </xdr:cNvPr>
        <xdr:cNvSpPr/>
      </xdr:nvSpPr>
      <xdr:spPr>
        <a:xfrm>
          <a:off x="18345150" y="1372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54102</xdr:rowOff>
    </xdr:from>
    <xdr:to>
      <xdr:col>111</xdr:col>
      <xdr:colOff>177800</xdr:colOff>
      <xdr:row>83</xdr:row>
      <xdr:rowOff>63246</xdr:rowOff>
    </xdr:to>
    <xdr:cxnSp macro="">
      <xdr:nvCxnSpPr>
        <xdr:cNvPr id="817" name="直線コネクタ 816">
          <a:extLst>
            <a:ext uri="{FF2B5EF4-FFF2-40B4-BE49-F238E27FC236}">
              <a16:creationId xmlns:a16="http://schemas.microsoft.com/office/drawing/2014/main" id="{5B97A2E2-E56E-4182-9687-5F99830DD5DD}"/>
            </a:ext>
          </a:extLst>
        </xdr:cNvPr>
        <xdr:cNvCxnSpPr/>
      </xdr:nvCxnSpPr>
      <xdr:spPr>
        <a:xfrm flipV="1">
          <a:off x="18395950" y="13763752"/>
          <a:ext cx="80645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17018</xdr:rowOff>
    </xdr:from>
    <xdr:to>
      <xdr:col>102</xdr:col>
      <xdr:colOff>165100</xdr:colOff>
      <xdr:row>83</xdr:row>
      <xdr:rowOff>118618</xdr:rowOff>
    </xdr:to>
    <xdr:sp macro="" textlink="">
      <xdr:nvSpPr>
        <xdr:cNvPr id="818" name="楕円 817">
          <a:extLst>
            <a:ext uri="{FF2B5EF4-FFF2-40B4-BE49-F238E27FC236}">
              <a16:creationId xmlns:a16="http://schemas.microsoft.com/office/drawing/2014/main" id="{5D1F71CE-95F9-4BA9-9A98-669FDD9B18FA}"/>
            </a:ext>
          </a:extLst>
        </xdr:cNvPr>
        <xdr:cNvSpPr/>
      </xdr:nvSpPr>
      <xdr:spPr>
        <a:xfrm>
          <a:off x="17551400" y="1372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63246</xdr:rowOff>
    </xdr:from>
    <xdr:to>
      <xdr:col>107</xdr:col>
      <xdr:colOff>50800</xdr:colOff>
      <xdr:row>83</xdr:row>
      <xdr:rowOff>67818</xdr:rowOff>
    </xdr:to>
    <xdr:cxnSp macro="">
      <xdr:nvCxnSpPr>
        <xdr:cNvPr id="819" name="直線コネクタ 818">
          <a:extLst>
            <a:ext uri="{FF2B5EF4-FFF2-40B4-BE49-F238E27FC236}">
              <a16:creationId xmlns:a16="http://schemas.microsoft.com/office/drawing/2014/main" id="{38599D31-BA7B-4B12-B926-798138000CD9}"/>
            </a:ext>
          </a:extLst>
        </xdr:cNvPr>
        <xdr:cNvCxnSpPr/>
      </xdr:nvCxnSpPr>
      <xdr:spPr>
        <a:xfrm flipV="1">
          <a:off x="17602200" y="13772896"/>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35306</xdr:rowOff>
    </xdr:from>
    <xdr:to>
      <xdr:col>98</xdr:col>
      <xdr:colOff>38100</xdr:colOff>
      <xdr:row>83</xdr:row>
      <xdr:rowOff>136906</xdr:rowOff>
    </xdr:to>
    <xdr:sp macro="" textlink="">
      <xdr:nvSpPr>
        <xdr:cNvPr id="820" name="楕円 819">
          <a:extLst>
            <a:ext uri="{FF2B5EF4-FFF2-40B4-BE49-F238E27FC236}">
              <a16:creationId xmlns:a16="http://schemas.microsoft.com/office/drawing/2014/main" id="{0544B534-6441-4CAA-98C1-503D9457E0BB}"/>
            </a:ext>
          </a:extLst>
        </xdr:cNvPr>
        <xdr:cNvSpPr/>
      </xdr:nvSpPr>
      <xdr:spPr>
        <a:xfrm>
          <a:off x="16757650" y="1374495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67818</xdr:rowOff>
    </xdr:from>
    <xdr:to>
      <xdr:col>102</xdr:col>
      <xdr:colOff>114300</xdr:colOff>
      <xdr:row>83</xdr:row>
      <xdr:rowOff>86106</xdr:rowOff>
    </xdr:to>
    <xdr:cxnSp macro="">
      <xdr:nvCxnSpPr>
        <xdr:cNvPr id="821" name="直線コネクタ 820">
          <a:extLst>
            <a:ext uri="{FF2B5EF4-FFF2-40B4-BE49-F238E27FC236}">
              <a16:creationId xmlns:a16="http://schemas.microsoft.com/office/drawing/2014/main" id="{9EF43005-3F45-4620-B78E-30750E9C0D14}"/>
            </a:ext>
          </a:extLst>
        </xdr:cNvPr>
        <xdr:cNvCxnSpPr/>
      </xdr:nvCxnSpPr>
      <xdr:spPr>
        <a:xfrm flipV="1">
          <a:off x="16802100" y="13777468"/>
          <a:ext cx="8001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125747</xdr:rowOff>
    </xdr:from>
    <xdr:ext cx="469744" cy="259045"/>
    <xdr:sp macro="" textlink="">
      <xdr:nvSpPr>
        <xdr:cNvPr id="822" name="n_1aveValue【消防施設】&#10;一人当たり面積">
          <a:extLst>
            <a:ext uri="{FF2B5EF4-FFF2-40B4-BE49-F238E27FC236}">
              <a16:creationId xmlns:a16="http://schemas.microsoft.com/office/drawing/2014/main" id="{736CF796-2CC9-4860-85FA-FF8638022099}"/>
            </a:ext>
          </a:extLst>
        </xdr:cNvPr>
        <xdr:cNvSpPr txBox="1"/>
      </xdr:nvSpPr>
      <xdr:spPr>
        <a:xfrm>
          <a:off x="18980227"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134890</xdr:rowOff>
    </xdr:from>
    <xdr:ext cx="469744" cy="259045"/>
    <xdr:sp macro="" textlink="">
      <xdr:nvSpPr>
        <xdr:cNvPr id="823" name="n_2aveValue【消防施設】&#10;一人当たり面積">
          <a:extLst>
            <a:ext uri="{FF2B5EF4-FFF2-40B4-BE49-F238E27FC236}">
              <a16:creationId xmlns:a16="http://schemas.microsoft.com/office/drawing/2014/main" id="{B1EBA973-2053-4496-9182-2A48BC0F7DFD}"/>
            </a:ext>
          </a:extLst>
        </xdr:cNvPr>
        <xdr:cNvSpPr txBox="1"/>
      </xdr:nvSpPr>
      <xdr:spPr>
        <a:xfrm>
          <a:off x="18180127" y="1400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144035</xdr:rowOff>
    </xdr:from>
    <xdr:ext cx="469744" cy="259045"/>
    <xdr:sp macro="" textlink="">
      <xdr:nvSpPr>
        <xdr:cNvPr id="824" name="n_3aveValue【消防施設】&#10;一人当たり面積">
          <a:extLst>
            <a:ext uri="{FF2B5EF4-FFF2-40B4-BE49-F238E27FC236}">
              <a16:creationId xmlns:a16="http://schemas.microsoft.com/office/drawing/2014/main" id="{F7A12469-82A7-4591-AAC7-331E81BE7558}"/>
            </a:ext>
          </a:extLst>
        </xdr:cNvPr>
        <xdr:cNvSpPr txBox="1"/>
      </xdr:nvSpPr>
      <xdr:spPr>
        <a:xfrm>
          <a:off x="17386377" y="14018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139464</xdr:rowOff>
    </xdr:from>
    <xdr:ext cx="469744" cy="259045"/>
    <xdr:sp macro="" textlink="">
      <xdr:nvSpPr>
        <xdr:cNvPr id="825" name="n_4aveValue【消防施設】&#10;一人当たり面積">
          <a:extLst>
            <a:ext uri="{FF2B5EF4-FFF2-40B4-BE49-F238E27FC236}">
              <a16:creationId xmlns:a16="http://schemas.microsoft.com/office/drawing/2014/main" id="{8D8474A6-C258-4630-A47D-B5068C285452}"/>
            </a:ext>
          </a:extLst>
        </xdr:cNvPr>
        <xdr:cNvSpPr txBox="1"/>
      </xdr:nvSpPr>
      <xdr:spPr>
        <a:xfrm>
          <a:off x="16592627" y="1401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121429</xdr:rowOff>
    </xdr:from>
    <xdr:ext cx="469744" cy="259045"/>
    <xdr:sp macro="" textlink="">
      <xdr:nvSpPr>
        <xdr:cNvPr id="826" name="n_1mainValue【消防施設】&#10;一人当たり面積">
          <a:extLst>
            <a:ext uri="{FF2B5EF4-FFF2-40B4-BE49-F238E27FC236}">
              <a16:creationId xmlns:a16="http://schemas.microsoft.com/office/drawing/2014/main" id="{95AE3862-F189-4A81-8B4B-13B43E59605C}"/>
            </a:ext>
          </a:extLst>
        </xdr:cNvPr>
        <xdr:cNvSpPr txBox="1"/>
      </xdr:nvSpPr>
      <xdr:spPr>
        <a:xfrm>
          <a:off x="18980227" y="13500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130573</xdr:rowOff>
    </xdr:from>
    <xdr:ext cx="469744" cy="259045"/>
    <xdr:sp macro="" textlink="">
      <xdr:nvSpPr>
        <xdr:cNvPr id="827" name="n_2mainValue【消防施設】&#10;一人当たり面積">
          <a:extLst>
            <a:ext uri="{FF2B5EF4-FFF2-40B4-BE49-F238E27FC236}">
              <a16:creationId xmlns:a16="http://schemas.microsoft.com/office/drawing/2014/main" id="{5EBFDB23-2C36-4BDD-BE16-00F18C150A2C}"/>
            </a:ext>
          </a:extLst>
        </xdr:cNvPr>
        <xdr:cNvSpPr txBox="1"/>
      </xdr:nvSpPr>
      <xdr:spPr>
        <a:xfrm>
          <a:off x="18180127" y="1351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135145</xdr:rowOff>
    </xdr:from>
    <xdr:ext cx="469744" cy="259045"/>
    <xdr:sp macro="" textlink="">
      <xdr:nvSpPr>
        <xdr:cNvPr id="828" name="n_3mainValue【消防施設】&#10;一人当たり面積">
          <a:extLst>
            <a:ext uri="{FF2B5EF4-FFF2-40B4-BE49-F238E27FC236}">
              <a16:creationId xmlns:a16="http://schemas.microsoft.com/office/drawing/2014/main" id="{5DC268ED-D210-454D-8F74-A22483E514E7}"/>
            </a:ext>
          </a:extLst>
        </xdr:cNvPr>
        <xdr:cNvSpPr txBox="1"/>
      </xdr:nvSpPr>
      <xdr:spPr>
        <a:xfrm>
          <a:off x="17386377" y="1351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153433</xdr:rowOff>
    </xdr:from>
    <xdr:ext cx="469744" cy="259045"/>
    <xdr:sp macro="" textlink="">
      <xdr:nvSpPr>
        <xdr:cNvPr id="829" name="n_4mainValue【消防施設】&#10;一人当たり面積">
          <a:extLst>
            <a:ext uri="{FF2B5EF4-FFF2-40B4-BE49-F238E27FC236}">
              <a16:creationId xmlns:a16="http://schemas.microsoft.com/office/drawing/2014/main" id="{D63FE06E-C7C3-4A2A-A6C3-C6D2976F88C8}"/>
            </a:ext>
          </a:extLst>
        </xdr:cNvPr>
        <xdr:cNvSpPr txBox="1"/>
      </xdr:nvSpPr>
      <xdr:spPr>
        <a:xfrm>
          <a:off x="16592627" y="1353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2BB16016-168D-4C58-B225-324A339D4C7F}"/>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95AFA1DC-4234-4686-B871-E526878068FE}"/>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96743B4A-BC45-48EE-B09F-B580B5C82056}"/>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D2D51392-CF66-4980-8801-36431FDA5A4B}"/>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54615DED-61BD-4FFC-81E0-ABE0F9367E9F}"/>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211A0647-A22E-4EE2-A8AF-437280FAAD36}"/>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4B013844-072C-4181-9288-F89B6E58CE02}"/>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0925D0A7-40C9-42ED-9C8F-AFBFE1C228A3}"/>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6A4B6937-533D-4B7B-A6A9-0066C7564184}"/>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2B521387-4FCD-49E8-BE86-81473ABD7623}"/>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9F1F72CA-00F1-4135-A43E-E554648E327B}"/>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id="{7E2AB0B8-AEAE-47FF-892D-875ACC03235F}"/>
            </a:ext>
          </a:extLst>
        </xdr:cNvPr>
        <xdr:cNvCxnSpPr/>
      </xdr:nvCxnSpPr>
      <xdr:spPr>
        <a:xfrm>
          <a:off x="11207750" y="181519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a:extLst>
            <a:ext uri="{FF2B5EF4-FFF2-40B4-BE49-F238E27FC236}">
              <a16:creationId xmlns:a16="http://schemas.microsoft.com/office/drawing/2014/main" id="{F976E0DF-40D9-4973-B2A7-62B23BF28F90}"/>
            </a:ext>
          </a:extLst>
        </xdr:cNvPr>
        <xdr:cNvSpPr txBox="1"/>
      </xdr:nvSpPr>
      <xdr:spPr>
        <a:xfrm>
          <a:off x="1079772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id="{36A11884-CE4A-4AAF-90D9-2382D1BC0971}"/>
            </a:ext>
          </a:extLst>
        </xdr:cNvPr>
        <xdr:cNvCxnSpPr/>
      </xdr:nvCxnSpPr>
      <xdr:spPr>
        <a:xfrm>
          <a:off x="11207750" y="178253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a:extLst>
            <a:ext uri="{FF2B5EF4-FFF2-40B4-BE49-F238E27FC236}">
              <a16:creationId xmlns:a16="http://schemas.microsoft.com/office/drawing/2014/main" id="{EBC1B072-182C-401B-9F3D-495AD1F485FF}"/>
            </a:ext>
          </a:extLst>
        </xdr:cNvPr>
        <xdr:cNvSpPr txBox="1"/>
      </xdr:nvSpPr>
      <xdr:spPr>
        <a:xfrm>
          <a:off x="108427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id="{49805838-E954-4BC2-AD0D-9DC0E6E64092}"/>
            </a:ext>
          </a:extLst>
        </xdr:cNvPr>
        <xdr:cNvCxnSpPr/>
      </xdr:nvCxnSpPr>
      <xdr:spPr>
        <a:xfrm>
          <a:off x="11207750" y="174987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a:extLst>
            <a:ext uri="{FF2B5EF4-FFF2-40B4-BE49-F238E27FC236}">
              <a16:creationId xmlns:a16="http://schemas.microsoft.com/office/drawing/2014/main" id="{CCF995D6-FEB9-4408-9F36-682BAC2CEB9A}"/>
            </a:ext>
          </a:extLst>
        </xdr:cNvPr>
        <xdr:cNvSpPr txBox="1"/>
      </xdr:nvSpPr>
      <xdr:spPr>
        <a:xfrm>
          <a:off x="108427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id="{8C39200A-BF73-4A20-8E59-0B0132E4E899}"/>
            </a:ext>
          </a:extLst>
        </xdr:cNvPr>
        <xdr:cNvCxnSpPr/>
      </xdr:nvCxnSpPr>
      <xdr:spPr>
        <a:xfrm>
          <a:off x="11207750" y="171722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a:extLst>
            <a:ext uri="{FF2B5EF4-FFF2-40B4-BE49-F238E27FC236}">
              <a16:creationId xmlns:a16="http://schemas.microsoft.com/office/drawing/2014/main" id="{2D0F525B-6A29-41A5-91EE-A8BADF47B81C}"/>
            </a:ext>
          </a:extLst>
        </xdr:cNvPr>
        <xdr:cNvSpPr txBox="1"/>
      </xdr:nvSpPr>
      <xdr:spPr>
        <a:xfrm>
          <a:off x="108427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id="{7A08B659-0AC4-4FCA-A14A-2B45ED2EAF3D}"/>
            </a:ext>
          </a:extLst>
        </xdr:cNvPr>
        <xdr:cNvCxnSpPr/>
      </xdr:nvCxnSpPr>
      <xdr:spPr>
        <a:xfrm>
          <a:off x="11207750" y="168456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a:extLst>
            <a:ext uri="{FF2B5EF4-FFF2-40B4-BE49-F238E27FC236}">
              <a16:creationId xmlns:a16="http://schemas.microsoft.com/office/drawing/2014/main" id="{7078378B-D7E7-479B-A336-0A9894763211}"/>
            </a:ext>
          </a:extLst>
        </xdr:cNvPr>
        <xdr:cNvSpPr txBox="1"/>
      </xdr:nvSpPr>
      <xdr:spPr>
        <a:xfrm>
          <a:off x="108427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id="{3767A3D1-6888-4718-A0AB-4830FFAAB8A0}"/>
            </a:ext>
          </a:extLst>
        </xdr:cNvPr>
        <xdr:cNvCxnSpPr/>
      </xdr:nvCxnSpPr>
      <xdr:spPr>
        <a:xfrm>
          <a:off x="11207750" y="165190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a:extLst>
            <a:ext uri="{FF2B5EF4-FFF2-40B4-BE49-F238E27FC236}">
              <a16:creationId xmlns:a16="http://schemas.microsoft.com/office/drawing/2014/main" id="{35DA85AE-D2FB-4471-80B8-0CEF814FC538}"/>
            </a:ext>
          </a:extLst>
        </xdr:cNvPr>
        <xdr:cNvSpPr txBox="1"/>
      </xdr:nvSpPr>
      <xdr:spPr>
        <a:xfrm>
          <a:off x="1090691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4A400352-B4FD-4B79-8B9A-D2161CAE619F}"/>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12AD209B-5B0D-44BB-AB4D-4DFAF8FCC9A5}"/>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131718</xdr:rowOff>
    </xdr:from>
    <xdr:to>
      <xdr:col>85</xdr:col>
      <xdr:colOff>126364</xdr:colOff>
      <xdr:row>108</xdr:row>
      <xdr:rowOff>125186</xdr:rowOff>
    </xdr:to>
    <xdr:cxnSp macro="">
      <xdr:nvCxnSpPr>
        <xdr:cNvPr id="855" name="直線コネクタ 854">
          <a:extLst>
            <a:ext uri="{FF2B5EF4-FFF2-40B4-BE49-F238E27FC236}">
              <a16:creationId xmlns:a16="http://schemas.microsoft.com/office/drawing/2014/main" id="{FF0A3EE9-AA30-4C18-95C4-87A54759B979}"/>
            </a:ext>
          </a:extLst>
        </xdr:cNvPr>
        <xdr:cNvCxnSpPr/>
      </xdr:nvCxnSpPr>
      <xdr:spPr>
        <a:xfrm flipV="1">
          <a:off x="14699614" y="16533768"/>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129013</xdr:rowOff>
    </xdr:from>
    <xdr:ext cx="405111" cy="259045"/>
    <xdr:sp macro="" textlink="">
      <xdr:nvSpPr>
        <xdr:cNvPr id="856" name="【庁舎】&#10;有形固定資産減価償却率最小値テキスト">
          <a:extLst>
            <a:ext uri="{FF2B5EF4-FFF2-40B4-BE49-F238E27FC236}">
              <a16:creationId xmlns:a16="http://schemas.microsoft.com/office/drawing/2014/main" id="{EB46F3C8-81FF-4907-8CD9-9323BB9EB451}"/>
            </a:ext>
          </a:extLst>
        </xdr:cNvPr>
        <xdr:cNvSpPr txBox="1"/>
      </xdr:nvSpPr>
      <xdr:spPr>
        <a:xfrm>
          <a:off x="14738350" y="18074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125186</xdr:rowOff>
    </xdr:from>
    <xdr:to>
      <xdr:col>86</xdr:col>
      <xdr:colOff>25400</xdr:colOff>
      <xdr:row>108</xdr:row>
      <xdr:rowOff>125186</xdr:rowOff>
    </xdr:to>
    <xdr:cxnSp macro="">
      <xdr:nvCxnSpPr>
        <xdr:cNvPr id="857" name="直線コネクタ 856">
          <a:extLst>
            <a:ext uri="{FF2B5EF4-FFF2-40B4-BE49-F238E27FC236}">
              <a16:creationId xmlns:a16="http://schemas.microsoft.com/office/drawing/2014/main" id="{1BD4114E-4602-4BAE-97A2-96A987123881}"/>
            </a:ext>
          </a:extLst>
        </xdr:cNvPr>
        <xdr:cNvCxnSpPr/>
      </xdr:nvCxnSpPr>
      <xdr:spPr>
        <a:xfrm>
          <a:off x="14611350" y="180702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78395</xdr:rowOff>
    </xdr:from>
    <xdr:ext cx="340478" cy="259045"/>
    <xdr:sp macro="" textlink="">
      <xdr:nvSpPr>
        <xdr:cNvPr id="858" name="【庁舎】&#10;有形固定資産減価償却率最大値テキスト">
          <a:extLst>
            <a:ext uri="{FF2B5EF4-FFF2-40B4-BE49-F238E27FC236}">
              <a16:creationId xmlns:a16="http://schemas.microsoft.com/office/drawing/2014/main" id="{2F5312FF-BA0A-4367-957D-E47785058C24}"/>
            </a:ext>
          </a:extLst>
        </xdr:cNvPr>
        <xdr:cNvSpPr txBox="1"/>
      </xdr:nvSpPr>
      <xdr:spPr>
        <a:xfrm>
          <a:off x="14738350" y="16308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131718</xdr:rowOff>
    </xdr:from>
    <xdr:to>
      <xdr:col>86</xdr:col>
      <xdr:colOff>25400</xdr:colOff>
      <xdr:row>99</xdr:row>
      <xdr:rowOff>131718</xdr:rowOff>
    </xdr:to>
    <xdr:cxnSp macro="">
      <xdr:nvCxnSpPr>
        <xdr:cNvPr id="859" name="直線コネクタ 858">
          <a:extLst>
            <a:ext uri="{FF2B5EF4-FFF2-40B4-BE49-F238E27FC236}">
              <a16:creationId xmlns:a16="http://schemas.microsoft.com/office/drawing/2014/main" id="{BF9B456B-70E7-4AA0-A0F2-E34D3531EE1C}"/>
            </a:ext>
          </a:extLst>
        </xdr:cNvPr>
        <xdr:cNvCxnSpPr/>
      </xdr:nvCxnSpPr>
      <xdr:spPr>
        <a:xfrm>
          <a:off x="14611350" y="1653376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168746</xdr:rowOff>
    </xdr:from>
    <xdr:ext cx="405111" cy="259045"/>
    <xdr:sp macro="" textlink="">
      <xdr:nvSpPr>
        <xdr:cNvPr id="860" name="【庁舎】&#10;有形固定資産減価償却率平均値テキスト">
          <a:extLst>
            <a:ext uri="{FF2B5EF4-FFF2-40B4-BE49-F238E27FC236}">
              <a16:creationId xmlns:a16="http://schemas.microsoft.com/office/drawing/2014/main" id="{2455A5BD-EE24-4D6D-AC62-2B138861DD17}"/>
            </a:ext>
          </a:extLst>
        </xdr:cNvPr>
        <xdr:cNvSpPr txBox="1"/>
      </xdr:nvSpPr>
      <xdr:spPr>
        <a:xfrm>
          <a:off x="14738350" y="172565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18869</xdr:rowOff>
    </xdr:from>
    <xdr:to>
      <xdr:col>85</xdr:col>
      <xdr:colOff>177800</xdr:colOff>
      <xdr:row>104</xdr:row>
      <xdr:rowOff>120469</xdr:rowOff>
    </xdr:to>
    <xdr:sp macro="" textlink="">
      <xdr:nvSpPr>
        <xdr:cNvPr id="861" name="フローチャート: 判断 860">
          <a:extLst>
            <a:ext uri="{FF2B5EF4-FFF2-40B4-BE49-F238E27FC236}">
              <a16:creationId xmlns:a16="http://schemas.microsoft.com/office/drawing/2014/main" id="{10FCDE6A-0A68-42AB-8755-53E114BB7DA7}"/>
            </a:ext>
          </a:extLst>
        </xdr:cNvPr>
        <xdr:cNvSpPr/>
      </xdr:nvSpPr>
      <xdr:spPr>
        <a:xfrm>
          <a:off x="14649450" y="17278169"/>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41729</xdr:rowOff>
    </xdr:from>
    <xdr:to>
      <xdr:col>81</xdr:col>
      <xdr:colOff>101600</xdr:colOff>
      <xdr:row>104</xdr:row>
      <xdr:rowOff>143329</xdr:rowOff>
    </xdr:to>
    <xdr:sp macro="" textlink="">
      <xdr:nvSpPr>
        <xdr:cNvPr id="862" name="フローチャート: 判断 861">
          <a:extLst>
            <a:ext uri="{FF2B5EF4-FFF2-40B4-BE49-F238E27FC236}">
              <a16:creationId xmlns:a16="http://schemas.microsoft.com/office/drawing/2014/main" id="{62503E68-1654-45E0-947A-19821545F189}"/>
            </a:ext>
          </a:extLst>
        </xdr:cNvPr>
        <xdr:cNvSpPr/>
      </xdr:nvSpPr>
      <xdr:spPr>
        <a:xfrm>
          <a:off x="13887450" y="173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89081</xdr:rowOff>
    </xdr:from>
    <xdr:to>
      <xdr:col>76</xdr:col>
      <xdr:colOff>165100</xdr:colOff>
      <xdr:row>105</xdr:row>
      <xdr:rowOff>19231</xdr:rowOff>
    </xdr:to>
    <xdr:sp macro="" textlink="">
      <xdr:nvSpPr>
        <xdr:cNvPr id="863" name="フローチャート: 判断 862">
          <a:extLst>
            <a:ext uri="{FF2B5EF4-FFF2-40B4-BE49-F238E27FC236}">
              <a16:creationId xmlns:a16="http://schemas.microsoft.com/office/drawing/2014/main" id="{8E7FE2F4-9A41-4CBF-994E-46FEF8FDE069}"/>
            </a:ext>
          </a:extLst>
        </xdr:cNvPr>
        <xdr:cNvSpPr/>
      </xdr:nvSpPr>
      <xdr:spPr>
        <a:xfrm>
          <a:off x="13093700" y="1734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92348</xdr:rowOff>
    </xdr:from>
    <xdr:to>
      <xdr:col>72</xdr:col>
      <xdr:colOff>38100</xdr:colOff>
      <xdr:row>105</xdr:row>
      <xdr:rowOff>22498</xdr:rowOff>
    </xdr:to>
    <xdr:sp macro="" textlink="">
      <xdr:nvSpPr>
        <xdr:cNvPr id="864" name="フローチャート: 判断 863">
          <a:extLst>
            <a:ext uri="{FF2B5EF4-FFF2-40B4-BE49-F238E27FC236}">
              <a16:creationId xmlns:a16="http://schemas.microsoft.com/office/drawing/2014/main" id="{7F475E04-9A70-4667-ACAC-4E6F07128301}"/>
            </a:ext>
          </a:extLst>
        </xdr:cNvPr>
        <xdr:cNvSpPr/>
      </xdr:nvSpPr>
      <xdr:spPr>
        <a:xfrm>
          <a:off x="12299950" y="1735164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80918</xdr:rowOff>
    </xdr:from>
    <xdr:to>
      <xdr:col>67</xdr:col>
      <xdr:colOff>101600</xdr:colOff>
      <xdr:row>105</xdr:row>
      <xdr:rowOff>11068</xdr:rowOff>
    </xdr:to>
    <xdr:sp macro="" textlink="">
      <xdr:nvSpPr>
        <xdr:cNvPr id="865" name="フローチャート: 判断 864">
          <a:extLst>
            <a:ext uri="{FF2B5EF4-FFF2-40B4-BE49-F238E27FC236}">
              <a16:creationId xmlns:a16="http://schemas.microsoft.com/office/drawing/2014/main" id="{5B97A56F-F653-4C35-97F3-AB8DE118A4B9}"/>
            </a:ext>
          </a:extLst>
        </xdr:cNvPr>
        <xdr:cNvSpPr/>
      </xdr:nvSpPr>
      <xdr:spPr>
        <a:xfrm>
          <a:off x="11487150" y="1734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FB589540-D3E5-4B8E-9F98-360FCBD1781E}"/>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4A7C4832-FB8B-4ED9-B23F-0C7887816519}"/>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3B7393E2-C64A-42D5-928B-619D00EE8D0F}"/>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49B0C604-5394-4972-893C-76A62C8B6FB6}"/>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3B75371D-21F2-48A6-BC80-16763D3BD791}"/>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10705</xdr:rowOff>
    </xdr:from>
    <xdr:to>
      <xdr:col>85</xdr:col>
      <xdr:colOff>177800</xdr:colOff>
      <xdr:row>104</xdr:row>
      <xdr:rowOff>112305</xdr:rowOff>
    </xdr:to>
    <xdr:sp macro="" textlink="">
      <xdr:nvSpPr>
        <xdr:cNvPr id="871" name="楕円 870">
          <a:extLst>
            <a:ext uri="{FF2B5EF4-FFF2-40B4-BE49-F238E27FC236}">
              <a16:creationId xmlns:a16="http://schemas.microsoft.com/office/drawing/2014/main" id="{423FD181-C38D-4FC0-A726-5E8EF2C65ED8}"/>
            </a:ext>
          </a:extLst>
        </xdr:cNvPr>
        <xdr:cNvSpPr/>
      </xdr:nvSpPr>
      <xdr:spPr>
        <a:xfrm>
          <a:off x="14649450" y="172700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33582</xdr:rowOff>
    </xdr:from>
    <xdr:ext cx="405111" cy="259045"/>
    <xdr:sp macro="" textlink="">
      <xdr:nvSpPr>
        <xdr:cNvPr id="872" name="【庁舎】&#10;有形固定資産減価償却率該当値テキスト">
          <a:extLst>
            <a:ext uri="{FF2B5EF4-FFF2-40B4-BE49-F238E27FC236}">
              <a16:creationId xmlns:a16="http://schemas.microsoft.com/office/drawing/2014/main" id="{107A589F-AE82-4A2B-802A-160DB79CCEF5}"/>
            </a:ext>
          </a:extLst>
        </xdr:cNvPr>
        <xdr:cNvSpPr txBox="1"/>
      </xdr:nvSpPr>
      <xdr:spPr>
        <a:xfrm>
          <a:off x="14738350" y="1712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152763</xdr:rowOff>
    </xdr:from>
    <xdr:to>
      <xdr:col>81</xdr:col>
      <xdr:colOff>101600</xdr:colOff>
      <xdr:row>104</xdr:row>
      <xdr:rowOff>82913</xdr:rowOff>
    </xdr:to>
    <xdr:sp macro="" textlink="">
      <xdr:nvSpPr>
        <xdr:cNvPr id="873" name="楕円 872">
          <a:extLst>
            <a:ext uri="{FF2B5EF4-FFF2-40B4-BE49-F238E27FC236}">
              <a16:creationId xmlns:a16="http://schemas.microsoft.com/office/drawing/2014/main" id="{6C29B855-FA97-41B9-B27F-4C50914F1348}"/>
            </a:ext>
          </a:extLst>
        </xdr:cNvPr>
        <xdr:cNvSpPr/>
      </xdr:nvSpPr>
      <xdr:spPr>
        <a:xfrm>
          <a:off x="13887450" y="17240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32113</xdr:rowOff>
    </xdr:from>
    <xdr:to>
      <xdr:col>85</xdr:col>
      <xdr:colOff>127000</xdr:colOff>
      <xdr:row>104</xdr:row>
      <xdr:rowOff>61505</xdr:rowOff>
    </xdr:to>
    <xdr:cxnSp macro="">
      <xdr:nvCxnSpPr>
        <xdr:cNvPr id="874" name="直線コネクタ 873">
          <a:extLst>
            <a:ext uri="{FF2B5EF4-FFF2-40B4-BE49-F238E27FC236}">
              <a16:creationId xmlns:a16="http://schemas.microsoft.com/office/drawing/2014/main" id="{FEB38C73-A06C-4A80-AC1E-AEF0E57259E1}"/>
            </a:ext>
          </a:extLst>
        </xdr:cNvPr>
        <xdr:cNvCxnSpPr/>
      </xdr:nvCxnSpPr>
      <xdr:spPr>
        <a:xfrm>
          <a:off x="13938250" y="17291413"/>
          <a:ext cx="762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69487</xdr:rowOff>
    </xdr:from>
    <xdr:to>
      <xdr:col>76</xdr:col>
      <xdr:colOff>165100</xdr:colOff>
      <xdr:row>103</xdr:row>
      <xdr:rowOff>171087</xdr:rowOff>
    </xdr:to>
    <xdr:sp macro="" textlink="">
      <xdr:nvSpPr>
        <xdr:cNvPr id="875" name="楕円 874">
          <a:extLst>
            <a:ext uri="{FF2B5EF4-FFF2-40B4-BE49-F238E27FC236}">
              <a16:creationId xmlns:a16="http://schemas.microsoft.com/office/drawing/2014/main" id="{F2829D19-28A5-4EBD-B688-DCC558D51EE6}"/>
            </a:ext>
          </a:extLst>
        </xdr:cNvPr>
        <xdr:cNvSpPr/>
      </xdr:nvSpPr>
      <xdr:spPr>
        <a:xfrm>
          <a:off x="13093700" y="1715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120287</xdr:rowOff>
    </xdr:from>
    <xdr:to>
      <xdr:col>81</xdr:col>
      <xdr:colOff>50800</xdr:colOff>
      <xdr:row>104</xdr:row>
      <xdr:rowOff>32113</xdr:rowOff>
    </xdr:to>
    <xdr:cxnSp macro="">
      <xdr:nvCxnSpPr>
        <xdr:cNvPr id="876" name="直線コネクタ 875">
          <a:extLst>
            <a:ext uri="{FF2B5EF4-FFF2-40B4-BE49-F238E27FC236}">
              <a16:creationId xmlns:a16="http://schemas.microsoft.com/office/drawing/2014/main" id="{7C1ABE71-E2F8-4924-95A7-857B048129B9}"/>
            </a:ext>
          </a:extLst>
        </xdr:cNvPr>
        <xdr:cNvCxnSpPr/>
      </xdr:nvCxnSpPr>
      <xdr:spPr>
        <a:xfrm>
          <a:off x="13144500" y="17208137"/>
          <a:ext cx="79375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76019</xdr:rowOff>
    </xdr:from>
    <xdr:to>
      <xdr:col>72</xdr:col>
      <xdr:colOff>38100</xdr:colOff>
      <xdr:row>104</xdr:row>
      <xdr:rowOff>6169</xdr:rowOff>
    </xdr:to>
    <xdr:sp macro="" textlink="">
      <xdr:nvSpPr>
        <xdr:cNvPr id="877" name="楕円 876">
          <a:extLst>
            <a:ext uri="{FF2B5EF4-FFF2-40B4-BE49-F238E27FC236}">
              <a16:creationId xmlns:a16="http://schemas.microsoft.com/office/drawing/2014/main" id="{8CA0F94E-60C4-44D0-871F-F96F73E40B25}"/>
            </a:ext>
          </a:extLst>
        </xdr:cNvPr>
        <xdr:cNvSpPr/>
      </xdr:nvSpPr>
      <xdr:spPr>
        <a:xfrm>
          <a:off x="12299950" y="1716386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120287</xdr:rowOff>
    </xdr:from>
    <xdr:to>
      <xdr:col>76</xdr:col>
      <xdr:colOff>114300</xdr:colOff>
      <xdr:row>103</xdr:row>
      <xdr:rowOff>126819</xdr:rowOff>
    </xdr:to>
    <xdr:cxnSp macro="">
      <xdr:nvCxnSpPr>
        <xdr:cNvPr id="878" name="直線コネクタ 877">
          <a:extLst>
            <a:ext uri="{FF2B5EF4-FFF2-40B4-BE49-F238E27FC236}">
              <a16:creationId xmlns:a16="http://schemas.microsoft.com/office/drawing/2014/main" id="{69A2DE3D-D0E4-43A0-81C9-0D44BAB3E9A1}"/>
            </a:ext>
          </a:extLst>
        </xdr:cNvPr>
        <xdr:cNvCxnSpPr/>
      </xdr:nvCxnSpPr>
      <xdr:spPr>
        <a:xfrm flipV="1">
          <a:off x="12344400" y="17208137"/>
          <a:ext cx="8001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40095</xdr:rowOff>
    </xdr:from>
    <xdr:to>
      <xdr:col>67</xdr:col>
      <xdr:colOff>101600</xdr:colOff>
      <xdr:row>103</xdr:row>
      <xdr:rowOff>141695</xdr:rowOff>
    </xdr:to>
    <xdr:sp macro="" textlink="">
      <xdr:nvSpPr>
        <xdr:cNvPr id="879" name="楕円 878">
          <a:extLst>
            <a:ext uri="{FF2B5EF4-FFF2-40B4-BE49-F238E27FC236}">
              <a16:creationId xmlns:a16="http://schemas.microsoft.com/office/drawing/2014/main" id="{D562EE47-A83B-4A6F-9435-4BA3FAD483A1}"/>
            </a:ext>
          </a:extLst>
        </xdr:cNvPr>
        <xdr:cNvSpPr/>
      </xdr:nvSpPr>
      <xdr:spPr>
        <a:xfrm>
          <a:off x="11487150" y="171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90895</xdr:rowOff>
    </xdr:from>
    <xdr:to>
      <xdr:col>71</xdr:col>
      <xdr:colOff>177800</xdr:colOff>
      <xdr:row>103</xdr:row>
      <xdr:rowOff>126819</xdr:rowOff>
    </xdr:to>
    <xdr:cxnSp macro="">
      <xdr:nvCxnSpPr>
        <xdr:cNvPr id="880" name="直線コネクタ 879">
          <a:extLst>
            <a:ext uri="{FF2B5EF4-FFF2-40B4-BE49-F238E27FC236}">
              <a16:creationId xmlns:a16="http://schemas.microsoft.com/office/drawing/2014/main" id="{2D4869E4-A839-45BC-8259-DD41762E3616}"/>
            </a:ext>
          </a:extLst>
        </xdr:cNvPr>
        <xdr:cNvCxnSpPr/>
      </xdr:nvCxnSpPr>
      <xdr:spPr>
        <a:xfrm>
          <a:off x="11537950" y="17178745"/>
          <a:ext cx="80645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134456</xdr:rowOff>
    </xdr:from>
    <xdr:ext cx="405111" cy="259045"/>
    <xdr:sp macro="" textlink="">
      <xdr:nvSpPr>
        <xdr:cNvPr id="881" name="n_1aveValue【庁舎】&#10;有形固定資産減価償却率">
          <a:extLst>
            <a:ext uri="{FF2B5EF4-FFF2-40B4-BE49-F238E27FC236}">
              <a16:creationId xmlns:a16="http://schemas.microsoft.com/office/drawing/2014/main" id="{1B8FB5A6-F654-47AB-B105-50A4C7F33D71}"/>
            </a:ext>
          </a:extLst>
        </xdr:cNvPr>
        <xdr:cNvSpPr txBox="1"/>
      </xdr:nvSpPr>
      <xdr:spPr>
        <a:xfrm>
          <a:off x="13742044" y="17393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10358</xdr:rowOff>
    </xdr:from>
    <xdr:ext cx="405111" cy="259045"/>
    <xdr:sp macro="" textlink="">
      <xdr:nvSpPr>
        <xdr:cNvPr id="882" name="n_2aveValue【庁舎】&#10;有形固定資産減価償却率">
          <a:extLst>
            <a:ext uri="{FF2B5EF4-FFF2-40B4-BE49-F238E27FC236}">
              <a16:creationId xmlns:a16="http://schemas.microsoft.com/office/drawing/2014/main" id="{8BBE1B73-57C4-409D-9476-7DF77C174620}"/>
            </a:ext>
          </a:extLst>
        </xdr:cNvPr>
        <xdr:cNvSpPr txBox="1"/>
      </xdr:nvSpPr>
      <xdr:spPr>
        <a:xfrm>
          <a:off x="12960994" y="17441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13625</xdr:rowOff>
    </xdr:from>
    <xdr:ext cx="405111" cy="259045"/>
    <xdr:sp macro="" textlink="">
      <xdr:nvSpPr>
        <xdr:cNvPr id="883" name="n_3aveValue【庁舎】&#10;有形固定資産減価償却率">
          <a:extLst>
            <a:ext uri="{FF2B5EF4-FFF2-40B4-BE49-F238E27FC236}">
              <a16:creationId xmlns:a16="http://schemas.microsoft.com/office/drawing/2014/main" id="{31466BA0-41F2-4D55-AC36-DEE768BD3F10}"/>
            </a:ext>
          </a:extLst>
        </xdr:cNvPr>
        <xdr:cNvSpPr txBox="1"/>
      </xdr:nvSpPr>
      <xdr:spPr>
        <a:xfrm>
          <a:off x="12167244" y="1744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2195</xdr:rowOff>
    </xdr:from>
    <xdr:ext cx="405111" cy="259045"/>
    <xdr:sp macro="" textlink="">
      <xdr:nvSpPr>
        <xdr:cNvPr id="884" name="n_4aveValue【庁舎】&#10;有形固定資産減価償却率">
          <a:extLst>
            <a:ext uri="{FF2B5EF4-FFF2-40B4-BE49-F238E27FC236}">
              <a16:creationId xmlns:a16="http://schemas.microsoft.com/office/drawing/2014/main" id="{44A6830D-0B97-4550-A388-6B9BDD9B3DF1}"/>
            </a:ext>
          </a:extLst>
        </xdr:cNvPr>
        <xdr:cNvSpPr txBox="1"/>
      </xdr:nvSpPr>
      <xdr:spPr>
        <a:xfrm>
          <a:off x="11354444" y="1743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99440</xdr:rowOff>
    </xdr:from>
    <xdr:ext cx="405111" cy="259045"/>
    <xdr:sp macro="" textlink="">
      <xdr:nvSpPr>
        <xdr:cNvPr id="885" name="n_1mainValue【庁舎】&#10;有形固定資産減価償却率">
          <a:extLst>
            <a:ext uri="{FF2B5EF4-FFF2-40B4-BE49-F238E27FC236}">
              <a16:creationId xmlns:a16="http://schemas.microsoft.com/office/drawing/2014/main" id="{389AEA9B-087D-45BD-AB28-28FC2A95A019}"/>
            </a:ext>
          </a:extLst>
        </xdr:cNvPr>
        <xdr:cNvSpPr txBox="1"/>
      </xdr:nvSpPr>
      <xdr:spPr>
        <a:xfrm>
          <a:off x="13742044" y="17015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16164</xdr:rowOff>
    </xdr:from>
    <xdr:ext cx="405111" cy="259045"/>
    <xdr:sp macro="" textlink="">
      <xdr:nvSpPr>
        <xdr:cNvPr id="886" name="n_2mainValue【庁舎】&#10;有形固定資産減価償却率">
          <a:extLst>
            <a:ext uri="{FF2B5EF4-FFF2-40B4-BE49-F238E27FC236}">
              <a16:creationId xmlns:a16="http://schemas.microsoft.com/office/drawing/2014/main" id="{2870DD38-DABF-4A03-9FAF-BFC2F8356E31}"/>
            </a:ext>
          </a:extLst>
        </xdr:cNvPr>
        <xdr:cNvSpPr txBox="1"/>
      </xdr:nvSpPr>
      <xdr:spPr>
        <a:xfrm>
          <a:off x="12960994" y="1693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22696</xdr:rowOff>
    </xdr:from>
    <xdr:ext cx="405111" cy="259045"/>
    <xdr:sp macro="" textlink="">
      <xdr:nvSpPr>
        <xdr:cNvPr id="887" name="n_3mainValue【庁舎】&#10;有形固定資産減価償却率">
          <a:extLst>
            <a:ext uri="{FF2B5EF4-FFF2-40B4-BE49-F238E27FC236}">
              <a16:creationId xmlns:a16="http://schemas.microsoft.com/office/drawing/2014/main" id="{1530F155-D755-4D7D-BD5D-7D7D218B2710}"/>
            </a:ext>
          </a:extLst>
        </xdr:cNvPr>
        <xdr:cNvSpPr txBox="1"/>
      </xdr:nvSpPr>
      <xdr:spPr>
        <a:xfrm>
          <a:off x="12167244" y="1693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158222</xdr:rowOff>
    </xdr:from>
    <xdr:ext cx="405111" cy="259045"/>
    <xdr:sp macro="" textlink="">
      <xdr:nvSpPr>
        <xdr:cNvPr id="888" name="n_4mainValue【庁舎】&#10;有形固定資産減価償却率">
          <a:extLst>
            <a:ext uri="{FF2B5EF4-FFF2-40B4-BE49-F238E27FC236}">
              <a16:creationId xmlns:a16="http://schemas.microsoft.com/office/drawing/2014/main" id="{7B7BDD21-9996-48F4-A909-6F966D905830}"/>
            </a:ext>
          </a:extLst>
        </xdr:cNvPr>
        <xdr:cNvSpPr txBox="1"/>
      </xdr:nvSpPr>
      <xdr:spPr>
        <a:xfrm>
          <a:off x="11354444" y="1690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6D0BB0C3-BDB8-4E78-BCBC-FCC3240657CA}"/>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6C21ACE2-67EC-4567-B767-0CFC100E1D7A}"/>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81F269D0-7DD2-45E1-9724-B6E5BEFD2E9D}"/>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72E9456D-D29C-465F-816B-77BF08306725}"/>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D46B7368-62DF-4E64-99DD-30F7B23D53CF}"/>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338803A6-C47C-4D11-A8A0-3CD3DFE5865B}"/>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6ECCA28C-0DD1-48FC-8590-9C886760ECC7}"/>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C68DA835-DC40-4C9D-B9EA-5EA7022F33A8}"/>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4708A04F-2B36-48CD-99FA-64A235677D50}"/>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1AF6F135-357E-42AF-89D3-BD7E2D3DC735}"/>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9" name="直線コネクタ 898">
          <a:extLst>
            <a:ext uri="{FF2B5EF4-FFF2-40B4-BE49-F238E27FC236}">
              <a16:creationId xmlns:a16="http://schemas.microsoft.com/office/drawing/2014/main" id="{1ED6AE08-06F9-4A49-86B5-A40CF3D974F8}"/>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0" name="テキスト ボックス 899">
          <a:extLst>
            <a:ext uri="{FF2B5EF4-FFF2-40B4-BE49-F238E27FC236}">
              <a16:creationId xmlns:a16="http://schemas.microsoft.com/office/drawing/2014/main" id="{9C19912A-98BB-4B59-B8F7-E492DE173D79}"/>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1" name="直線コネクタ 900">
          <a:extLst>
            <a:ext uri="{FF2B5EF4-FFF2-40B4-BE49-F238E27FC236}">
              <a16:creationId xmlns:a16="http://schemas.microsoft.com/office/drawing/2014/main" id="{05C02632-A226-47C4-B105-39F154D7F815}"/>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2" name="テキスト ボックス 901">
          <a:extLst>
            <a:ext uri="{FF2B5EF4-FFF2-40B4-BE49-F238E27FC236}">
              <a16:creationId xmlns:a16="http://schemas.microsoft.com/office/drawing/2014/main" id="{9AE8CBD3-2E67-493B-A771-48C45690785B}"/>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3" name="直線コネクタ 902">
          <a:extLst>
            <a:ext uri="{FF2B5EF4-FFF2-40B4-BE49-F238E27FC236}">
              <a16:creationId xmlns:a16="http://schemas.microsoft.com/office/drawing/2014/main" id="{AA41AD91-AEAE-484C-B34F-80CCF41703C0}"/>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4" name="テキスト ボックス 903">
          <a:extLst>
            <a:ext uri="{FF2B5EF4-FFF2-40B4-BE49-F238E27FC236}">
              <a16:creationId xmlns:a16="http://schemas.microsoft.com/office/drawing/2014/main" id="{06A1EC63-DDFE-47A8-9FF5-423AC1D51C0A}"/>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5" name="直線コネクタ 904">
          <a:extLst>
            <a:ext uri="{FF2B5EF4-FFF2-40B4-BE49-F238E27FC236}">
              <a16:creationId xmlns:a16="http://schemas.microsoft.com/office/drawing/2014/main" id="{F34680BD-4E7C-49A6-8D93-7C41752174E1}"/>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6" name="テキスト ボックス 905">
          <a:extLst>
            <a:ext uri="{FF2B5EF4-FFF2-40B4-BE49-F238E27FC236}">
              <a16:creationId xmlns:a16="http://schemas.microsoft.com/office/drawing/2014/main" id="{A6AAB410-6D00-4B0E-9C62-033A029F0C26}"/>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7" name="直線コネクタ 906">
          <a:extLst>
            <a:ext uri="{FF2B5EF4-FFF2-40B4-BE49-F238E27FC236}">
              <a16:creationId xmlns:a16="http://schemas.microsoft.com/office/drawing/2014/main" id="{D5306D92-8475-46AA-A809-6BD6F8E309D2}"/>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8" name="テキスト ボックス 907">
          <a:extLst>
            <a:ext uri="{FF2B5EF4-FFF2-40B4-BE49-F238E27FC236}">
              <a16:creationId xmlns:a16="http://schemas.microsoft.com/office/drawing/2014/main" id="{171FB10A-CD9F-4D48-8B0E-E86BDF254918}"/>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9" name="直線コネクタ 908">
          <a:extLst>
            <a:ext uri="{FF2B5EF4-FFF2-40B4-BE49-F238E27FC236}">
              <a16:creationId xmlns:a16="http://schemas.microsoft.com/office/drawing/2014/main" id="{069395E5-1415-44C6-933E-A0D598891131}"/>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0" name="テキスト ボックス 909">
          <a:extLst>
            <a:ext uri="{FF2B5EF4-FFF2-40B4-BE49-F238E27FC236}">
              <a16:creationId xmlns:a16="http://schemas.microsoft.com/office/drawing/2014/main" id="{F236904A-26D6-40DA-B470-3E1D288819B8}"/>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1" name="直線コネクタ 910">
          <a:extLst>
            <a:ext uri="{FF2B5EF4-FFF2-40B4-BE49-F238E27FC236}">
              <a16:creationId xmlns:a16="http://schemas.microsoft.com/office/drawing/2014/main" id="{6BDB832A-C506-4936-ADBE-810C0803FFCE}"/>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2" name="テキスト ボックス 911">
          <a:extLst>
            <a:ext uri="{FF2B5EF4-FFF2-40B4-BE49-F238E27FC236}">
              <a16:creationId xmlns:a16="http://schemas.microsoft.com/office/drawing/2014/main" id="{36C4332D-D6FD-434F-AD23-DF07C043C0A9}"/>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3" name="【庁舎】&#10;一人当たり面積グラフ枠">
          <a:extLst>
            <a:ext uri="{FF2B5EF4-FFF2-40B4-BE49-F238E27FC236}">
              <a16:creationId xmlns:a16="http://schemas.microsoft.com/office/drawing/2014/main" id="{68418542-1BC7-4F07-B365-98C9ADF7EFB2}"/>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107</xdr:row>
      <xdr:rowOff>139881</xdr:rowOff>
    </xdr:to>
    <xdr:cxnSp macro="">
      <xdr:nvCxnSpPr>
        <xdr:cNvPr id="914" name="直線コネクタ 913">
          <a:extLst>
            <a:ext uri="{FF2B5EF4-FFF2-40B4-BE49-F238E27FC236}">
              <a16:creationId xmlns:a16="http://schemas.microsoft.com/office/drawing/2014/main" id="{B88A66D1-4D7A-4ECA-9CF2-98D3C27691A2}"/>
            </a:ext>
          </a:extLst>
        </xdr:cNvPr>
        <xdr:cNvCxnSpPr/>
      </xdr:nvCxnSpPr>
      <xdr:spPr>
        <a:xfrm flipV="1">
          <a:off x="19951064" y="1648641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915" name="【庁舎】&#10;一人当たり面積最小値テキスト">
          <a:extLst>
            <a:ext uri="{FF2B5EF4-FFF2-40B4-BE49-F238E27FC236}">
              <a16:creationId xmlns:a16="http://schemas.microsoft.com/office/drawing/2014/main" id="{6C58E5A8-E7BC-4E75-AF02-8B9B201145B3}"/>
            </a:ext>
          </a:extLst>
        </xdr:cNvPr>
        <xdr:cNvSpPr txBox="1"/>
      </xdr:nvSpPr>
      <xdr:spPr>
        <a:xfrm>
          <a:off x="19989800" y="1791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916" name="直線コネクタ 915">
          <a:extLst>
            <a:ext uri="{FF2B5EF4-FFF2-40B4-BE49-F238E27FC236}">
              <a16:creationId xmlns:a16="http://schemas.microsoft.com/office/drawing/2014/main" id="{E3D1CD96-9C14-40D0-B2FA-1C5C344FAD53}"/>
            </a:ext>
          </a:extLst>
        </xdr:cNvPr>
        <xdr:cNvCxnSpPr/>
      </xdr:nvCxnSpPr>
      <xdr:spPr>
        <a:xfrm>
          <a:off x="19881850" y="1791353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917" name="【庁舎】&#10;一人当たり面積最大値テキスト">
          <a:extLst>
            <a:ext uri="{FF2B5EF4-FFF2-40B4-BE49-F238E27FC236}">
              <a16:creationId xmlns:a16="http://schemas.microsoft.com/office/drawing/2014/main" id="{F7F65217-6D2C-44AE-BA9B-7558DEAEA0DB}"/>
            </a:ext>
          </a:extLst>
        </xdr:cNvPr>
        <xdr:cNvSpPr txBox="1"/>
      </xdr:nvSpPr>
      <xdr:spPr>
        <a:xfrm>
          <a:off x="19989800" y="1626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918" name="直線コネクタ 917">
          <a:extLst>
            <a:ext uri="{FF2B5EF4-FFF2-40B4-BE49-F238E27FC236}">
              <a16:creationId xmlns:a16="http://schemas.microsoft.com/office/drawing/2014/main" id="{D196E606-3D06-46D0-9F5B-8FC83CC48EAC}"/>
            </a:ext>
          </a:extLst>
        </xdr:cNvPr>
        <xdr:cNvCxnSpPr/>
      </xdr:nvCxnSpPr>
      <xdr:spPr>
        <a:xfrm>
          <a:off x="19881850" y="164864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919" name="【庁舎】&#10;一人当たり面積平均値テキスト">
          <a:extLst>
            <a:ext uri="{FF2B5EF4-FFF2-40B4-BE49-F238E27FC236}">
              <a16:creationId xmlns:a16="http://schemas.microsoft.com/office/drawing/2014/main" id="{AB3E03CB-9C55-47B2-BDA2-4A2DCC366C07}"/>
            </a:ext>
          </a:extLst>
        </xdr:cNvPr>
        <xdr:cNvSpPr txBox="1"/>
      </xdr:nvSpPr>
      <xdr:spPr>
        <a:xfrm>
          <a:off x="19989800" y="174786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920" name="フローチャート: 判断 919">
          <a:extLst>
            <a:ext uri="{FF2B5EF4-FFF2-40B4-BE49-F238E27FC236}">
              <a16:creationId xmlns:a16="http://schemas.microsoft.com/office/drawing/2014/main" id="{A5CB05CE-AFF9-4070-ADE1-1BF087D7897E}"/>
            </a:ext>
          </a:extLst>
        </xdr:cNvPr>
        <xdr:cNvSpPr/>
      </xdr:nvSpPr>
      <xdr:spPr>
        <a:xfrm>
          <a:off x="19900900" y="1750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76019</xdr:rowOff>
    </xdr:from>
    <xdr:to>
      <xdr:col>112</xdr:col>
      <xdr:colOff>38100</xdr:colOff>
      <xdr:row>106</xdr:row>
      <xdr:rowOff>6169</xdr:rowOff>
    </xdr:to>
    <xdr:sp macro="" textlink="">
      <xdr:nvSpPr>
        <xdr:cNvPr id="921" name="フローチャート: 判断 920">
          <a:extLst>
            <a:ext uri="{FF2B5EF4-FFF2-40B4-BE49-F238E27FC236}">
              <a16:creationId xmlns:a16="http://schemas.microsoft.com/office/drawing/2014/main" id="{35D18ED5-B2EB-4675-BC80-2B877C2BFB49}"/>
            </a:ext>
          </a:extLst>
        </xdr:cNvPr>
        <xdr:cNvSpPr/>
      </xdr:nvSpPr>
      <xdr:spPr>
        <a:xfrm>
          <a:off x="19157950" y="1750676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92348</xdr:rowOff>
    </xdr:from>
    <xdr:to>
      <xdr:col>107</xdr:col>
      <xdr:colOff>101600</xdr:colOff>
      <xdr:row>106</xdr:row>
      <xdr:rowOff>22498</xdr:rowOff>
    </xdr:to>
    <xdr:sp macro="" textlink="">
      <xdr:nvSpPr>
        <xdr:cNvPr id="922" name="フローチャート: 判断 921">
          <a:extLst>
            <a:ext uri="{FF2B5EF4-FFF2-40B4-BE49-F238E27FC236}">
              <a16:creationId xmlns:a16="http://schemas.microsoft.com/office/drawing/2014/main" id="{FDEAE665-5AC3-4110-BBB3-7E60B099CBF4}"/>
            </a:ext>
          </a:extLst>
        </xdr:cNvPr>
        <xdr:cNvSpPr/>
      </xdr:nvSpPr>
      <xdr:spPr>
        <a:xfrm>
          <a:off x="18345150" y="1752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923" name="フローチャート: 判断 922">
          <a:extLst>
            <a:ext uri="{FF2B5EF4-FFF2-40B4-BE49-F238E27FC236}">
              <a16:creationId xmlns:a16="http://schemas.microsoft.com/office/drawing/2014/main" id="{6B3EA8C8-6F1C-4D5D-ACE1-D4827651F404}"/>
            </a:ext>
          </a:extLst>
        </xdr:cNvPr>
        <xdr:cNvSpPr/>
      </xdr:nvSpPr>
      <xdr:spPr>
        <a:xfrm>
          <a:off x="17551400" y="1752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95613</xdr:rowOff>
    </xdr:from>
    <xdr:to>
      <xdr:col>98</xdr:col>
      <xdr:colOff>38100</xdr:colOff>
      <xdr:row>106</xdr:row>
      <xdr:rowOff>25763</xdr:rowOff>
    </xdr:to>
    <xdr:sp macro="" textlink="">
      <xdr:nvSpPr>
        <xdr:cNvPr id="924" name="フローチャート: 判断 923">
          <a:extLst>
            <a:ext uri="{FF2B5EF4-FFF2-40B4-BE49-F238E27FC236}">
              <a16:creationId xmlns:a16="http://schemas.microsoft.com/office/drawing/2014/main" id="{975050EB-6821-4311-8438-AD3F2BF49694}"/>
            </a:ext>
          </a:extLst>
        </xdr:cNvPr>
        <xdr:cNvSpPr/>
      </xdr:nvSpPr>
      <xdr:spPr>
        <a:xfrm>
          <a:off x="16757650" y="175263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C657EEB1-7530-439B-AB62-DCB0D9495F45}"/>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13A6B604-3974-4CA8-833F-E7AE8CE12181}"/>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DB9EC4A5-0D1D-4AD2-A5B1-BC1FEAE57F81}"/>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8122ECD8-FF65-48B1-A071-1923BBAFB564}"/>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FDAAE451-25BB-4050-924E-6E31F4E72E79}"/>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156029</xdr:rowOff>
    </xdr:from>
    <xdr:to>
      <xdr:col>116</xdr:col>
      <xdr:colOff>114300</xdr:colOff>
      <xdr:row>101</xdr:row>
      <xdr:rowOff>86179</xdr:rowOff>
    </xdr:to>
    <xdr:sp macro="" textlink="">
      <xdr:nvSpPr>
        <xdr:cNvPr id="930" name="楕円 929">
          <a:extLst>
            <a:ext uri="{FF2B5EF4-FFF2-40B4-BE49-F238E27FC236}">
              <a16:creationId xmlns:a16="http://schemas.microsoft.com/office/drawing/2014/main" id="{20E288D1-24A3-47F7-A745-146664D83AFA}"/>
            </a:ext>
          </a:extLst>
        </xdr:cNvPr>
        <xdr:cNvSpPr/>
      </xdr:nvSpPr>
      <xdr:spPr>
        <a:xfrm>
          <a:off x="19900900" y="1672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7456</xdr:rowOff>
    </xdr:from>
    <xdr:ext cx="469744" cy="259045"/>
    <xdr:sp macro="" textlink="">
      <xdr:nvSpPr>
        <xdr:cNvPr id="931" name="【庁舎】&#10;一人当たり面積該当値テキスト">
          <a:extLst>
            <a:ext uri="{FF2B5EF4-FFF2-40B4-BE49-F238E27FC236}">
              <a16:creationId xmlns:a16="http://schemas.microsoft.com/office/drawing/2014/main" id="{7FAE0E87-3B44-46F0-B046-06544E07CCCD}"/>
            </a:ext>
          </a:extLst>
        </xdr:cNvPr>
        <xdr:cNvSpPr txBox="1"/>
      </xdr:nvSpPr>
      <xdr:spPr>
        <a:xfrm>
          <a:off x="19989800" y="1658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13970</xdr:rowOff>
    </xdr:from>
    <xdr:to>
      <xdr:col>112</xdr:col>
      <xdr:colOff>38100</xdr:colOff>
      <xdr:row>101</xdr:row>
      <xdr:rowOff>115570</xdr:rowOff>
    </xdr:to>
    <xdr:sp macro="" textlink="">
      <xdr:nvSpPr>
        <xdr:cNvPr id="932" name="楕円 931">
          <a:extLst>
            <a:ext uri="{FF2B5EF4-FFF2-40B4-BE49-F238E27FC236}">
              <a16:creationId xmlns:a16="http://schemas.microsoft.com/office/drawing/2014/main" id="{AE1ED2F0-B8F2-4C2F-9EE0-7710F5203130}"/>
            </a:ext>
          </a:extLst>
        </xdr:cNvPr>
        <xdr:cNvSpPr/>
      </xdr:nvSpPr>
      <xdr:spPr>
        <a:xfrm>
          <a:off x="19157950" y="167589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35379</xdr:rowOff>
    </xdr:from>
    <xdr:to>
      <xdr:col>116</xdr:col>
      <xdr:colOff>63500</xdr:colOff>
      <xdr:row>101</xdr:row>
      <xdr:rowOff>64770</xdr:rowOff>
    </xdr:to>
    <xdr:cxnSp macro="">
      <xdr:nvCxnSpPr>
        <xdr:cNvPr id="933" name="直線コネクタ 932">
          <a:extLst>
            <a:ext uri="{FF2B5EF4-FFF2-40B4-BE49-F238E27FC236}">
              <a16:creationId xmlns:a16="http://schemas.microsoft.com/office/drawing/2014/main" id="{A0C0C97B-0A11-4CF2-A2AD-4749314DCA26}"/>
            </a:ext>
          </a:extLst>
        </xdr:cNvPr>
        <xdr:cNvCxnSpPr/>
      </xdr:nvCxnSpPr>
      <xdr:spPr>
        <a:xfrm flipV="1">
          <a:off x="19202400" y="16780329"/>
          <a:ext cx="7493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30299</xdr:rowOff>
    </xdr:from>
    <xdr:to>
      <xdr:col>107</xdr:col>
      <xdr:colOff>101600</xdr:colOff>
      <xdr:row>101</xdr:row>
      <xdr:rowOff>131899</xdr:rowOff>
    </xdr:to>
    <xdr:sp macro="" textlink="">
      <xdr:nvSpPr>
        <xdr:cNvPr id="934" name="楕円 933">
          <a:extLst>
            <a:ext uri="{FF2B5EF4-FFF2-40B4-BE49-F238E27FC236}">
              <a16:creationId xmlns:a16="http://schemas.microsoft.com/office/drawing/2014/main" id="{932C9B7D-B03F-4A50-93FF-4120E8A8D743}"/>
            </a:ext>
          </a:extLst>
        </xdr:cNvPr>
        <xdr:cNvSpPr/>
      </xdr:nvSpPr>
      <xdr:spPr>
        <a:xfrm>
          <a:off x="18345150" y="1677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64770</xdr:rowOff>
    </xdr:from>
    <xdr:to>
      <xdr:col>111</xdr:col>
      <xdr:colOff>177800</xdr:colOff>
      <xdr:row>101</xdr:row>
      <xdr:rowOff>81099</xdr:rowOff>
    </xdr:to>
    <xdr:cxnSp macro="">
      <xdr:nvCxnSpPr>
        <xdr:cNvPr id="935" name="直線コネクタ 934">
          <a:extLst>
            <a:ext uri="{FF2B5EF4-FFF2-40B4-BE49-F238E27FC236}">
              <a16:creationId xmlns:a16="http://schemas.microsoft.com/office/drawing/2014/main" id="{01C58B6C-AC3D-4AE9-A727-EE7BCC7CC030}"/>
            </a:ext>
          </a:extLst>
        </xdr:cNvPr>
        <xdr:cNvCxnSpPr/>
      </xdr:nvCxnSpPr>
      <xdr:spPr>
        <a:xfrm flipV="1">
          <a:off x="18395950" y="16809720"/>
          <a:ext cx="8064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46627</xdr:rowOff>
    </xdr:from>
    <xdr:to>
      <xdr:col>102</xdr:col>
      <xdr:colOff>165100</xdr:colOff>
      <xdr:row>101</xdr:row>
      <xdr:rowOff>148227</xdr:rowOff>
    </xdr:to>
    <xdr:sp macro="" textlink="">
      <xdr:nvSpPr>
        <xdr:cNvPr id="936" name="楕円 935">
          <a:extLst>
            <a:ext uri="{FF2B5EF4-FFF2-40B4-BE49-F238E27FC236}">
              <a16:creationId xmlns:a16="http://schemas.microsoft.com/office/drawing/2014/main" id="{F310F54D-2CE6-44AD-BCA1-6B181D2DD16C}"/>
            </a:ext>
          </a:extLst>
        </xdr:cNvPr>
        <xdr:cNvSpPr/>
      </xdr:nvSpPr>
      <xdr:spPr>
        <a:xfrm>
          <a:off x="17551400" y="1679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81099</xdr:rowOff>
    </xdr:from>
    <xdr:to>
      <xdr:col>107</xdr:col>
      <xdr:colOff>50800</xdr:colOff>
      <xdr:row>101</xdr:row>
      <xdr:rowOff>97427</xdr:rowOff>
    </xdr:to>
    <xdr:cxnSp macro="">
      <xdr:nvCxnSpPr>
        <xdr:cNvPr id="937" name="直線コネクタ 936">
          <a:extLst>
            <a:ext uri="{FF2B5EF4-FFF2-40B4-BE49-F238E27FC236}">
              <a16:creationId xmlns:a16="http://schemas.microsoft.com/office/drawing/2014/main" id="{CEB0AF90-76F5-4F98-AA92-2FA6B5A3A7E1}"/>
            </a:ext>
          </a:extLst>
        </xdr:cNvPr>
        <xdr:cNvCxnSpPr/>
      </xdr:nvCxnSpPr>
      <xdr:spPr>
        <a:xfrm flipV="1">
          <a:off x="17602200" y="16826049"/>
          <a:ext cx="79375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66221</xdr:rowOff>
    </xdr:from>
    <xdr:to>
      <xdr:col>98</xdr:col>
      <xdr:colOff>38100</xdr:colOff>
      <xdr:row>101</xdr:row>
      <xdr:rowOff>167821</xdr:rowOff>
    </xdr:to>
    <xdr:sp macro="" textlink="">
      <xdr:nvSpPr>
        <xdr:cNvPr id="938" name="楕円 937">
          <a:extLst>
            <a:ext uri="{FF2B5EF4-FFF2-40B4-BE49-F238E27FC236}">
              <a16:creationId xmlns:a16="http://schemas.microsoft.com/office/drawing/2014/main" id="{8E23CE32-8CCD-4708-BD17-B36654DE80B2}"/>
            </a:ext>
          </a:extLst>
        </xdr:cNvPr>
        <xdr:cNvSpPr/>
      </xdr:nvSpPr>
      <xdr:spPr>
        <a:xfrm>
          <a:off x="16757650" y="168111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97427</xdr:rowOff>
    </xdr:from>
    <xdr:to>
      <xdr:col>102</xdr:col>
      <xdr:colOff>114300</xdr:colOff>
      <xdr:row>101</xdr:row>
      <xdr:rowOff>117021</xdr:rowOff>
    </xdr:to>
    <xdr:cxnSp macro="">
      <xdr:nvCxnSpPr>
        <xdr:cNvPr id="939" name="直線コネクタ 938">
          <a:extLst>
            <a:ext uri="{FF2B5EF4-FFF2-40B4-BE49-F238E27FC236}">
              <a16:creationId xmlns:a16="http://schemas.microsoft.com/office/drawing/2014/main" id="{8B7415B7-EB5B-4049-8A0A-1F349154EC08}"/>
            </a:ext>
          </a:extLst>
        </xdr:cNvPr>
        <xdr:cNvCxnSpPr/>
      </xdr:nvCxnSpPr>
      <xdr:spPr>
        <a:xfrm flipV="1">
          <a:off x="16802100" y="16842377"/>
          <a:ext cx="8001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168746</xdr:rowOff>
    </xdr:from>
    <xdr:ext cx="469744" cy="259045"/>
    <xdr:sp macro="" textlink="">
      <xdr:nvSpPr>
        <xdr:cNvPr id="940" name="n_1aveValue【庁舎】&#10;一人当たり面積">
          <a:extLst>
            <a:ext uri="{FF2B5EF4-FFF2-40B4-BE49-F238E27FC236}">
              <a16:creationId xmlns:a16="http://schemas.microsoft.com/office/drawing/2014/main" id="{1C31081E-5BA8-406E-89A9-7F64404F3F17}"/>
            </a:ext>
          </a:extLst>
        </xdr:cNvPr>
        <xdr:cNvSpPr txBox="1"/>
      </xdr:nvSpPr>
      <xdr:spPr>
        <a:xfrm>
          <a:off x="18980227" y="1759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13625</xdr:rowOff>
    </xdr:from>
    <xdr:ext cx="469744" cy="259045"/>
    <xdr:sp macro="" textlink="">
      <xdr:nvSpPr>
        <xdr:cNvPr id="941" name="n_2aveValue【庁舎】&#10;一人当たり面積">
          <a:extLst>
            <a:ext uri="{FF2B5EF4-FFF2-40B4-BE49-F238E27FC236}">
              <a16:creationId xmlns:a16="http://schemas.microsoft.com/office/drawing/2014/main" id="{522D82E7-E085-4B19-AFD9-38EE483723C9}"/>
            </a:ext>
          </a:extLst>
        </xdr:cNvPr>
        <xdr:cNvSpPr txBox="1"/>
      </xdr:nvSpPr>
      <xdr:spPr>
        <a:xfrm>
          <a:off x="18180127" y="1761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942" name="n_3aveValue【庁舎】&#10;一人当たり面積">
          <a:extLst>
            <a:ext uri="{FF2B5EF4-FFF2-40B4-BE49-F238E27FC236}">
              <a16:creationId xmlns:a16="http://schemas.microsoft.com/office/drawing/2014/main" id="{DB38DCF3-B3B3-40DA-B04F-19B2808042DC}"/>
            </a:ext>
          </a:extLst>
        </xdr:cNvPr>
        <xdr:cNvSpPr txBox="1"/>
      </xdr:nvSpPr>
      <xdr:spPr>
        <a:xfrm>
          <a:off x="17386377" y="1761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16890</xdr:rowOff>
    </xdr:from>
    <xdr:ext cx="469744" cy="259045"/>
    <xdr:sp macro="" textlink="">
      <xdr:nvSpPr>
        <xdr:cNvPr id="943" name="n_4aveValue【庁舎】&#10;一人当たり面積">
          <a:extLst>
            <a:ext uri="{FF2B5EF4-FFF2-40B4-BE49-F238E27FC236}">
              <a16:creationId xmlns:a16="http://schemas.microsoft.com/office/drawing/2014/main" id="{35ACD840-1147-4412-88EF-42797D1426BD}"/>
            </a:ext>
          </a:extLst>
        </xdr:cNvPr>
        <xdr:cNvSpPr txBox="1"/>
      </xdr:nvSpPr>
      <xdr:spPr>
        <a:xfrm>
          <a:off x="16592627" y="17619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132097</xdr:rowOff>
    </xdr:from>
    <xdr:ext cx="469744" cy="259045"/>
    <xdr:sp macro="" textlink="">
      <xdr:nvSpPr>
        <xdr:cNvPr id="944" name="n_1mainValue【庁舎】&#10;一人当たり面積">
          <a:extLst>
            <a:ext uri="{FF2B5EF4-FFF2-40B4-BE49-F238E27FC236}">
              <a16:creationId xmlns:a16="http://schemas.microsoft.com/office/drawing/2014/main" id="{F598E32B-4CA4-40BB-890F-C93EECCF05CF}"/>
            </a:ext>
          </a:extLst>
        </xdr:cNvPr>
        <xdr:cNvSpPr txBox="1"/>
      </xdr:nvSpPr>
      <xdr:spPr>
        <a:xfrm>
          <a:off x="18980227" y="16534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148426</xdr:rowOff>
    </xdr:from>
    <xdr:ext cx="469744" cy="259045"/>
    <xdr:sp macro="" textlink="">
      <xdr:nvSpPr>
        <xdr:cNvPr id="945" name="n_2mainValue【庁舎】&#10;一人当たり面積">
          <a:extLst>
            <a:ext uri="{FF2B5EF4-FFF2-40B4-BE49-F238E27FC236}">
              <a16:creationId xmlns:a16="http://schemas.microsoft.com/office/drawing/2014/main" id="{B472038C-A787-435C-B209-537A608EEF0E}"/>
            </a:ext>
          </a:extLst>
        </xdr:cNvPr>
        <xdr:cNvSpPr txBox="1"/>
      </xdr:nvSpPr>
      <xdr:spPr>
        <a:xfrm>
          <a:off x="18180127" y="16550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99</xdr:row>
      <xdr:rowOff>164754</xdr:rowOff>
    </xdr:from>
    <xdr:ext cx="469744" cy="259045"/>
    <xdr:sp macro="" textlink="">
      <xdr:nvSpPr>
        <xdr:cNvPr id="946" name="n_3mainValue【庁舎】&#10;一人当たり面積">
          <a:extLst>
            <a:ext uri="{FF2B5EF4-FFF2-40B4-BE49-F238E27FC236}">
              <a16:creationId xmlns:a16="http://schemas.microsoft.com/office/drawing/2014/main" id="{16548B58-036E-4E72-9DC3-4941AA15620E}"/>
            </a:ext>
          </a:extLst>
        </xdr:cNvPr>
        <xdr:cNvSpPr txBox="1"/>
      </xdr:nvSpPr>
      <xdr:spPr>
        <a:xfrm>
          <a:off x="17386377" y="16566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12898</xdr:rowOff>
    </xdr:from>
    <xdr:ext cx="469744" cy="259045"/>
    <xdr:sp macro="" textlink="">
      <xdr:nvSpPr>
        <xdr:cNvPr id="947" name="n_4mainValue【庁舎】&#10;一人当たり面積">
          <a:extLst>
            <a:ext uri="{FF2B5EF4-FFF2-40B4-BE49-F238E27FC236}">
              <a16:creationId xmlns:a16="http://schemas.microsoft.com/office/drawing/2014/main" id="{915BF84E-B7F1-4DED-A5DD-A76BF19792D2}"/>
            </a:ext>
          </a:extLst>
        </xdr:cNvPr>
        <xdr:cNvSpPr txBox="1"/>
      </xdr:nvSpPr>
      <xdr:spPr>
        <a:xfrm>
          <a:off x="16592627" y="16586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8" name="正方形/長方形 947">
          <a:extLst>
            <a:ext uri="{FF2B5EF4-FFF2-40B4-BE49-F238E27FC236}">
              <a16:creationId xmlns:a16="http://schemas.microsoft.com/office/drawing/2014/main" id="{0B63FFE8-F992-4139-B2D0-FCF91C7B769B}"/>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9" name="正方形/長方形 948">
          <a:extLst>
            <a:ext uri="{FF2B5EF4-FFF2-40B4-BE49-F238E27FC236}">
              <a16:creationId xmlns:a16="http://schemas.microsoft.com/office/drawing/2014/main" id="{C3682A2C-4554-4496-8398-B579A6C8C4FF}"/>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0" name="テキスト ボックス 949">
          <a:extLst>
            <a:ext uri="{FF2B5EF4-FFF2-40B4-BE49-F238E27FC236}">
              <a16:creationId xmlns:a16="http://schemas.microsoft.com/office/drawing/2014/main" id="{4FAF0DCB-FC7A-4B74-A493-274DCFB58A1D}"/>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一般廃棄物処理施設、消防施設、庁舎以外の類型において、有形固定資産原価償却率は類似団体平均を上回っている。特に、保健センター・保健所は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100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％に、市民会館は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98.7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％になっており、耐用年数を経過している、もしくは経過しつつある状態である。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また、一人当たりの面積においても、市民会館、保健センターを除くすべての施設で類似団体を上回っている。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合併前に旧市町毎に整備した公共施設があるため、保有する施設数が非合併団体よりも多く、老朽化が進んでいることが原因と考えられる。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今後も施設の老朽化は進行していく一方であることから、「公共施設等総合管理計画」に基づく計画的な修繕の他、施設の複合化、集約化を進めていく。</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ity.toyooka.lg.jp\dfsroot\5&#36001;&#25919;&#35506;\10&#36001;&#25919;&#20418;\002_&#36001;&#25919;&#12398;&#20581;&#20840;&#21270;&#12395;&#38306;&#12377;&#12427;&#12371;&#12392;\&#36001;&#25919;&#29366;&#27841;&#36039;&#26009;&#38598;\2022\03_&#36861;&#21152;&#29031;&#20250;&#65288;2024.9&#65289;\&#12304;&#36001;&#25919;&#29366;&#27841;&#36039;&#26009;&#38598;&#12305;_282090_&#35914;&#23713;&#24066;_2022(2&#22238;&#30446;).xlsx" TargetMode="External"/><Relationship Id="rId1" Type="http://schemas.openxmlformats.org/officeDocument/2006/relationships/externalLinkPath" Target="&#12304;&#36001;&#25919;&#29366;&#27841;&#36039;&#26009;&#38598;&#12305;_282090_&#35914;&#23713;&#24066;_2022(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公会計指標分析・財政指標組合せ分析表"/>
      <sheetName val="施設類型別ストック情報分析表①"/>
      <sheetName val="施設類型別ストック情報分析表②"/>
    </sheetNames>
    <sheetDataSet>
      <sheetData sheetId="0">
        <row r="50">
          <cell r="BP50" t="str">
            <v>H30</v>
          </cell>
          <cell r="BX50" t="str">
            <v>R01</v>
          </cell>
          <cell r="CF50" t="str">
            <v>R02</v>
          </cell>
          <cell r="CN50" t="str">
            <v>R03</v>
          </cell>
          <cell r="CV50" t="str">
            <v>R04</v>
          </cell>
        </row>
        <row r="51">
          <cell r="AN51" t="str">
            <v>当該団体値</v>
          </cell>
          <cell r="BP51">
            <v>74.8</v>
          </cell>
          <cell r="BX51">
            <v>74.5</v>
          </cell>
          <cell r="CF51">
            <v>69.3</v>
          </cell>
          <cell r="CN51">
            <v>56.2</v>
          </cell>
          <cell r="CV51">
            <v>44.7</v>
          </cell>
        </row>
        <row r="53">
          <cell r="BP53">
            <v>63.9</v>
          </cell>
          <cell r="BX53">
            <v>65</v>
          </cell>
          <cell r="CF53">
            <v>66.400000000000006</v>
          </cell>
          <cell r="CN53">
            <v>67.8</v>
          </cell>
          <cell r="CV53">
            <v>69.2</v>
          </cell>
        </row>
        <row r="55">
          <cell r="AN55" t="str">
            <v>類似団体内平均値</v>
          </cell>
          <cell r="BP55">
            <v>24.2</v>
          </cell>
          <cell r="BX55">
            <v>22.1</v>
          </cell>
          <cell r="CF55">
            <v>20.399999999999999</v>
          </cell>
          <cell r="CN55">
            <v>11.2</v>
          </cell>
          <cell r="CV55">
            <v>4.5999999999999996</v>
          </cell>
        </row>
        <row r="57">
          <cell r="BP57">
            <v>60.1</v>
          </cell>
          <cell r="BX57">
            <v>61.5</v>
          </cell>
          <cell r="CF57">
            <v>63</v>
          </cell>
          <cell r="CN57">
            <v>63.7</v>
          </cell>
          <cell r="CV57">
            <v>64.099999999999994</v>
          </cell>
        </row>
        <row r="72">
          <cell r="BP72" t="str">
            <v>H30</v>
          </cell>
          <cell r="BX72" t="str">
            <v>R01</v>
          </cell>
          <cell r="CF72" t="str">
            <v>R02</v>
          </cell>
          <cell r="CN72" t="str">
            <v>R03</v>
          </cell>
          <cell r="CV72" t="str">
            <v>R04</v>
          </cell>
        </row>
        <row r="73">
          <cell r="AN73" t="str">
            <v>当該団体値</v>
          </cell>
          <cell r="BP73">
            <v>74.8</v>
          </cell>
          <cell r="BX73">
            <v>74.5</v>
          </cell>
          <cell r="CF73">
            <v>69.3</v>
          </cell>
          <cell r="CN73">
            <v>56.2</v>
          </cell>
          <cell r="CV73">
            <v>44.7</v>
          </cell>
        </row>
        <row r="75">
          <cell r="BP75">
            <v>12.3</v>
          </cell>
          <cell r="BX75">
            <v>13.3</v>
          </cell>
          <cell r="CF75">
            <v>13.8</v>
          </cell>
          <cell r="CN75">
            <v>14.1</v>
          </cell>
          <cell r="CV75">
            <v>14.3</v>
          </cell>
        </row>
        <row r="77">
          <cell r="AN77" t="str">
            <v>類似団体内平均値</v>
          </cell>
          <cell r="BP77">
            <v>24.2</v>
          </cell>
          <cell r="BX77">
            <v>22.1</v>
          </cell>
          <cell r="CF77">
            <v>20.399999999999999</v>
          </cell>
          <cell r="CN77">
            <v>11.2</v>
          </cell>
          <cell r="CV77">
            <v>4.5999999999999996</v>
          </cell>
        </row>
        <row r="79">
          <cell r="BP79">
            <v>6.4</v>
          </cell>
          <cell r="BX79">
            <v>6.3</v>
          </cell>
          <cell r="CF79">
            <v>6.2</v>
          </cell>
          <cell r="CN79">
            <v>5.7</v>
          </cell>
          <cell r="CV79">
            <v>5.8</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74" customWidth="1"/>
    <col min="12" max="12" width="2.26953125" style="174" customWidth="1"/>
    <col min="13" max="17" width="2.36328125" style="174" customWidth="1"/>
    <col min="18" max="119" width="2.08984375" style="174" customWidth="1"/>
    <col min="120" max="16384" width="0" style="174" hidden="1"/>
  </cols>
  <sheetData>
    <row r="1" spans="1:119" ht="33" customHeight="1" x14ac:dyDescent="0.2">
      <c r="B1" s="578" t="s">
        <v>82</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83</v>
      </c>
      <c r="C2" s="176"/>
      <c r="D2" s="177"/>
    </row>
    <row r="3" spans="1:119" ht="18.75" customHeight="1" thickBot="1" x14ac:dyDescent="0.25">
      <c r="A3" s="175"/>
      <c r="B3" s="579" t="s">
        <v>84</v>
      </c>
      <c r="C3" s="580"/>
      <c r="D3" s="580"/>
      <c r="E3" s="581"/>
      <c r="F3" s="581"/>
      <c r="G3" s="581"/>
      <c r="H3" s="581"/>
      <c r="I3" s="581"/>
      <c r="J3" s="581"/>
      <c r="K3" s="581"/>
      <c r="L3" s="581" t="s">
        <v>85</v>
      </c>
      <c r="M3" s="581"/>
      <c r="N3" s="581"/>
      <c r="O3" s="581"/>
      <c r="P3" s="581"/>
      <c r="Q3" s="581"/>
      <c r="R3" s="584"/>
      <c r="S3" s="584"/>
      <c r="T3" s="584"/>
      <c r="U3" s="584"/>
      <c r="V3" s="585"/>
      <c r="W3" s="475" t="s">
        <v>86</v>
      </c>
      <c r="X3" s="476"/>
      <c r="Y3" s="476"/>
      <c r="Z3" s="476"/>
      <c r="AA3" s="476"/>
      <c r="AB3" s="580"/>
      <c r="AC3" s="584" t="s">
        <v>87</v>
      </c>
      <c r="AD3" s="476"/>
      <c r="AE3" s="476"/>
      <c r="AF3" s="476"/>
      <c r="AG3" s="476"/>
      <c r="AH3" s="476"/>
      <c r="AI3" s="476"/>
      <c r="AJ3" s="476"/>
      <c r="AK3" s="476"/>
      <c r="AL3" s="546"/>
      <c r="AM3" s="475" t="s">
        <v>88</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89</v>
      </c>
      <c r="BO3" s="476"/>
      <c r="BP3" s="476"/>
      <c r="BQ3" s="476"/>
      <c r="BR3" s="476"/>
      <c r="BS3" s="476"/>
      <c r="BT3" s="476"/>
      <c r="BU3" s="546"/>
      <c r="BV3" s="475" t="s">
        <v>90</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91</v>
      </c>
      <c r="CU3" s="476"/>
      <c r="CV3" s="476"/>
      <c r="CW3" s="476"/>
      <c r="CX3" s="476"/>
      <c r="CY3" s="476"/>
      <c r="CZ3" s="476"/>
      <c r="DA3" s="546"/>
      <c r="DB3" s="475" t="s">
        <v>92</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93</v>
      </c>
      <c r="AZ4" s="433"/>
      <c r="BA4" s="433"/>
      <c r="BB4" s="433"/>
      <c r="BC4" s="433"/>
      <c r="BD4" s="433"/>
      <c r="BE4" s="433"/>
      <c r="BF4" s="433"/>
      <c r="BG4" s="433"/>
      <c r="BH4" s="433"/>
      <c r="BI4" s="433"/>
      <c r="BJ4" s="433"/>
      <c r="BK4" s="433"/>
      <c r="BL4" s="433"/>
      <c r="BM4" s="434"/>
      <c r="BN4" s="435">
        <v>52533757</v>
      </c>
      <c r="BO4" s="436"/>
      <c r="BP4" s="436"/>
      <c r="BQ4" s="436"/>
      <c r="BR4" s="436"/>
      <c r="BS4" s="436"/>
      <c r="BT4" s="436"/>
      <c r="BU4" s="437"/>
      <c r="BV4" s="435">
        <v>54719711</v>
      </c>
      <c r="BW4" s="436"/>
      <c r="BX4" s="436"/>
      <c r="BY4" s="436"/>
      <c r="BZ4" s="436"/>
      <c r="CA4" s="436"/>
      <c r="CB4" s="436"/>
      <c r="CC4" s="437"/>
      <c r="CD4" s="572" t="s">
        <v>94</v>
      </c>
      <c r="CE4" s="573"/>
      <c r="CF4" s="573"/>
      <c r="CG4" s="573"/>
      <c r="CH4" s="573"/>
      <c r="CI4" s="573"/>
      <c r="CJ4" s="573"/>
      <c r="CK4" s="573"/>
      <c r="CL4" s="573"/>
      <c r="CM4" s="573"/>
      <c r="CN4" s="573"/>
      <c r="CO4" s="573"/>
      <c r="CP4" s="573"/>
      <c r="CQ4" s="573"/>
      <c r="CR4" s="573"/>
      <c r="CS4" s="574"/>
      <c r="CT4" s="575">
        <v>3.8</v>
      </c>
      <c r="CU4" s="576"/>
      <c r="CV4" s="576"/>
      <c r="CW4" s="576"/>
      <c r="CX4" s="576"/>
      <c r="CY4" s="576"/>
      <c r="CZ4" s="576"/>
      <c r="DA4" s="577"/>
      <c r="DB4" s="575">
        <v>6</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95</v>
      </c>
      <c r="AN5" s="363"/>
      <c r="AO5" s="363"/>
      <c r="AP5" s="363"/>
      <c r="AQ5" s="363"/>
      <c r="AR5" s="363"/>
      <c r="AS5" s="363"/>
      <c r="AT5" s="364"/>
      <c r="AU5" s="464" t="s">
        <v>96</v>
      </c>
      <c r="AV5" s="465"/>
      <c r="AW5" s="465"/>
      <c r="AX5" s="465"/>
      <c r="AY5" s="420" t="s">
        <v>97</v>
      </c>
      <c r="AZ5" s="421"/>
      <c r="BA5" s="421"/>
      <c r="BB5" s="421"/>
      <c r="BC5" s="421"/>
      <c r="BD5" s="421"/>
      <c r="BE5" s="421"/>
      <c r="BF5" s="421"/>
      <c r="BG5" s="421"/>
      <c r="BH5" s="421"/>
      <c r="BI5" s="421"/>
      <c r="BJ5" s="421"/>
      <c r="BK5" s="421"/>
      <c r="BL5" s="421"/>
      <c r="BM5" s="422"/>
      <c r="BN5" s="406">
        <v>51211808</v>
      </c>
      <c r="BO5" s="407"/>
      <c r="BP5" s="407"/>
      <c r="BQ5" s="407"/>
      <c r="BR5" s="407"/>
      <c r="BS5" s="407"/>
      <c r="BT5" s="407"/>
      <c r="BU5" s="408"/>
      <c r="BV5" s="406">
        <v>52885783</v>
      </c>
      <c r="BW5" s="407"/>
      <c r="BX5" s="407"/>
      <c r="BY5" s="407"/>
      <c r="BZ5" s="407"/>
      <c r="CA5" s="407"/>
      <c r="CB5" s="407"/>
      <c r="CC5" s="408"/>
      <c r="CD5" s="446" t="s">
        <v>98</v>
      </c>
      <c r="CE5" s="366"/>
      <c r="CF5" s="366"/>
      <c r="CG5" s="366"/>
      <c r="CH5" s="366"/>
      <c r="CI5" s="366"/>
      <c r="CJ5" s="366"/>
      <c r="CK5" s="366"/>
      <c r="CL5" s="366"/>
      <c r="CM5" s="366"/>
      <c r="CN5" s="366"/>
      <c r="CO5" s="366"/>
      <c r="CP5" s="366"/>
      <c r="CQ5" s="366"/>
      <c r="CR5" s="366"/>
      <c r="CS5" s="447"/>
      <c r="CT5" s="403">
        <v>93.1</v>
      </c>
      <c r="CU5" s="404"/>
      <c r="CV5" s="404"/>
      <c r="CW5" s="404"/>
      <c r="CX5" s="404"/>
      <c r="CY5" s="404"/>
      <c r="CZ5" s="404"/>
      <c r="DA5" s="405"/>
      <c r="DB5" s="403">
        <v>92</v>
      </c>
      <c r="DC5" s="404"/>
      <c r="DD5" s="404"/>
      <c r="DE5" s="404"/>
      <c r="DF5" s="404"/>
      <c r="DG5" s="404"/>
      <c r="DH5" s="404"/>
      <c r="DI5" s="405"/>
    </row>
    <row r="6" spans="1:119" ht="18.75" customHeight="1" x14ac:dyDescent="0.2">
      <c r="A6" s="175"/>
      <c r="B6" s="552" t="s">
        <v>99</v>
      </c>
      <c r="C6" s="393"/>
      <c r="D6" s="393"/>
      <c r="E6" s="553"/>
      <c r="F6" s="553"/>
      <c r="G6" s="553"/>
      <c r="H6" s="553"/>
      <c r="I6" s="553"/>
      <c r="J6" s="553"/>
      <c r="K6" s="553"/>
      <c r="L6" s="553" t="s">
        <v>100</v>
      </c>
      <c r="M6" s="553"/>
      <c r="N6" s="553"/>
      <c r="O6" s="553"/>
      <c r="P6" s="553"/>
      <c r="Q6" s="553"/>
      <c r="R6" s="391"/>
      <c r="S6" s="391"/>
      <c r="T6" s="391"/>
      <c r="U6" s="391"/>
      <c r="V6" s="559"/>
      <c r="W6" s="496" t="s">
        <v>101</v>
      </c>
      <c r="X6" s="392"/>
      <c r="Y6" s="392"/>
      <c r="Z6" s="392"/>
      <c r="AA6" s="392"/>
      <c r="AB6" s="393"/>
      <c r="AC6" s="564" t="s">
        <v>102</v>
      </c>
      <c r="AD6" s="565"/>
      <c r="AE6" s="565"/>
      <c r="AF6" s="565"/>
      <c r="AG6" s="565"/>
      <c r="AH6" s="565"/>
      <c r="AI6" s="565"/>
      <c r="AJ6" s="565"/>
      <c r="AK6" s="565"/>
      <c r="AL6" s="566"/>
      <c r="AM6" s="463" t="s">
        <v>103</v>
      </c>
      <c r="AN6" s="363"/>
      <c r="AO6" s="363"/>
      <c r="AP6" s="363"/>
      <c r="AQ6" s="363"/>
      <c r="AR6" s="363"/>
      <c r="AS6" s="363"/>
      <c r="AT6" s="364"/>
      <c r="AU6" s="464" t="s">
        <v>104</v>
      </c>
      <c r="AV6" s="465"/>
      <c r="AW6" s="465"/>
      <c r="AX6" s="465"/>
      <c r="AY6" s="420" t="s">
        <v>105</v>
      </c>
      <c r="AZ6" s="421"/>
      <c r="BA6" s="421"/>
      <c r="BB6" s="421"/>
      <c r="BC6" s="421"/>
      <c r="BD6" s="421"/>
      <c r="BE6" s="421"/>
      <c r="BF6" s="421"/>
      <c r="BG6" s="421"/>
      <c r="BH6" s="421"/>
      <c r="BI6" s="421"/>
      <c r="BJ6" s="421"/>
      <c r="BK6" s="421"/>
      <c r="BL6" s="421"/>
      <c r="BM6" s="422"/>
      <c r="BN6" s="406">
        <v>1321949</v>
      </c>
      <c r="BO6" s="407"/>
      <c r="BP6" s="407"/>
      <c r="BQ6" s="407"/>
      <c r="BR6" s="407"/>
      <c r="BS6" s="407"/>
      <c r="BT6" s="407"/>
      <c r="BU6" s="408"/>
      <c r="BV6" s="406">
        <v>1833928</v>
      </c>
      <c r="BW6" s="407"/>
      <c r="BX6" s="407"/>
      <c r="BY6" s="407"/>
      <c r="BZ6" s="407"/>
      <c r="CA6" s="407"/>
      <c r="CB6" s="407"/>
      <c r="CC6" s="408"/>
      <c r="CD6" s="446" t="s">
        <v>106</v>
      </c>
      <c r="CE6" s="366"/>
      <c r="CF6" s="366"/>
      <c r="CG6" s="366"/>
      <c r="CH6" s="366"/>
      <c r="CI6" s="366"/>
      <c r="CJ6" s="366"/>
      <c r="CK6" s="366"/>
      <c r="CL6" s="366"/>
      <c r="CM6" s="366"/>
      <c r="CN6" s="366"/>
      <c r="CO6" s="366"/>
      <c r="CP6" s="366"/>
      <c r="CQ6" s="366"/>
      <c r="CR6" s="366"/>
      <c r="CS6" s="447"/>
      <c r="CT6" s="549">
        <v>94.3</v>
      </c>
      <c r="CU6" s="550"/>
      <c r="CV6" s="550"/>
      <c r="CW6" s="550"/>
      <c r="CX6" s="550"/>
      <c r="CY6" s="550"/>
      <c r="CZ6" s="550"/>
      <c r="DA6" s="551"/>
      <c r="DB6" s="549">
        <v>94.9</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107</v>
      </c>
      <c r="AN7" s="363"/>
      <c r="AO7" s="363"/>
      <c r="AP7" s="363"/>
      <c r="AQ7" s="363"/>
      <c r="AR7" s="363"/>
      <c r="AS7" s="363"/>
      <c r="AT7" s="364"/>
      <c r="AU7" s="464" t="s">
        <v>108</v>
      </c>
      <c r="AV7" s="465"/>
      <c r="AW7" s="465"/>
      <c r="AX7" s="465"/>
      <c r="AY7" s="420" t="s">
        <v>109</v>
      </c>
      <c r="AZ7" s="421"/>
      <c r="BA7" s="421"/>
      <c r="BB7" s="421"/>
      <c r="BC7" s="421"/>
      <c r="BD7" s="421"/>
      <c r="BE7" s="421"/>
      <c r="BF7" s="421"/>
      <c r="BG7" s="421"/>
      <c r="BH7" s="421"/>
      <c r="BI7" s="421"/>
      <c r="BJ7" s="421"/>
      <c r="BK7" s="421"/>
      <c r="BL7" s="421"/>
      <c r="BM7" s="422"/>
      <c r="BN7" s="406">
        <v>266261</v>
      </c>
      <c r="BO7" s="407"/>
      <c r="BP7" s="407"/>
      <c r="BQ7" s="407"/>
      <c r="BR7" s="407"/>
      <c r="BS7" s="407"/>
      <c r="BT7" s="407"/>
      <c r="BU7" s="408"/>
      <c r="BV7" s="406">
        <v>138019</v>
      </c>
      <c r="BW7" s="407"/>
      <c r="BX7" s="407"/>
      <c r="BY7" s="407"/>
      <c r="BZ7" s="407"/>
      <c r="CA7" s="407"/>
      <c r="CB7" s="407"/>
      <c r="CC7" s="408"/>
      <c r="CD7" s="446" t="s">
        <v>110</v>
      </c>
      <c r="CE7" s="366"/>
      <c r="CF7" s="366"/>
      <c r="CG7" s="366"/>
      <c r="CH7" s="366"/>
      <c r="CI7" s="366"/>
      <c r="CJ7" s="366"/>
      <c r="CK7" s="366"/>
      <c r="CL7" s="366"/>
      <c r="CM7" s="366"/>
      <c r="CN7" s="366"/>
      <c r="CO7" s="366"/>
      <c r="CP7" s="366"/>
      <c r="CQ7" s="366"/>
      <c r="CR7" s="366"/>
      <c r="CS7" s="447"/>
      <c r="CT7" s="406">
        <v>27500974</v>
      </c>
      <c r="CU7" s="407"/>
      <c r="CV7" s="407"/>
      <c r="CW7" s="407"/>
      <c r="CX7" s="407"/>
      <c r="CY7" s="407"/>
      <c r="CZ7" s="407"/>
      <c r="DA7" s="408"/>
      <c r="DB7" s="406">
        <v>28363863</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111</v>
      </c>
      <c r="AN8" s="363"/>
      <c r="AO8" s="363"/>
      <c r="AP8" s="363"/>
      <c r="AQ8" s="363"/>
      <c r="AR8" s="363"/>
      <c r="AS8" s="363"/>
      <c r="AT8" s="364"/>
      <c r="AU8" s="464" t="s">
        <v>112</v>
      </c>
      <c r="AV8" s="465"/>
      <c r="AW8" s="465"/>
      <c r="AX8" s="465"/>
      <c r="AY8" s="420" t="s">
        <v>113</v>
      </c>
      <c r="AZ8" s="421"/>
      <c r="BA8" s="421"/>
      <c r="BB8" s="421"/>
      <c r="BC8" s="421"/>
      <c r="BD8" s="421"/>
      <c r="BE8" s="421"/>
      <c r="BF8" s="421"/>
      <c r="BG8" s="421"/>
      <c r="BH8" s="421"/>
      <c r="BI8" s="421"/>
      <c r="BJ8" s="421"/>
      <c r="BK8" s="421"/>
      <c r="BL8" s="421"/>
      <c r="BM8" s="422"/>
      <c r="BN8" s="406">
        <v>1055688</v>
      </c>
      <c r="BO8" s="407"/>
      <c r="BP8" s="407"/>
      <c r="BQ8" s="407"/>
      <c r="BR8" s="407"/>
      <c r="BS8" s="407"/>
      <c r="BT8" s="407"/>
      <c r="BU8" s="408"/>
      <c r="BV8" s="406">
        <v>1695909</v>
      </c>
      <c r="BW8" s="407"/>
      <c r="BX8" s="407"/>
      <c r="BY8" s="407"/>
      <c r="BZ8" s="407"/>
      <c r="CA8" s="407"/>
      <c r="CB8" s="407"/>
      <c r="CC8" s="408"/>
      <c r="CD8" s="446" t="s">
        <v>114</v>
      </c>
      <c r="CE8" s="366"/>
      <c r="CF8" s="366"/>
      <c r="CG8" s="366"/>
      <c r="CH8" s="366"/>
      <c r="CI8" s="366"/>
      <c r="CJ8" s="366"/>
      <c r="CK8" s="366"/>
      <c r="CL8" s="366"/>
      <c r="CM8" s="366"/>
      <c r="CN8" s="366"/>
      <c r="CO8" s="366"/>
      <c r="CP8" s="366"/>
      <c r="CQ8" s="366"/>
      <c r="CR8" s="366"/>
      <c r="CS8" s="447"/>
      <c r="CT8" s="509">
        <v>0.38</v>
      </c>
      <c r="CU8" s="510"/>
      <c r="CV8" s="510"/>
      <c r="CW8" s="510"/>
      <c r="CX8" s="510"/>
      <c r="CY8" s="510"/>
      <c r="CZ8" s="510"/>
      <c r="DA8" s="511"/>
      <c r="DB8" s="509">
        <v>0.38</v>
      </c>
      <c r="DC8" s="510"/>
      <c r="DD8" s="510"/>
      <c r="DE8" s="510"/>
      <c r="DF8" s="510"/>
      <c r="DG8" s="510"/>
      <c r="DH8" s="510"/>
      <c r="DI8" s="511"/>
    </row>
    <row r="9" spans="1:119" ht="18.75" customHeight="1" thickBot="1" x14ac:dyDescent="0.25">
      <c r="A9" s="175"/>
      <c r="B9" s="538" t="s">
        <v>115</v>
      </c>
      <c r="C9" s="539"/>
      <c r="D9" s="539"/>
      <c r="E9" s="539"/>
      <c r="F9" s="539"/>
      <c r="G9" s="539"/>
      <c r="H9" s="539"/>
      <c r="I9" s="539"/>
      <c r="J9" s="539"/>
      <c r="K9" s="457"/>
      <c r="L9" s="540" t="s">
        <v>116</v>
      </c>
      <c r="M9" s="541"/>
      <c r="N9" s="541"/>
      <c r="O9" s="541"/>
      <c r="P9" s="541"/>
      <c r="Q9" s="542"/>
      <c r="R9" s="543">
        <v>77489</v>
      </c>
      <c r="S9" s="544"/>
      <c r="T9" s="544"/>
      <c r="U9" s="544"/>
      <c r="V9" s="545"/>
      <c r="W9" s="475" t="s">
        <v>117</v>
      </c>
      <c r="X9" s="476"/>
      <c r="Y9" s="476"/>
      <c r="Z9" s="476"/>
      <c r="AA9" s="476"/>
      <c r="AB9" s="476"/>
      <c r="AC9" s="476"/>
      <c r="AD9" s="476"/>
      <c r="AE9" s="476"/>
      <c r="AF9" s="476"/>
      <c r="AG9" s="476"/>
      <c r="AH9" s="476"/>
      <c r="AI9" s="476"/>
      <c r="AJ9" s="476"/>
      <c r="AK9" s="476"/>
      <c r="AL9" s="546"/>
      <c r="AM9" s="463" t="s">
        <v>118</v>
      </c>
      <c r="AN9" s="363"/>
      <c r="AO9" s="363"/>
      <c r="AP9" s="363"/>
      <c r="AQ9" s="363"/>
      <c r="AR9" s="363"/>
      <c r="AS9" s="363"/>
      <c r="AT9" s="364"/>
      <c r="AU9" s="464" t="s">
        <v>108</v>
      </c>
      <c r="AV9" s="465"/>
      <c r="AW9" s="465"/>
      <c r="AX9" s="465"/>
      <c r="AY9" s="420" t="s">
        <v>119</v>
      </c>
      <c r="AZ9" s="421"/>
      <c r="BA9" s="421"/>
      <c r="BB9" s="421"/>
      <c r="BC9" s="421"/>
      <c r="BD9" s="421"/>
      <c r="BE9" s="421"/>
      <c r="BF9" s="421"/>
      <c r="BG9" s="421"/>
      <c r="BH9" s="421"/>
      <c r="BI9" s="421"/>
      <c r="BJ9" s="421"/>
      <c r="BK9" s="421"/>
      <c r="BL9" s="421"/>
      <c r="BM9" s="422"/>
      <c r="BN9" s="406">
        <v>-640221</v>
      </c>
      <c r="BO9" s="407"/>
      <c r="BP9" s="407"/>
      <c r="BQ9" s="407"/>
      <c r="BR9" s="407"/>
      <c r="BS9" s="407"/>
      <c r="BT9" s="407"/>
      <c r="BU9" s="408"/>
      <c r="BV9" s="406">
        <v>485846</v>
      </c>
      <c r="BW9" s="407"/>
      <c r="BX9" s="407"/>
      <c r="BY9" s="407"/>
      <c r="BZ9" s="407"/>
      <c r="CA9" s="407"/>
      <c r="CB9" s="407"/>
      <c r="CC9" s="408"/>
      <c r="CD9" s="446" t="s">
        <v>120</v>
      </c>
      <c r="CE9" s="366"/>
      <c r="CF9" s="366"/>
      <c r="CG9" s="366"/>
      <c r="CH9" s="366"/>
      <c r="CI9" s="366"/>
      <c r="CJ9" s="366"/>
      <c r="CK9" s="366"/>
      <c r="CL9" s="366"/>
      <c r="CM9" s="366"/>
      <c r="CN9" s="366"/>
      <c r="CO9" s="366"/>
      <c r="CP9" s="366"/>
      <c r="CQ9" s="366"/>
      <c r="CR9" s="366"/>
      <c r="CS9" s="447"/>
      <c r="CT9" s="403">
        <v>17.899999999999999</v>
      </c>
      <c r="CU9" s="404"/>
      <c r="CV9" s="404"/>
      <c r="CW9" s="404"/>
      <c r="CX9" s="404"/>
      <c r="CY9" s="404"/>
      <c r="CZ9" s="404"/>
      <c r="DA9" s="405"/>
      <c r="DB9" s="403">
        <v>18.5</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121</v>
      </c>
      <c r="M10" s="363"/>
      <c r="N10" s="363"/>
      <c r="O10" s="363"/>
      <c r="P10" s="363"/>
      <c r="Q10" s="364"/>
      <c r="R10" s="359">
        <v>82250</v>
      </c>
      <c r="S10" s="360"/>
      <c r="T10" s="360"/>
      <c r="U10" s="360"/>
      <c r="V10" s="419"/>
      <c r="W10" s="547"/>
      <c r="X10" s="357"/>
      <c r="Y10" s="357"/>
      <c r="Z10" s="357"/>
      <c r="AA10" s="357"/>
      <c r="AB10" s="357"/>
      <c r="AC10" s="357"/>
      <c r="AD10" s="357"/>
      <c r="AE10" s="357"/>
      <c r="AF10" s="357"/>
      <c r="AG10" s="357"/>
      <c r="AH10" s="357"/>
      <c r="AI10" s="357"/>
      <c r="AJ10" s="357"/>
      <c r="AK10" s="357"/>
      <c r="AL10" s="548"/>
      <c r="AM10" s="463" t="s">
        <v>122</v>
      </c>
      <c r="AN10" s="363"/>
      <c r="AO10" s="363"/>
      <c r="AP10" s="363"/>
      <c r="AQ10" s="363"/>
      <c r="AR10" s="363"/>
      <c r="AS10" s="363"/>
      <c r="AT10" s="364"/>
      <c r="AU10" s="464" t="s">
        <v>123</v>
      </c>
      <c r="AV10" s="465"/>
      <c r="AW10" s="465"/>
      <c r="AX10" s="465"/>
      <c r="AY10" s="420" t="s">
        <v>124</v>
      </c>
      <c r="AZ10" s="421"/>
      <c r="BA10" s="421"/>
      <c r="BB10" s="421"/>
      <c r="BC10" s="421"/>
      <c r="BD10" s="421"/>
      <c r="BE10" s="421"/>
      <c r="BF10" s="421"/>
      <c r="BG10" s="421"/>
      <c r="BH10" s="421"/>
      <c r="BI10" s="421"/>
      <c r="BJ10" s="421"/>
      <c r="BK10" s="421"/>
      <c r="BL10" s="421"/>
      <c r="BM10" s="422"/>
      <c r="BN10" s="406">
        <v>501681</v>
      </c>
      <c r="BO10" s="407"/>
      <c r="BP10" s="407"/>
      <c r="BQ10" s="407"/>
      <c r="BR10" s="407"/>
      <c r="BS10" s="407"/>
      <c r="BT10" s="407"/>
      <c r="BU10" s="408"/>
      <c r="BV10" s="406">
        <v>1074590</v>
      </c>
      <c r="BW10" s="407"/>
      <c r="BX10" s="407"/>
      <c r="BY10" s="407"/>
      <c r="BZ10" s="407"/>
      <c r="CA10" s="407"/>
      <c r="CB10" s="407"/>
      <c r="CC10" s="408"/>
      <c r="CD10" s="181" t="s">
        <v>125</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75"/>
      <c r="B11" s="538"/>
      <c r="C11" s="539"/>
      <c r="D11" s="539"/>
      <c r="E11" s="539"/>
      <c r="F11" s="539"/>
      <c r="G11" s="539"/>
      <c r="H11" s="539"/>
      <c r="I11" s="539"/>
      <c r="J11" s="539"/>
      <c r="K11" s="457"/>
      <c r="L11" s="367" t="s">
        <v>126</v>
      </c>
      <c r="M11" s="368"/>
      <c r="N11" s="368"/>
      <c r="O11" s="368"/>
      <c r="P11" s="368"/>
      <c r="Q11" s="369"/>
      <c r="R11" s="535" t="s">
        <v>127</v>
      </c>
      <c r="S11" s="536"/>
      <c r="T11" s="536"/>
      <c r="U11" s="536"/>
      <c r="V11" s="537"/>
      <c r="W11" s="547"/>
      <c r="X11" s="357"/>
      <c r="Y11" s="357"/>
      <c r="Z11" s="357"/>
      <c r="AA11" s="357"/>
      <c r="AB11" s="357"/>
      <c r="AC11" s="357"/>
      <c r="AD11" s="357"/>
      <c r="AE11" s="357"/>
      <c r="AF11" s="357"/>
      <c r="AG11" s="357"/>
      <c r="AH11" s="357"/>
      <c r="AI11" s="357"/>
      <c r="AJ11" s="357"/>
      <c r="AK11" s="357"/>
      <c r="AL11" s="548"/>
      <c r="AM11" s="463" t="s">
        <v>128</v>
      </c>
      <c r="AN11" s="363"/>
      <c r="AO11" s="363"/>
      <c r="AP11" s="363"/>
      <c r="AQ11" s="363"/>
      <c r="AR11" s="363"/>
      <c r="AS11" s="363"/>
      <c r="AT11" s="364"/>
      <c r="AU11" s="464" t="s">
        <v>129</v>
      </c>
      <c r="AV11" s="465"/>
      <c r="AW11" s="465"/>
      <c r="AX11" s="465"/>
      <c r="AY11" s="420" t="s">
        <v>130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131</v>
      </c>
      <c r="CE11" s="366"/>
      <c r="CF11" s="366"/>
      <c r="CG11" s="366"/>
      <c r="CH11" s="366"/>
      <c r="CI11" s="366"/>
      <c r="CJ11" s="366"/>
      <c r="CK11" s="366"/>
      <c r="CL11" s="366"/>
      <c r="CM11" s="366"/>
      <c r="CN11" s="366"/>
      <c r="CO11" s="366"/>
      <c r="CP11" s="366"/>
      <c r="CQ11" s="366"/>
      <c r="CR11" s="366"/>
      <c r="CS11" s="447"/>
      <c r="CT11" s="509" t="s">
        <v>132</v>
      </c>
      <c r="CU11" s="510"/>
      <c r="CV11" s="510"/>
      <c r="CW11" s="510"/>
      <c r="CX11" s="510"/>
      <c r="CY11" s="510"/>
      <c r="CZ11" s="510"/>
      <c r="DA11" s="511"/>
      <c r="DB11" s="509" t="s">
        <v>132</v>
      </c>
      <c r="DC11" s="510"/>
      <c r="DD11" s="510"/>
      <c r="DE11" s="510"/>
      <c r="DF11" s="510"/>
      <c r="DG11" s="510"/>
      <c r="DH11" s="510"/>
      <c r="DI11" s="511"/>
    </row>
    <row r="12" spans="1:119" ht="18.75" customHeight="1" x14ac:dyDescent="0.2">
      <c r="A12" s="175"/>
      <c r="B12" s="512" t="s">
        <v>133</v>
      </c>
      <c r="C12" s="513"/>
      <c r="D12" s="513"/>
      <c r="E12" s="513"/>
      <c r="F12" s="513"/>
      <c r="G12" s="513"/>
      <c r="H12" s="513"/>
      <c r="I12" s="513"/>
      <c r="J12" s="513"/>
      <c r="K12" s="514"/>
      <c r="L12" s="521" t="s">
        <v>134</v>
      </c>
      <c r="M12" s="522"/>
      <c r="N12" s="522"/>
      <c r="O12" s="522"/>
      <c r="P12" s="522"/>
      <c r="Q12" s="523"/>
      <c r="R12" s="524">
        <v>77758</v>
      </c>
      <c r="S12" s="525"/>
      <c r="T12" s="525"/>
      <c r="U12" s="525"/>
      <c r="V12" s="526"/>
      <c r="W12" s="527" t="s">
        <v>1</v>
      </c>
      <c r="X12" s="465"/>
      <c r="Y12" s="465"/>
      <c r="Z12" s="465"/>
      <c r="AA12" s="465"/>
      <c r="AB12" s="528"/>
      <c r="AC12" s="529" t="s">
        <v>135</v>
      </c>
      <c r="AD12" s="530"/>
      <c r="AE12" s="530"/>
      <c r="AF12" s="530"/>
      <c r="AG12" s="531"/>
      <c r="AH12" s="529" t="s">
        <v>136</v>
      </c>
      <c r="AI12" s="530"/>
      <c r="AJ12" s="530"/>
      <c r="AK12" s="530"/>
      <c r="AL12" s="532"/>
      <c r="AM12" s="463" t="s">
        <v>137</v>
      </c>
      <c r="AN12" s="363"/>
      <c r="AO12" s="363"/>
      <c r="AP12" s="363"/>
      <c r="AQ12" s="363"/>
      <c r="AR12" s="363"/>
      <c r="AS12" s="363"/>
      <c r="AT12" s="364"/>
      <c r="AU12" s="464" t="s">
        <v>123</v>
      </c>
      <c r="AV12" s="465"/>
      <c r="AW12" s="465"/>
      <c r="AX12" s="465"/>
      <c r="AY12" s="420" t="s">
        <v>138</v>
      </c>
      <c r="AZ12" s="421"/>
      <c r="BA12" s="421"/>
      <c r="BB12" s="421"/>
      <c r="BC12" s="421"/>
      <c r="BD12" s="421"/>
      <c r="BE12" s="421"/>
      <c r="BF12" s="421"/>
      <c r="BG12" s="421"/>
      <c r="BH12" s="421"/>
      <c r="BI12" s="421"/>
      <c r="BJ12" s="421"/>
      <c r="BK12" s="421"/>
      <c r="BL12" s="421"/>
      <c r="BM12" s="422"/>
      <c r="BN12" s="406">
        <v>57468</v>
      </c>
      <c r="BO12" s="407"/>
      <c r="BP12" s="407"/>
      <c r="BQ12" s="407"/>
      <c r="BR12" s="407"/>
      <c r="BS12" s="407"/>
      <c r="BT12" s="407"/>
      <c r="BU12" s="408"/>
      <c r="BV12" s="406">
        <v>810960</v>
      </c>
      <c r="BW12" s="407"/>
      <c r="BX12" s="407"/>
      <c r="BY12" s="407"/>
      <c r="BZ12" s="407"/>
      <c r="CA12" s="407"/>
      <c r="CB12" s="407"/>
      <c r="CC12" s="408"/>
      <c r="CD12" s="446" t="s">
        <v>139</v>
      </c>
      <c r="CE12" s="366"/>
      <c r="CF12" s="366"/>
      <c r="CG12" s="366"/>
      <c r="CH12" s="366"/>
      <c r="CI12" s="366"/>
      <c r="CJ12" s="366"/>
      <c r="CK12" s="366"/>
      <c r="CL12" s="366"/>
      <c r="CM12" s="366"/>
      <c r="CN12" s="366"/>
      <c r="CO12" s="366"/>
      <c r="CP12" s="366"/>
      <c r="CQ12" s="366"/>
      <c r="CR12" s="366"/>
      <c r="CS12" s="447"/>
      <c r="CT12" s="509" t="s">
        <v>132</v>
      </c>
      <c r="CU12" s="510"/>
      <c r="CV12" s="510"/>
      <c r="CW12" s="510"/>
      <c r="CX12" s="510"/>
      <c r="CY12" s="510"/>
      <c r="CZ12" s="510"/>
      <c r="DA12" s="511"/>
      <c r="DB12" s="509" t="s">
        <v>132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90"/>
      <c r="M13" s="490" t="s">
        <v>140</v>
      </c>
      <c r="N13" s="491"/>
      <c r="O13" s="491"/>
      <c r="P13" s="491"/>
      <c r="Q13" s="492"/>
      <c r="R13" s="493">
        <v>76810</v>
      </c>
      <c r="S13" s="494"/>
      <c r="T13" s="494"/>
      <c r="U13" s="494"/>
      <c r="V13" s="495"/>
      <c r="W13" s="496" t="s">
        <v>141</v>
      </c>
      <c r="X13" s="392"/>
      <c r="Y13" s="392"/>
      <c r="Z13" s="392"/>
      <c r="AA13" s="392"/>
      <c r="AB13" s="393"/>
      <c r="AC13" s="359">
        <v>2190</v>
      </c>
      <c r="AD13" s="360"/>
      <c r="AE13" s="360"/>
      <c r="AF13" s="360"/>
      <c r="AG13" s="361"/>
      <c r="AH13" s="359">
        <v>2472</v>
      </c>
      <c r="AI13" s="360"/>
      <c r="AJ13" s="360"/>
      <c r="AK13" s="360"/>
      <c r="AL13" s="419"/>
      <c r="AM13" s="463" t="s">
        <v>142</v>
      </c>
      <c r="AN13" s="363"/>
      <c r="AO13" s="363"/>
      <c r="AP13" s="363"/>
      <c r="AQ13" s="363"/>
      <c r="AR13" s="363"/>
      <c r="AS13" s="363"/>
      <c r="AT13" s="364"/>
      <c r="AU13" s="464" t="s">
        <v>143</v>
      </c>
      <c r="AV13" s="465"/>
      <c r="AW13" s="465"/>
      <c r="AX13" s="465"/>
      <c r="AY13" s="420" t="s">
        <v>144</v>
      </c>
      <c r="AZ13" s="421"/>
      <c r="BA13" s="421"/>
      <c r="BB13" s="421"/>
      <c r="BC13" s="421"/>
      <c r="BD13" s="421"/>
      <c r="BE13" s="421"/>
      <c r="BF13" s="421"/>
      <c r="BG13" s="421"/>
      <c r="BH13" s="421"/>
      <c r="BI13" s="421"/>
      <c r="BJ13" s="421"/>
      <c r="BK13" s="421"/>
      <c r="BL13" s="421"/>
      <c r="BM13" s="422"/>
      <c r="BN13" s="406">
        <v>-196008</v>
      </c>
      <c r="BO13" s="407"/>
      <c r="BP13" s="407"/>
      <c r="BQ13" s="407"/>
      <c r="BR13" s="407"/>
      <c r="BS13" s="407"/>
      <c r="BT13" s="407"/>
      <c r="BU13" s="408"/>
      <c r="BV13" s="406">
        <v>749476</v>
      </c>
      <c r="BW13" s="407"/>
      <c r="BX13" s="407"/>
      <c r="BY13" s="407"/>
      <c r="BZ13" s="407"/>
      <c r="CA13" s="407"/>
      <c r="CB13" s="407"/>
      <c r="CC13" s="408"/>
      <c r="CD13" s="446" t="s">
        <v>145</v>
      </c>
      <c r="CE13" s="366"/>
      <c r="CF13" s="366"/>
      <c r="CG13" s="366"/>
      <c r="CH13" s="366"/>
      <c r="CI13" s="366"/>
      <c r="CJ13" s="366"/>
      <c r="CK13" s="366"/>
      <c r="CL13" s="366"/>
      <c r="CM13" s="366"/>
      <c r="CN13" s="366"/>
      <c r="CO13" s="366"/>
      <c r="CP13" s="366"/>
      <c r="CQ13" s="366"/>
      <c r="CR13" s="366"/>
      <c r="CS13" s="447"/>
      <c r="CT13" s="403">
        <v>14.3</v>
      </c>
      <c r="CU13" s="404"/>
      <c r="CV13" s="404"/>
      <c r="CW13" s="404"/>
      <c r="CX13" s="404"/>
      <c r="CY13" s="404"/>
      <c r="CZ13" s="404"/>
      <c r="DA13" s="405"/>
      <c r="DB13" s="403">
        <v>14.1</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146</v>
      </c>
      <c r="M14" s="533"/>
      <c r="N14" s="533"/>
      <c r="O14" s="533"/>
      <c r="P14" s="533"/>
      <c r="Q14" s="534"/>
      <c r="R14" s="493">
        <v>78870</v>
      </c>
      <c r="S14" s="494"/>
      <c r="T14" s="494"/>
      <c r="U14" s="494"/>
      <c r="V14" s="495"/>
      <c r="W14" s="497"/>
      <c r="X14" s="395"/>
      <c r="Y14" s="395"/>
      <c r="Z14" s="395"/>
      <c r="AA14" s="395"/>
      <c r="AB14" s="396"/>
      <c r="AC14" s="486">
        <v>5.7</v>
      </c>
      <c r="AD14" s="487"/>
      <c r="AE14" s="487"/>
      <c r="AF14" s="487"/>
      <c r="AG14" s="488"/>
      <c r="AH14" s="486">
        <v>6.2</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147</v>
      </c>
      <c r="CE14" s="444"/>
      <c r="CF14" s="444"/>
      <c r="CG14" s="444"/>
      <c r="CH14" s="444"/>
      <c r="CI14" s="444"/>
      <c r="CJ14" s="444"/>
      <c r="CK14" s="444"/>
      <c r="CL14" s="444"/>
      <c r="CM14" s="444"/>
      <c r="CN14" s="444"/>
      <c r="CO14" s="444"/>
      <c r="CP14" s="444"/>
      <c r="CQ14" s="444"/>
      <c r="CR14" s="444"/>
      <c r="CS14" s="445"/>
      <c r="CT14" s="503">
        <v>44.7</v>
      </c>
      <c r="CU14" s="504"/>
      <c r="CV14" s="504"/>
      <c r="CW14" s="504"/>
      <c r="CX14" s="504"/>
      <c r="CY14" s="504"/>
      <c r="CZ14" s="504"/>
      <c r="DA14" s="505"/>
      <c r="DB14" s="503">
        <v>56.2</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90"/>
      <c r="M15" s="490" t="s">
        <v>148</v>
      </c>
      <c r="N15" s="491"/>
      <c r="O15" s="491"/>
      <c r="P15" s="491"/>
      <c r="Q15" s="492"/>
      <c r="R15" s="493">
        <v>78047</v>
      </c>
      <c r="S15" s="494"/>
      <c r="T15" s="494"/>
      <c r="U15" s="494"/>
      <c r="V15" s="495"/>
      <c r="W15" s="496" t="s">
        <v>149</v>
      </c>
      <c r="X15" s="392"/>
      <c r="Y15" s="392"/>
      <c r="Z15" s="392"/>
      <c r="AA15" s="392"/>
      <c r="AB15" s="393"/>
      <c r="AC15" s="359">
        <v>10416</v>
      </c>
      <c r="AD15" s="360"/>
      <c r="AE15" s="360"/>
      <c r="AF15" s="360"/>
      <c r="AG15" s="361"/>
      <c r="AH15" s="359">
        <v>10981</v>
      </c>
      <c r="AI15" s="360"/>
      <c r="AJ15" s="360"/>
      <c r="AK15" s="360"/>
      <c r="AL15" s="419"/>
      <c r="AM15" s="463"/>
      <c r="AN15" s="363"/>
      <c r="AO15" s="363"/>
      <c r="AP15" s="363"/>
      <c r="AQ15" s="363"/>
      <c r="AR15" s="363"/>
      <c r="AS15" s="363"/>
      <c r="AT15" s="364"/>
      <c r="AU15" s="464"/>
      <c r="AV15" s="465"/>
      <c r="AW15" s="465"/>
      <c r="AX15" s="465"/>
      <c r="AY15" s="432" t="s">
        <v>150</v>
      </c>
      <c r="AZ15" s="433"/>
      <c r="BA15" s="433"/>
      <c r="BB15" s="433"/>
      <c r="BC15" s="433"/>
      <c r="BD15" s="433"/>
      <c r="BE15" s="433"/>
      <c r="BF15" s="433"/>
      <c r="BG15" s="433"/>
      <c r="BH15" s="433"/>
      <c r="BI15" s="433"/>
      <c r="BJ15" s="433"/>
      <c r="BK15" s="433"/>
      <c r="BL15" s="433"/>
      <c r="BM15" s="434"/>
      <c r="BN15" s="435">
        <v>9446069</v>
      </c>
      <c r="BO15" s="436"/>
      <c r="BP15" s="436"/>
      <c r="BQ15" s="436"/>
      <c r="BR15" s="436"/>
      <c r="BS15" s="436"/>
      <c r="BT15" s="436"/>
      <c r="BU15" s="437"/>
      <c r="BV15" s="435">
        <v>9113915</v>
      </c>
      <c r="BW15" s="436"/>
      <c r="BX15" s="436"/>
      <c r="BY15" s="436"/>
      <c r="BZ15" s="436"/>
      <c r="CA15" s="436"/>
      <c r="CB15" s="436"/>
      <c r="CC15" s="437"/>
      <c r="CD15" s="506" t="s">
        <v>151</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2">
      <c r="A16" s="175"/>
      <c r="B16" s="515"/>
      <c r="C16" s="516"/>
      <c r="D16" s="516"/>
      <c r="E16" s="516"/>
      <c r="F16" s="516"/>
      <c r="G16" s="516"/>
      <c r="H16" s="516"/>
      <c r="I16" s="516"/>
      <c r="J16" s="516"/>
      <c r="K16" s="517"/>
      <c r="L16" s="480" t="s">
        <v>152</v>
      </c>
      <c r="M16" s="481"/>
      <c r="N16" s="481"/>
      <c r="O16" s="481"/>
      <c r="P16" s="481"/>
      <c r="Q16" s="482"/>
      <c r="R16" s="483" t="s">
        <v>153</v>
      </c>
      <c r="S16" s="484"/>
      <c r="T16" s="484"/>
      <c r="U16" s="484"/>
      <c r="V16" s="485"/>
      <c r="W16" s="497"/>
      <c r="X16" s="395"/>
      <c r="Y16" s="395"/>
      <c r="Z16" s="395"/>
      <c r="AA16" s="395"/>
      <c r="AB16" s="396"/>
      <c r="AC16" s="486">
        <v>26.9</v>
      </c>
      <c r="AD16" s="487"/>
      <c r="AE16" s="487"/>
      <c r="AF16" s="487"/>
      <c r="AG16" s="488"/>
      <c r="AH16" s="486">
        <v>27.5</v>
      </c>
      <c r="AI16" s="487"/>
      <c r="AJ16" s="487"/>
      <c r="AK16" s="487"/>
      <c r="AL16" s="489"/>
      <c r="AM16" s="463"/>
      <c r="AN16" s="363"/>
      <c r="AO16" s="363"/>
      <c r="AP16" s="363"/>
      <c r="AQ16" s="363"/>
      <c r="AR16" s="363"/>
      <c r="AS16" s="363"/>
      <c r="AT16" s="364"/>
      <c r="AU16" s="464"/>
      <c r="AV16" s="465"/>
      <c r="AW16" s="465"/>
      <c r="AX16" s="465"/>
      <c r="AY16" s="420" t="s">
        <v>154</v>
      </c>
      <c r="AZ16" s="421"/>
      <c r="BA16" s="421"/>
      <c r="BB16" s="421"/>
      <c r="BC16" s="421"/>
      <c r="BD16" s="421"/>
      <c r="BE16" s="421"/>
      <c r="BF16" s="421"/>
      <c r="BG16" s="421"/>
      <c r="BH16" s="421"/>
      <c r="BI16" s="421"/>
      <c r="BJ16" s="421"/>
      <c r="BK16" s="421"/>
      <c r="BL16" s="421"/>
      <c r="BM16" s="422"/>
      <c r="BN16" s="406">
        <v>24709902</v>
      </c>
      <c r="BO16" s="407"/>
      <c r="BP16" s="407"/>
      <c r="BQ16" s="407"/>
      <c r="BR16" s="407"/>
      <c r="BS16" s="407"/>
      <c r="BT16" s="407"/>
      <c r="BU16" s="408"/>
      <c r="BV16" s="406">
        <v>24779139</v>
      </c>
      <c r="BW16" s="407"/>
      <c r="BX16" s="407"/>
      <c r="BY16" s="407"/>
      <c r="BZ16" s="407"/>
      <c r="CA16" s="407"/>
      <c r="CB16" s="407"/>
      <c r="CC16" s="408"/>
      <c r="CD16" s="184"/>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94"/>
      <c r="M17" s="499" t="s">
        <v>155</v>
      </c>
      <c r="N17" s="500"/>
      <c r="O17" s="500"/>
      <c r="P17" s="500"/>
      <c r="Q17" s="501"/>
      <c r="R17" s="483" t="s">
        <v>156</v>
      </c>
      <c r="S17" s="484"/>
      <c r="T17" s="484"/>
      <c r="U17" s="484"/>
      <c r="V17" s="485"/>
      <c r="W17" s="496" t="s">
        <v>157</v>
      </c>
      <c r="X17" s="392"/>
      <c r="Y17" s="392"/>
      <c r="Z17" s="392"/>
      <c r="AA17" s="392"/>
      <c r="AB17" s="393"/>
      <c r="AC17" s="359">
        <v>26092</v>
      </c>
      <c r="AD17" s="360"/>
      <c r="AE17" s="360"/>
      <c r="AF17" s="360"/>
      <c r="AG17" s="361"/>
      <c r="AH17" s="359">
        <v>26511</v>
      </c>
      <c r="AI17" s="360"/>
      <c r="AJ17" s="360"/>
      <c r="AK17" s="360"/>
      <c r="AL17" s="419"/>
      <c r="AM17" s="463"/>
      <c r="AN17" s="363"/>
      <c r="AO17" s="363"/>
      <c r="AP17" s="363"/>
      <c r="AQ17" s="363"/>
      <c r="AR17" s="363"/>
      <c r="AS17" s="363"/>
      <c r="AT17" s="364"/>
      <c r="AU17" s="464"/>
      <c r="AV17" s="465"/>
      <c r="AW17" s="465"/>
      <c r="AX17" s="465"/>
      <c r="AY17" s="420" t="s">
        <v>158</v>
      </c>
      <c r="AZ17" s="421"/>
      <c r="BA17" s="421"/>
      <c r="BB17" s="421"/>
      <c r="BC17" s="421"/>
      <c r="BD17" s="421"/>
      <c r="BE17" s="421"/>
      <c r="BF17" s="421"/>
      <c r="BG17" s="421"/>
      <c r="BH17" s="421"/>
      <c r="BI17" s="421"/>
      <c r="BJ17" s="421"/>
      <c r="BK17" s="421"/>
      <c r="BL17" s="421"/>
      <c r="BM17" s="422"/>
      <c r="BN17" s="406">
        <v>11891884</v>
      </c>
      <c r="BO17" s="407"/>
      <c r="BP17" s="407"/>
      <c r="BQ17" s="407"/>
      <c r="BR17" s="407"/>
      <c r="BS17" s="407"/>
      <c r="BT17" s="407"/>
      <c r="BU17" s="408"/>
      <c r="BV17" s="406">
        <v>11454410</v>
      </c>
      <c r="BW17" s="407"/>
      <c r="BX17" s="407"/>
      <c r="BY17" s="407"/>
      <c r="BZ17" s="407"/>
      <c r="CA17" s="407"/>
      <c r="CB17" s="407"/>
      <c r="CC17" s="408"/>
      <c r="CD17" s="184"/>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159</v>
      </c>
      <c r="C18" s="457"/>
      <c r="D18" s="457"/>
      <c r="E18" s="458"/>
      <c r="F18" s="458"/>
      <c r="G18" s="458"/>
      <c r="H18" s="458"/>
      <c r="I18" s="458"/>
      <c r="J18" s="458"/>
      <c r="K18" s="458"/>
      <c r="L18" s="459">
        <v>697.55</v>
      </c>
      <c r="M18" s="459"/>
      <c r="N18" s="459"/>
      <c r="O18" s="459"/>
      <c r="P18" s="459"/>
      <c r="Q18" s="459"/>
      <c r="R18" s="460"/>
      <c r="S18" s="460"/>
      <c r="T18" s="460"/>
      <c r="U18" s="460"/>
      <c r="V18" s="461"/>
      <c r="W18" s="477"/>
      <c r="X18" s="478"/>
      <c r="Y18" s="478"/>
      <c r="Z18" s="478"/>
      <c r="AA18" s="478"/>
      <c r="AB18" s="502"/>
      <c r="AC18" s="376">
        <v>67.400000000000006</v>
      </c>
      <c r="AD18" s="377"/>
      <c r="AE18" s="377"/>
      <c r="AF18" s="377"/>
      <c r="AG18" s="462"/>
      <c r="AH18" s="376">
        <v>66.3</v>
      </c>
      <c r="AI18" s="377"/>
      <c r="AJ18" s="377"/>
      <c r="AK18" s="377"/>
      <c r="AL18" s="378"/>
      <c r="AM18" s="463"/>
      <c r="AN18" s="363"/>
      <c r="AO18" s="363"/>
      <c r="AP18" s="363"/>
      <c r="AQ18" s="363"/>
      <c r="AR18" s="363"/>
      <c r="AS18" s="363"/>
      <c r="AT18" s="364"/>
      <c r="AU18" s="464"/>
      <c r="AV18" s="465"/>
      <c r="AW18" s="465"/>
      <c r="AX18" s="465"/>
      <c r="AY18" s="420" t="s">
        <v>160</v>
      </c>
      <c r="AZ18" s="421"/>
      <c r="BA18" s="421"/>
      <c r="BB18" s="421"/>
      <c r="BC18" s="421"/>
      <c r="BD18" s="421"/>
      <c r="BE18" s="421"/>
      <c r="BF18" s="421"/>
      <c r="BG18" s="421"/>
      <c r="BH18" s="421"/>
      <c r="BI18" s="421"/>
      <c r="BJ18" s="421"/>
      <c r="BK18" s="421"/>
      <c r="BL18" s="421"/>
      <c r="BM18" s="422"/>
      <c r="BN18" s="406">
        <v>26491619</v>
      </c>
      <c r="BO18" s="407"/>
      <c r="BP18" s="407"/>
      <c r="BQ18" s="407"/>
      <c r="BR18" s="407"/>
      <c r="BS18" s="407"/>
      <c r="BT18" s="407"/>
      <c r="BU18" s="408"/>
      <c r="BV18" s="406">
        <v>26905146</v>
      </c>
      <c r="BW18" s="407"/>
      <c r="BX18" s="407"/>
      <c r="BY18" s="407"/>
      <c r="BZ18" s="407"/>
      <c r="CA18" s="407"/>
      <c r="CB18" s="407"/>
      <c r="CC18" s="408"/>
      <c r="CD18" s="184"/>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161</v>
      </c>
      <c r="C19" s="457"/>
      <c r="D19" s="457"/>
      <c r="E19" s="458"/>
      <c r="F19" s="458"/>
      <c r="G19" s="458"/>
      <c r="H19" s="458"/>
      <c r="I19" s="458"/>
      <c r="J19" s="458"/>
      <c r="K19" s="458"/>
      <c r="L19" s="466">
        <v>111</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162</v>
      </c>
      <c r="AZ19" s="421"/>
      <c r="BA19" s="421"/>
      <c r="BB19" s="421"/>
      <c r="BC19" s="421"/>
      <c r="BD19" s="421"/>
      <c r="BE19" s="421"/>
      <c r="BF19" s="421"/>
      <c r="BG19" s="421"/>
      <c r="BH19" s="421"/>
      <c r="BI19" s="421"/>
      <c r="BJ19" s="421"/>
      <c r="BK19" s="421"/>
      <c r="BL19" s="421"/>
      <c r="BM19" s="422"/>
      <c r="BN19" s="406">
        <v>34754980</v>
      </c>
      <c r="BO19" s="407"/>
      <c r="BP19" s="407"/>
      <c r="BQ19" s="407"/>
      <c r="BR19" s="407"/>
      <c r="BS19" s="407"/>
      <c r="BT19" s="407"/>
      <c r="BU19" s="408"/>
      <c r="BV19" s="406">
        <v>36033772</v>
      </c>
      <c r="BW19" s="407"/>
      <c r="BX19" s="407"/>
      <c r="BY19" s="407"/>
      <c r="BZ19" s="407"/>
      <c r="CA19" s="407"/>
      <c r="CB19" s="407"/>
      <c r="CC19" s="408"/>
      <c r="CD19" s="184"/>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163</v>
      </c>
      <c r="C20" s="457"/>
      <c r="D20" s="457"/>
      <c r="E20" s="458"/>
      <c r="F20" s="458"/>
      <c r="G20" s="458"/>
      <c r="H20" s="458"/>
      <c r="I20" s="458"/>
      <c r="J20" s="458"/>
      <c r="K20" s="458"/>
      <c r="L20" s="466">
        <v>30180</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4"/>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164</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4"/>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165</v>
      </c>
      <c r="C22" s="383"/>
      <c r="D22" s="384"/>
      <c r="E22" s="391" t="s">
        <v>1</v>
      </c>
      <c r="F22" s="392"/>
      <c r="G22" s="392"/>
      <c r="H22" s="392"/>
      <c r="I22" s="392"/>
      <c r="J22" s="392"/>
      <c r="K22" s="393"/>
      <c r="L22" s="391" t="s">
        <v>166</v>
      </c>
      <c r="M22" s="392"/>
      <c r="N22" s="392"/>
      <c r="O22" s="392"/>
      <c r="P22" s="393"/>
      <c r="Q22" s="397" t="s">
        <v>167</v>
      </c>
      <c r="R22" s="398"/>
      <c r="S22" s="398"/>
      <c r="T22" s="398"/>
      <c r="U22" s="398"/>
      <c r="V22" s="399"/>
      <c r="W22" s="448" t="s">
        <v>168</v>
      </c>
      <c r="X22" s="383"/>
      <c r="Y22" s="384"/>
      <c r="Z22" s="391" t="s">
        <v>1</v>
      </c>
      <c r="AA22" s="392"/>
      <c r="AB22" s="392"/>
      <c r="AC22" s="392"/>
      <c r="AD22" s="392"/>
      <c r="AE22" s="392"/>
      <c r="AF22" s="392"/>
      <c r="AG22" s="393"/>
      <c r="AH22" s="409" t="s">
        <v>169</v>
      </c>
      <c r="AI22" s="392"/>
      <c r="AJ22" s="392"/>
      <c r="AK22" s="392"/>
      <c r="AL22" s="393"/>
      <c r="AM22" s="409" t="s">
        <v>170</v>
      </c>
      <c r="AN22" s="410"/>
      <c r="AO22" s="410"/>
      <c r="AP22" s="410"/>
      <c r="AQ22" s="410"/>
      <c r="AR22" s="411"/>
      <c r="AS22" s="397" t="s">
        <v>167</v>
      </c>
      <c r="AT22" s="398"/>
      <c r="AU22" s="398"/>
      <c r="AV22" s="398"/>
      <c r="AW22" s="398"/>
      <c r="AX22" s="415"/>
      <c r="AY22" s="432" t="s">
        <v>171</v>
      </c>
      <c r="AZ22" s="433"/>
      <c r="BA22" s="433"/>
      <c r="BB22" s="433"/>
      <c r="BC22" s="433"/>
      <c r="BD22" s="433"/>
      <c r="BE22" s="433"/>
      <c r="BF22" s="433"/>
      <c r="BG22" s="433"/>
      <c r="BH22" s="433"/>
      <c r="BI22" s="433"/>
      <c r="BJ22" s="433"/>
      <c r="BK22" s="433"/>
      <c r="BL22" s="433"/>
      <c r="BM22" s="434"/>
      <c r="BN22" s="435">
        <v>43017773</v>
      </c>
      <c r="BO22" s="436"/>
      <c r="BP22" s="436"/>
      <c r="BQ22" s="436"/>
      <c r="BR22" s="436"/>
      <c r="BS22" s="436"/>
      <c r="BT22" s="436"/>
      <c r="BU22" s="437"/>
      <c r="BV22" s="435">
        <v>46256453</v>
      </c>
      <c r="BW22" s="436"/>
      <c r="BX22" s="436"/>
      <c r="BY22" s="436"/>
      <c r="BZ22" s="436"/>
      <c r="CA22" s="436"/>
      <c r="CB22" s="436"/>
      <c r="CC22" s="437"/>
      <c r="CD22" s="184"/>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172</v>
      </c>
      <c r="AZ23" s="421"/>
      <c r="BA23" s="421"/>
      <c r="BB23" s="421"/>
      <c r="BC23" s="421"/>
      <c r="BD23" s="421"/>
      <c r="BE23" s="421"/>
      <c r="BF23" s="421"/>
      <c r="BG23" s="421"/>
      <c r="BH23" s="421"/>
      <c r="BI23" s="421"/>
      <c r="BJ23" s="421"/>
      <c r="BK23" s="421"/>
      <c r="BL23" s="421"/>
      <c r="BM23" s="422"/>
      <c r="BN23" s="406">
        <v>19451057</v>
      </c>
      <c r="BO23" s="407"/>
      <c r="BP23" s="407"/>
      <c r="BQ23" s="407"/>
      <c r="BR23" s="407"/>
      <c r="BS23" s="407"/>
      <c r="BT23" s="407"/>
      <c r="BU23" s="408"/>
      <c r="BV23" s="406">
        <v>21365611</v>
      </c>
      <c r="BW23" s="407"/>
      <c r="BX23" s="407"/>
      <c r="BY23" s="407"/>
      <c r="BZ23" s="407"/>
      <c r="CA23" s="407"/>
      <c r="CB23" s="407"/>
      <c r="CC23" s="408"/>
      <c r="CD23" s="184"/>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173</v>
      </c>
      <c r="F24" s="363"/>
      <c r="G24" s="363"/>
      <c r="H24" s="363"/>
      <c r="I24" s="363"/>
      <c r="J24" s="363"/>
      <c r="K24" s="364"/>
      <c r="L24" s="359">
        <v>1</v>
      </c>
      <c r="M24" s="360"/>
      <c r="N24" s="360"/>
      <c r="O24" s="360"/>
      <c r="P24" s="361"/>
      <c r="Q24" s="359">
        <v>8850</v>
      </c>
      <c r="R24" s="360"/>
      <c r="S24" s="360"/>
      <c r="T24" s="360"/>
      <c r="U24" s="360"/>
      <c r="V24" s="361"/>
      <c r="W24" s="449"/>
      <c r="X24" s="386"/>
      <c r="Y24" s="387"/>
      <c r="Z24" s="362" t="s">
        <v>174</v>
      </c>
      <c r="AA24" s="363"/>
      <c r="AB24" s="363"/>
      <c r="AC24" s="363"/>
      <c r="AD24" s="363"/>
      <c r="AE24" s="363"/>
      <c r="AF24" s="363"/>
      <c r="AG24" s="364"/>
      <c r="AH24" s="359">
        <v>766</v>
      </c>
      <c r="AI24" s="360"/>
      <c r="AJ24" s="360"/>
      <c r="AK24" s="360"/>
      <c r="AL24" s="361"/>
      <c r="AM24" s="359">
        <v>2373068</v>
      </c>
      <c r="AN24" s="360"/>
      <c r="AO24" s="360"/>
      <c r="AP24" s="360"/>
      <c r="AQ24" s="360"/>
      <c r="AR24" s="361"/>
      <c r="AS24" s="359">
        <v>3098</v>
      </c>
      <c r="AT24" s="360"/>
      <c r="AU24" s="360"/>
      <c r="AV24" s="360"/>
      <c r="AW24" s="360"/>
      <c r="AX24" s="419"/>
      <c r="AY24" s="379" t="s">
        <v>175</v>
      </c>
      <c r="AZ24" s="380"/>
      <c r="BA24" s="380"/>
      <c r="BB24" s="380"/>
      <c r="BC24" s="380"/>
      <c r="BD24" s="380"/>
      <c r="BE24" s="380"/>
      <c r="BF24" s="380"/>
      <c r="BG24" s="380"/>
      <c r="BH24" s="380"/>
      <c r="BI24" s="380"/>
      <c r="BJ24" s="380"/>
      <c r="BK24" s="380"/>
      <c r="BL24" s="380"/>
      <c r="BM24" s="381"/>
      <c r="BN24" s="406">
        <v>29096709</v>
      </c>
      <c r="BO24" s="407"/>
      <c r="BP24" s="407"/>
      <c r="BQ24" s="407"/>
      <c r="BR24" s="407"/>
      <c r="BS24" s="407"/>
      <c r="BT24" s="407"/>
      <c r="BU24" s="408"/>
      <c r="BV24" s="406">
        <v>31323655</v>
      </c>
      <c r="BW24" s="407"/>
      <c r="BX24" s="407"/>
      <c r="BY24" s="407"/>
      <c r="BZ24" s="407"/>
      <c r="CA24" s="407"/>
      <c r="CB24" s="407"/>
      <c r="CC24" s="408"/>
      <c r="CD24" s="184"/>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176</v>
      </c>
      <c r="F25" s="363"/>
      <c r="G25" s="363"/>
      <c r="H25" s="363"/>
      <c r="I25" s="363"/>
      <c r="J25" s="363"/>
      <c r="K25" s="364"/>
      <c r="L25" s="359">
        <v>2</v>
      </c>
      <c r="M25" s="360"/>
      <c r="N25" s="360"/>
      <c r="O25" s="360"/>
      <c r="P25" s="361"/>
      <c r="Q25" s="359">
        <v>6950</v>
      </c>
      <c r="R25" s="360"/>
      <c r="S25" s="360"/>
      <c r="T25" s="360"/>
      <c r="U25" s="360"/>
      <c r="V25" s="361"/>
      <c r="W25" s="449"/>
      <c r="X25" s="386"/>
      <c r="Y25" s="387"/>
      <c r="Z25" s="362" t="s">
        <v>177</v>
      </c>
      <c r="AA25" s="363"/>
      <c r="AB25" s="363"/>
      <c r="AC25" s="363"/>
      <c r="AD25" s="363"/>
      <c r="AE25" s="363"/>
      <c r="AF25" s="363"/>
      <c r="AG25" s="364"/>
      <c r="AH25" s="359">
        <v>131</v>
      </c>
      <c r="AI25" s="360"/>
      <c r="AJ25" s="360"/>
      <c r="AK25" s="360"/>
      <c r="AL25" s="361"/>
      <c r="AM25" s="359">
        <v>383437</v>
      </c>
      <c r="AN25" s="360"/>
      <c r="AO25" s="360"/>
      <c r="AP25" s="360"/>
      <c r="AQ25" s="360"/>
      <c r="AR25" s="361"/>
      <c r="AS25" s="359">
        <v>2927</v>
      </c>
      <c r="AT25" s="360"/>
      <c r="AU25" s="360"/>
      <c r="AV25" s="360"/>
      <c r="AW25" s="360"/>
      <c r="AX25" s="419"/>
      <c r="AY25" s="432" t="s">
        <v>178</v>
      </c>
      <c r="AZ25" s="433"/>
      <c r="BA25" s="433"/>
      <c r="BB25" s="433"/>
      <c r="BC25" s="433"/>
      <c r="BD25" s="433"/>
      <c r="BE25" s="433"/>
      <c r="BF25" s="433"/>
      <c r="BG25" s="433"/>
      <c r="BH25" s="433"/>
      <c r="BI25" s="433"/>
      <c r="BJ25" s="433"/>
      <c r="BK25" s="433"/>
      <c r="BL25" s="433"/>
      <c r="BM25" s="434"/>
      <c r="BN25" s="435">
        <v>11089578</v>
      </c>
      <c r="BO25" s="436"/>
      <c r="BP25" s="436"/>
      <c r="BQ25" s="436"/>
      <c r="BR25" s="436"/>
      <c r="BS25" s="436"/>
      <c r="BT25" s="436"/>
      <c r="BU25" s="437"/>
      <c r="BV25" s="435">
        <v>4960090</v>
      </c>
      <c r="BW25" s="436"/>
      <c r="BX25" s="436"/>
      <c r="BY25" s="436"/>
      <c r="BZ25" s="436"/>
      <c r="CA25" s="436"/>
      <c r="CB25" s="436"/>
      <c r="CC25" s="437"/>
      <c r="CD25" s="184"/>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179</v>
      </c>
      <c r="F26" s="363"/>
      <c r="G26" s="363"/>
      <c r="H26" s="363"/>
      <c r="I26" s="363"/>
      <c r="J26" s="363"/>
      <c r="K26" s="364"/>
      <c r="L26" s="359">
        <v>1</v>
      </c>
      <c r="M26" s="360"/>
      <c r="N26" s="360"/>
      <c r="O26" s="360"/>
      <c r="P26" s="361"/>
      <c r="Q26" s="359">
        <v>6150</v>
      </c>
      <c r="R26" s="360"/>
      <c r="S26" s="360"/>
      <c r="T26" s="360"/>
      <c r="U26" s="360"/>
      <c r="V26" s="361"/>
      <c r="W26" s="449"/>
      <c r="X26" s="386"/>
      <c r="Y26" s="387"/>
      <c r="Z26" s="362" t="s">
        <v>180</v>
      </c>
      <c r="AA26" s="417"/>
      <c r="AB26" s="417"/>
      <c r="AC26" s="417"/>
      <c r="AD26" s="417"/>
      <c r="AE26" s="417"/>
      <c r="AF26" s="417"/>
      <c r="AG26" s="418"/>
      <c r="AH26" s="359">
        <v>56</v>
      </c>
      <c r="AI26" s="360"/>
      <c r="AJ26" s="360"/>
      <c r="AK26" s="360"/>
      <c r="AL26" s="361"/>
      <c r="AM26" s="359">
        <v>172088</v>
      </c>
      <c r="AN26" s="360"/>
      <c r="AO26" s="360"/>
      <c r="AP26" s="360"/>
      <c r="AQ26" s="360"/>
      <c r="AR26" s="361"/>
      <c r="AS26" s="359">
        <v>3073</v>
      </c>
      <c r="AT26" s="360"/>
      <c r="AU26" s="360"/>
      <c r="AV26" s="360"/>
      <c r="AW26" s="360"/>
      <c r="AX26" s="419"/>
      <c r="AY26" s="446" t="s">
        <v>181</v>
      </c>
      <c r="AZ26" s="366"/>
      <c r="BA26" s="366"/>
      <c r="BB26" s="366"/>
      <c r="BC26" s="366"/>
      <c r="BD26" s="366"/>
      <c r="BE26" s="366"/>
      <c r="BF26" s="366"/>
      <c r="BG26" s="366"/>
      <c r="BH26" s="366"/>
      <c r="BI26" s="366"/>
      <c r="BJ26" s="366"/>
      <c r="BK26" s="366"/>
      <c r="BL26" s="366"/>
      <c r="BM26" s="447"/>
      <c r="BN26" s="406" t="s">
        <v>182</v>
      </c>
      <c r="BO26" s="407"/>
      <c r="BP26" s="407"/>
      <c r="BQ26" s="407"/>
      <c r="BR26" s="407"/>
      <c r="BS26" s="407"/>
      <c r="BT26" s="407"/>
      <c r="BU26" s="408"/>
      <c r="BV26" s="406" t="s">
        <v>182</v>
      </c>
      <c r="BW26" s="407"/>
      <c r="BX26" s="407"/>
      <c r="BY26" s="407"/>
      <c r="BZ26" s="407"/>
      <c r="CA26" s="407"/>
      <c r="CB26" s="407"/>
      <c r="CC26" s="408"/>
      <c r="CD26" s="184"/>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183</v>
      </c>
      <c r="F27" s="363"/>
      <c r="G27" s="363"/>
      <c r="H27" s="363"/>
      <c r="I27" s="363"/>
      <c r="J27" s="363"/>
      <c r="K27" s="364"/>
      <c r="L27" s="359">
        <v>1</v>
      </c>
      <c r="M27" s="360"/>
      <c r="N27" s="360"/>
      <c r="O27" s="360"/>
      <c r="P27" s="361"/>
      <c r="Q27" s="359">
        <v>4550</v>
      </c>
      <c r="R27" s="360"/>
      <c r="S27" s="360"/>
      <c r="T27" s="360"/>
      <c r="U27" s="360"/>
      <c r="V27" s="361"/>
      <c r="W27" s="449"/>
      <c r="X27" s="386"/>
      <c r="Y27" s="387"/>
      <c r="Z27" s="362" t="s">
        <v>184</v>
      </c>
      <c r="AA27" s="363"/>
      <c r="AB27" s="363"/>
      <c r="AC27" s="363"/>
      <c r="AD27" s="363"/>
      <c r="AE27" s="363"/>
      <c r="AF27" s="363"/>
      <c r="AG27" s="364"/>
      <c r="AH27" s="359">
        <v>33</v>
      </c>
      <c r="AI27" s="360"/>
      <c r="AJ27" s="360"/>
      <c r="AK27" s="360"/>
      <c r="AL27" s="361"/>
      <c r="AM27" s="359">
        <v>109626</v>
      </c>
      <c r="AN27" s="360"/>
      <c r="AO27" s="360"/>
      <c r="AP27" s="360"/>
      <c r="AQ27" s="360"/>
      <c r="AR27" s="361"/>
      <c r="AS27" s="359">
        <v>3322</v>
      </c>
      <c r="AT27" s="360"/>
      <c r="AU27" s="360"/>
      <c r="AV27" s="360"/>
      <c r="AW27" s="360"/>
      <c r="AX27" s="419"/>
      <c r="AY27" s="443" t="s">
        <v>185</v>
      </c>
      <c r="AZ27" s="444"/>
      <c r="BA27" s="444"/>
      <c r="BB27" s="444"/>
      <c r="BC27" s="444"/>
      <c r="BD27" s="444"/>
      <c r="BE27" s="444"/>
      <c r="BF27" s="444"/>
      <c r="BG27" s="444"/>
      <c r="BH27" s="444"/>
      <c r="BI27" s="444"/>
      <c r="BJ27" s="444"/>
      <c r="BK27" s="444"/>
      <c r="BL27" s="444"/>
      <c r="BM27" s="445"/>
      <c r="BN27" s="440">
        <v>1302930</v>
      </c>
      <c r="BO27" s="441"/>
      <c r="BP27" s="441"/>
      <c r="BQ27" s="441"/>
      <c r="BR27" s="441"/>
      <c r="BS27" s="441"/>
      <c r="BT27" s="441"/>
      <c r="BU27" s="442"/>
      <c r="BV27" s="440">
        <v>1302930</v>
      </c>
      <c r="BW27" s="441"/>
      <c r="BX27" s="441"/>
      <c r="BY27" s="441"/>
      <c r="BZ27" s="441"/>
      <c r="CA27" s="441"/>
      <c r="CB27" s="441"/>
      <c r="CC27" s="442"/>
      <c r="CD27" s="178"/>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186</v>
      </c>
      <c r="F28" s="363"/>
      <c r="G28" s="363"/>
      <c r="H28" s="363"/>
      <c r="I28" s="363"/>
      <c r="J28" s="363"/>
      <c r="K28" s="364"/>
      <c r="L28" s="359">
        <v>1</v>
      </c>
      <c r="M28" s="360"/>
      <c r="N28" s="360"/>
      <c r="O28" s="360"/>
      <c r="P28" s="361"/>
      <c r="Q28" s="359">
        <v>3760</v>
      </c>
      <c r="R28" s="360"/>
      <c r="S28" s="360"/>
      <c r="T28" s="360"/>
      <c r="U28" s="360"/>
      <c r="V28" s="361"/>
      <c r="W28" s="449"/>
      <c r="X28" s="386"/>
      <c r="Y28" s="387"/>
      <c r="Z28" s="362" t="s">
        <v>187</v>
      </c>
      <c r="AA28" s="363"/>
      <c r="AB28" s="363"/>
      <c r="AC28" s="363"/>
      <c r="AD28" s="363"/>
      <c r="AE28" s="363"/>
      <c r="AF28" s="363"/>
      <c r="AG28" s="364"/>
      <c r="AH28" s="359" t="s">
        <v>132</v>
      </c>
      <c r="AI28" s="360"/>
      <c r="AJ28" s="360"/>
      <c r="AK28" s="360"/>
      <c r="AL28" s="361"/>
      <c r="AM28" s="359" t="s">
        <v>132</v>
      </c>
      <c r="AN28" s="360"/>
      <c r="AO28" s="360"/>
      <c r="AP28" s="360"/>
      <c r="AQ28" s="360"/>
      <c r="AR28" s="361"/>
      <c r="AS28" s="359" t="s">
        <v>182</v>
      </c>
      <c r="AT28" s="360"/>
      <c r="AU28" s="360"/>
      <c r="AV28" s="360"/>
      <c r="AW28" s="360"/>
      <c r="AX28" s="419"/>
      <c r="AY28" s="423" t="s">
        <v>188</v>
      </c>
      <c r="AZ28" s="424"/>
      <c r="BA28" s="424"/>
      <c r="BB28" s="425"/>
      <c r="BC28" s="432" t="s">
        <v>50</v>
      </c>
      <c r="BD28" s="433"/>
      <c r="BE28" s="433"/>
      <c r="BF28" s="433"/>
      <c r="BG28" s="433"/>
      <c r="BH28" s="433"/>
      <c r="BI28" s="433"/>
      <c r="BJ28" s="433"/>
      <c r="BK28" s="433"/>
      <c r="BL28" s="433"/>
      <c r="BM28" s="434"/>
      <c r="BN28" s="435">
        <v>6038457</v>
      </c>
      <c r="BO28" s="436"/>
      <c r="BP28" s="436"/>
      <c r="BQ28" s="436"/>
      <c r="BR28" s="436"/>
      <c r="BS28" s="436"/>
      <c r="BT28" s="436"/>
      <c r="BU28" s="437"/>
      <c r="BV28" s="435">
        <v>5594244</v>
      </c>
      <c r="BW28" s="436"/>
      <c r="BX28" s="436"/>
      <c r="BY28" s="436"/>
      <c r="BZ28" s="436"/>
      <c r="CA28" s="436"/>
      <c r="CB28" s="436"/>
      <c r="CC28" s="437"/>
      <c r="CD28" s="184"/>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189</v>
      </c>
      <c r="F29" s="363"/>
      <c r="G29" s="363"/>
      <c r="H29" s="363"/>
      <c r="I29" s="363"/>
      <c r="J29" s="363"/>
      <c r="K29" s="364"/>
      <c r="L29" s="359">
        <v>22</v>
      </c>
      <c r="M29" s="360"/>
      <c r="N29" s="360"/>
      <c r="O29" s="360"/>
      <c r="P29" s="361"/>
      <c r="Q29" s="359">
        <v>3600</v>
      </c>
      <c r="R29" s="360"/>
      <c r="S29" s="360"/>
      <c r="T29" s="360"/>
      <c r="U29" s="360"/>
      <c r="V29" s="361"/>
      <c r="W29" s="450"/>
      <c r="X29" s="451"/>
      <c r="Y29" s="452"/>
      <c r="Z29" s="362" t="s">
        <v>190</v>
      </c>
      <c r="AA29" s="363"/>
      <c r="AB29" s="363"/>
      <c r="AC29" s="363"/>
      <c r="AD29" s="363"/>
      <c r="AE29" s="363"/>
      <c r="AF29" s="363"/>
      <c r="AG29" s="364"/>
      <c r="AH29" s="359">
        <v>799</v>
      </c>
      <c r="AI29" s="360"/>
      <c r="AJ29" s="360"/>
      <c r="AK29" s="360"/>
      <c r="AL29" s="361"/>
      <c r="AM29" s="359">
        <v>2482694</v>
      </c>
      <c r="AN29" s="360"/>
      <c r="AO29" s="360"/>
      <c r="AP29" s="360"/>
      <c r="AQ29" s="360"/>
      <c r="AR29" s="361"/>
      <c r="AS29" s="359">
        <v>3107</v>
      </c>
      <c r="AT29" s="360"/>
      <c r="AU29" s="360"/>
      <c r="AV29" s="360"/>
      <c r="AW29" s="360"/>
      <c r="AX29" s="419"/>
      <c r="AY29" s="426"/>
      <c r="AZ29" s="427"/>
      <c r="BA29" s="427"/>
      <c r="BB29" s="428"/>
      <c r="BC29" s="420" t="s">
        <v>191</v>
      </c>
      <c r="BD29" s="421"/>
      <c r="BE29" s="421"/>
      <c r="BF29" s="421"/>
      <c r="BG29" s="421"/>
      <c r="BH29" s="421"/>
      <c r="BI29" s="421"/>
      <c r="BJ29" s="421"/>
      <c r="BK29" s="421"/>
      <c r="BL29" s="421"/>
      <c r="BM29" s="422"/>
      <c r="BN29" s="406">
        <v>2911382</v>
      </c>
      <c r="BO29" s="407"/>
      <c r="BP29" s="407"/>
      <c r="BQ29" s="407"/>
      <c r="BR29" s="407"/>
      <c r="BS29" s="407"/>
      <c r="BT29" s="407"/>
      <c r="BU29" s="408"/>
      <c r="BV29" s="406">
        <v>2173647</v>
      </c>
      <c r="BW29" s="407"/>
      <c r="BX29" s="407"/>
      <c r="BY29" s="407"/>
      <c r="BZ29" s="407"/>
      <c r="CA29" s="407"/>
      <c r="CB29" s="407"/>
      <c r="CC29" s="408"/>
      <c r="CD29" s="178"/>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192</v>
      </c>
      <c r="X30" s="374"/>
      <c r="Y30" s="374"/>
      <c r="Z30" s="374"/>
      <c r="AA30" s="374"/>
      <c r="AB30" s="374"/>
      <c r="AC30" s="374"/>
      <c r="AD30" s="374"/>
      <c r="AE30" s="374"/>
      <c r="AF30" s="374"/>
      <c r="AG30" s="375"/>
      <c r="AH30" s="376">
        <v>95.8</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52</v>
      </c>
      <c r="BD30" s="380"/>
      <c r="BE30" s="380"/>
      <c r="BF30" s="380"/>
      <c r="BG30" s="380"/>
      <c r="BH30" s="380"/>
      <c r="BI30" s="380"/>
      <c r="BJ30" s="380"/>
      <c r="BK30" s="380"/>
      <c r="BL30" s="380"/>
      <c r="BM30" s="381"/>
      <c r="BN30" s="440">
        <v>13371369</v>
      </c>
      <c r="BO30" s="441"/>
      <c r="BP30" s="441"/>
      <c r="BQ30" s="441"/>
      <c r="BR30" s="441"/>
      <c r="BS30" s="441"/>
      <c r="BT30" s="441"/>
      <c r="BU30" s="442"/>
      <c r="BV30" s="440">
        <v>13370331</v>
      </c>
      <c r="BW30" s="441"/>
      <c r="BX30" s="441"/>
      <c r="BY30" s="441"/>
      <c r="BZ30" s="441"/>
      <c r="CA30" s="441"/>
      <c r="CB30" s="441"/>
      <c r="CC30" s="442"/>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5"/>
      <c r="B31" s="200"/>
      <c r="DI31" s="201"/>
    </row>
    <row r="32" spans="1:113" ht="13.5" customHeight="1" x14ac:dyDescent="0.2">
      <c r="A32" s="175"/>
      <c r="B32" s="202"/>
      <c r="C32" s="365" t="s">
        <v>193</v>
      </c>
      <c r="D32" s="365"/>
      <c r="E32" s="365"/>
      <c r="F32" s="365"/>
      <c r="G32" s="365"/>
      <c r="H32" s="365"/>
      <c r="I32" s="365"/>
      <c r="J32" s="365"/>
      <c r="K32" s="365"/>
      <c r="L32" s="365"/>
      <c r="M32" s="365"/>
      <c r="N32" s="365"/>
      <c r="O32" s="365"/>
      <c r="P32" s="365"/>
      <c r="Q32" s="365"/>
      <c r="R32" s="365"/>
      <c r="S32" s="365"/>
      <c r="U32" s="366" t="s">
        <v>194</v>
      </c>
      <c r="V32" s="366"/>
      <c r="W32" s="366"/>
      <c r="X32" s="366"/>
      <c r="Y32" s="366"/>
      <c r="Z32" s="366"/>
      <c r="AA32" s="366"/>
      <c r="AB32" s="366"/>
      <c r="AC32" s="366"/>
      <c r="AD32" s="366"/>
      <c r="AE32" s="366"/>
      <c r="AF32" s="366"/>
      <c r="AG32" s="366"/>
      <c r="AH32" s="366"/>
      <c r="AI32" s="366"/>
      <c r="AJ32" s="366"/>
      <c r="AK32" s="366"/>
      <c r="AM32" s="366" t="s">
        <v>195</v>
      </c>
      <c r="AN32" s="366"/>
      <c r="AO32" s="366"/>
      <c r="AP32" s="366"/>
      <c r="AQ32" s="366"/>
      <c r="AR32" s="366"/>
      <c r="AS32" s="366"/>
      <c r="AT32" s="366"/>
      <c r="AU32" s="366"/>
      <c r="AV32" s="366"/>
      <c r="AW32" s="366"/>
      <c r="AX32" s="366"/>
      <c r="AY32" s="366"/>
      <c r="AZ32" s="366"/>
      <c r="BA32" s="366"/>
      <c r="BB32" s="366"/>
      <c r="BC32" s="366"/>
      <c r="BE32" s="366" t="s">
        <v>196</v>
      </c>
      <c r="BF32" s="366"/>
      <c r="BG32" s="366"/>
      <c r="BH32" s="366"/>
      <c r="BI32" s="366"/>
      <c r="BJ32" s="366"/>
      <c r="BK32" s="366"/>
      <c r="BL32" s="366"/>
      <c r="BM32" s="366"/>
      <c r="BN32" s="366"/>
      <c r="BO32" s="366"/>
      <c r="BP32" s="366"/>
      <c r="BQ32" s="366"/>
      <c r="BR32" s="366"/>
      <c r="BS32" s="366"/>
      <c r="BT32" s="366"/>
      <c r="BU32" s="366"/>
      <c r="BW32" s="366" t="s">
        <v>197</v>
      </c>
      <c r="BX32" s="366"/>
      <c r="BY32" s="366"/>
      <c r="BZ32" s="366"/>
      <c r="CA32" s="366"/>
      <c r="CB32" s="366"/>
      <c r="CC32" s="366"/>
      <c r="CD32" s="366"/>
      <c r="CE32" s="366"/>
      <c r="CF32" s="366"/>
      <c r="CG32" s="366"/>
      <c r="CH32" s="366"/>
      <c r="CI32" s="366"/>
      <c r="CJ32" s="366"/>
      <c r="CK32" s="366"/>
      <c r="CL32" s="366"/>
      <c r="CM32" s="366"/>
      <c r="CO32" s="366" t="s">
        <v>198</v>
      </c>
      <c r="CP32" s="366"/>
      <c r="CQ32" s="366"/>
      <c r="CR32" s="366"/>
      <c r="CS32" s="366"/>
      <c r="CT32" s="366"/>
      <c r="CU32" s="366"/>
      <c r="CV32" s="366"/>
      <c r="CW32" s="366"/>
      <c r="CX32" s="366"/>
      <c r="CY32" s="366"/>
      <c r="CZ32" s="366"/>
      <c r="DA32" s="366"/>
      <c r="DB32" s="366"/>
      <c r="DC32" s="366"/>
      <c r="DD32" s="366"/>
      <c r="DE32" s="366"/>
      <c r="DI32" s="201"/>
    </row>
    <row r="33" spans="1:113" ht="13.5" customHeight="1" x14ac:dyDescent="0.2">
      <c r="A33" s="175"/>
      <c r="B33" s="202"/>
      <c r="C33" s="358" t="s">
        <v>199</v>
      </c>
      <c r="D33" s="358"/>
      <c r="E33" s="357" t="s">
        <v>200</v>
      </c>
      <c r="F33" s="357"/>
      <c r="G33" s="357"/>
      <c r="H33" s="357"/>
      <c r="I33" s="357"/>
      <c r="J33" s="357"/>
      <c r="K33" s="357"/>
      <c r="L33" s="357"/>
      <c r="M33" s="357"/>
      <c r="N33" s="357"/>
      <c r="O33" s="357"/>
      <c r="P33" s="357"/>
      <c r="Q33" s="357"/>
      <c r="R33" s="357"/>
      <c r="S33" s="357"/>
      <c r="T33" s="179"/>
      <c r="U33" s="358" t="s">
        <v>201</v>
      </c>
      <c r="V33" s="358"/>
      <c r="W33" s="357" t="s">
        <v>202</v>
      </c>
      <c r="X33" s="357"/>
      <c r="Y33" s="357"/>
      <c r="Z33" s="357"/>
      <c r="AA33" s="357"/>
      <c r="AB33" s="357"/>
      <c r="AC33" s="357"/>
      <c r="AD33" s="357"/>
      <c r="AE33" s="357"/>
      <c r="AF33" s="357"/>
      <c r="AG33" s="357"/>
      <c r="AH33" s="357"/>
      <c r="AI33" s="357"/>
      <c r="AJ33" s="357"/>
      <c r="AK33" s="357"/>
      <c r="AL33" s="179"/>
      <c r="AM33" s="358" t="s">
        <v>201</v>
      </c>
      <c r="AN33" s="358"/>
      <c r="AO33" s="357" t="s">
        <v>203</v>
      </c>
      <c r="AP33" s="357"/>
      <c r="AQ33" s="357"/>
      <c r="AR33" s="357"/>
      <c r="AS33" s="357"/>
      <c r="AT33" s="357"/>
      <c r="AU33" s="357"/>
      <c r="AV33" s="357"/>
      <c r="AW33" s="357"/>
      <c r="AX33" s="357"/>
      <c r="AY33" s="357"/>
      <c r="AZ33" s="357"/>
      <c r="BA33" s="357"/>
      <c r="BB33" s="357"/>
      <c r="BC33" s="357"/>
      <c r="BD33" s="185"/>
      <c r="BE33" s="357" t="s">
        <v>204</v>
      </c>
      <c r="BF33" s="357"/>
      <c r="BG33" s="357" t="s">
        <v>205</v>
      </c>
      <c r="BH33" s="357"/>
      <c r="BI33" s="357"/>
      <c r="BJ33" s="357"/>
      <c r="BK33" s="357"/>
      <c r="BL33" s="357"/>
      <c r="BM33" s="357"/>
      <c r="BN33" s="357"/>
      <c r="BO33" s="357"/>
      <c r="BP33" s="357"/>
      <c r="BQ33" s="357"/>
      <c r="BR33" s="357"/>
      <c r="BS33" s="357"/>
      <c r="BT33" s="357"/>
      <c r="BU33" s="357"/>
      <c r="BV33" s="185"/>
      <c r="BW33" s="358" t="s">
        <v>204</v>
      </c>
      <c r="BX33" s="358"/>
      <c r="BY33" s="357" t="s">
        <v>206</v>
      </c>
      <c r="BZ33" s="357"/>
      <c r="CA33" s="357"/>
      <c r="CB33" s="357"/>
      <c r="CC33" s="357"/>
      <c r="CD33" s="357"/>
      <c r="CE33" s="357"/>
      <c r="CF33" s="357"/>
      <c r="CG33" s="357"/>
      <c r="CH33" s="357"/>
      <c r="CI33" s="357"/>
      <c r="CJ33" s="357"/>
      <c r="CK33" s="357"/>
      <c r="CL33" s="357"/>
      <c r="CM33" s="357"/>
      <c r="CN33" s="179"/>
      <c r="CO33" s="358" t="s">
        <v>207</v>
      </c>
      <c r="CP33" s="358"/>
      <c r="CQ33" s="357" t="s">
        <v>208</v>
      </c>
      <c r="CR33" s="357"/>
      <c r="CS33" s="357"/>
      <c r="CT33" s="357"/>
      <c r="CU33" s="357"/>
      <c r="CV33" s="357"/>
      <c r="CW33" s="357"/>
      <c r="CX33" s="357"/>
      <c r="CY33" s="357"/>
      <c r="CZ33" s="357"/>
      <c r="DA33" s="357"/>
      <c r="DB33" s="357"/>
      <c r="DC33" s="357"/>
      <c r="DD33" s="357"/>
      <c r="DE33" s="357"/>
      <c r="DF33" s="179"/>
      <c r="DG33" s="356" t="s">
        <v>209</v>
      </c>
      <c r="DH33" s="356"/>
      <c r="DI33" s="180"/>
    </row>
    <row r="34" spans="1:113" ht="32.25" customHeight="1" x14ac:dyDescent="0.2">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4</v>
      </c>
      <c r="V34" s="354"/>
      <c r="W34" s="355" t="str">
        <f>IF('各会計、関係団体の財政状況及び健全化判断比率'!B28="","",'各会計、関係団体の財政状況及び健全化判断比率'!B28)</f>
        <v>国民健康保険事業特別会計（事業勘定）</v>
      </c>
      <c r="X34" s="355"/>
      <c r="Y34" s="355"/>
      <c r="Z34" s="355"/>
      <c r="AA34" s="355"/>
      <c r="AB34" s="355"/>
      <c r="AC34" s="355"/>
      <c r="AD34" s="355"/>
      <c r="AE34" s="355"/>
      <c r="AF34" s="355"/>
      <c r="AG34" s="355"/>
      <c r="AH34" s="355"/>
      <c r="AI34" s="355"/>
      <c r="AJ34" s="355"/>
      <c r="AK34" s="355"/>
      <c r="AL34" s="175"/>
      <c r="AM34" s="354">
        <f>IF(AO34="","",MAX(C34:D43,U34:V43)+1)</f>
        <v>8</v>
      </c>
      <c r="AN34" s="354"/>
      <c r="AO34" s="355" t="str">
        <f>IF('各会計、関係団体の財政状況及び健全化判断比率'!B32="","",'各会計、関係団体の財政状況及び健全化判断比率'!B32)</f>
        <v>水道事業会計</v>
      </c>
      <c r="AP34" s="355"/>
      <c r="AQ34" s="355"/>
      <c r="AR34" s="355"/>
      <c r="AS34" s="355"/>
      <c r="AT34" s="355"/>
      <c r="AU34" s="355"/>
      <c r="AV34" s="355"/>
      <c r="AW34" s="355"/>
      <c r="AX34" s="355"/>
      <c r="AY34" s="355"/>
      <c r="AZ34" s="355"/>
      <c r="BA34" s="355"/>
      <c r="BB34" s="355"/>
      <c r="BC34" s="355"/>
      <c r="BD34" s="175"/>
      <c r="BE34" s="354">
        <f>IF(BG34="","",MAX(C34:D43,U34:V43,AM34:AN43)+1)</f>
        <v>10</v>
      </c>
      <c r="BF34" s="354"/>
      <c r="BG34" s="355" t="str">
        <f>IF('各会計、関係団体の財政状況及び健全化判断比率'!B34="","",'各会計、関係団体の財政状況及び健全化判断比率'!B34)</f>
        <v>太陽光発電事業特別会計</v>
      </c>
      <c r="BH34" s="355"/>
      <c r="BI34" s="355"/>
      <c r="BJ34" s="355"/>
      <c r="BK34" s="355"/>
      <c r="BL34" s="355"/>
      <c r="BM34" s="355"/>
      <c r="BN34" s="355"/>
      <c r="BO34" s="355"/>
      <c r="BP34" s="355"/>
      <c r="BQ34" s="355"/>
      <c r="BR34" s="355"/>
      <c r="BS34" s="355"/>
      <c r="BT34" s="355"/>
      <c r="BU34" s="355"/>
      <c r="BV34" s="175"/>
      <c r="BW34" s="354">
        <f>IF(BY34="","",MAX(C34:D43,U34:V43,AM34:AN43,BE34:BF43)+1)</f>
        <v>11</v>
      </c>
      <c r="BX34" s="354"/>
      <c r="BY34" s="355" t="str">
        <f>IF('各会計、関係団体の財政状況及び健全化判断比率'!B68="","",'各会計、関係団体の財政状況及び健全化判断比率'!B68)</f>
        <v>公立豊岡病院組合</v>
      </c>
      <c r="BZ34" s="355"/>
      <c r="CA34" s="355"/>
      <c r="CB34" s="355"/>
      <c r="CC34" s="355"/>
      <c r="CD34" s="355"/>
      <c r="CE34" s="355"/>
      <c r="CF34" s="355"/>
      <c r="CG34" s="355"/>
      <c r="CH34" s="355"/>
      <c r="CI34" s="355"/>
      <c r="CJ34" s="355"/>
      <c r="CK34" s="355"/>
      <c r="CL34" s="355"/>
      <c r="CM34" s="355"/>
      <c r="CN34" s="175"/>
      <c r="CO34" s="354">
        <f>IF(CQ34="","",MAX(C34:D43,U34:V43,AM34:AN43,BE34:BF43,BW34:BX43)+1)</f>
        <v>17</v>
      </c>
      <c r="CP34" s="354"/>
      <c r="CQ34" s="355" t="str">
        <f>IF('各会計、関係団体の財政状況及び健全化判断比率'!BS7="","",'各会計、関係団体の財政状況及び健全化判断比率'!BS7)</f>
        <v>(株)北前館</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2">
      <c r="A35" s="175"/>
      <c r="B35" s="202"/>
      <c r="C35" s="354">
        <f>IF(E35="","",C34+1)</f>
        <v>2</v>
      </c>
      <c r="D35" s="354"/>
      <c r="E35" s="355" t="str">
        <f>IF('各会計、関係団体の財政状況及び健全化判断比率'!B8="","",'各会計、関係団体の財政状況及び健全化判断比率'!B8)</f>
        <v>診療所事業特別会計</v>
      </c>
      <c r="F35" s="355"/>
      <c r="G35" s="355"/>
      <c r="H35" s="355"/>
      <c r="I35" s="355"/>
      <c r="J35" s="355"/>
      <c r="K35" s="355"/>
      <c r="L35" s="355"/>
      <c r="M35" s="355"/>
      <c r="N35" s="355"/>
      <c r="O35" s="355"/>
      <c r="P35" s="355"/>
      <c r="Q35" s="355"/>
      <c r="R35" s="355"/>
      <c r="S35" s="355"/>
      <c r="T35" s="175"/>
      <c r="U35" s="354">
        <f>IF(W35="","",U34+1)</f>
        <v>5</v>
      </c>
      <c r="V35" s="354"/>
      <c r="W35" s="355" t="str">
        <f>IF('各会計、関係団体の財政状況及び健全化判断比率'!B29="","",'各会計、関係団体の財政状況及び健全化判断比率'!B29)</f>
        <v>国民健康保険事業特別会計（直診勘定）</v>
      </c>
      <c r="X35" s="355"/>
      <c r="Y35" s="355"/>
      <c r="Z35" s="355"/>
      <c r="AA35" s="355"/>
      <c r="AB35" s="355"/>
      <c r="AC35" s="355"/>
      <c r="AD35" s="355"/>
      <c r="AE35" s="355"/>
      <c r="AF35" s="355"/>
      <c r="AG35" s="355"/>
      <c r="AH35" s="355"/>
      <c r="AI35" s="355"/>
      <c r="AJ35" s="355"/>
      <c r="AK35" s="355"/>
      <c r="AL35" s="175"/>
      <c r="AM35" s="354">
        <f t="shared" ref="AM35:AM43" si="0">IF(AO35="","",AM34+1)</f>
        <v>9</v>
      </c>
      <c r="AN35" s="354"/>
      <c r="AO35" s="355" t="str">
        <f>IF('各会計、関係団体の財政状況及び健全化判断比率'!B33="","",'各会計、関係団体の財政状況及び健全化判断比率'!B33)</f>
        <v>下水道事業会計</v>
      </c>
      <c r="AP35" s="355"/>
      <c r="AQ35" s="355"/>
      <c r="AR35" s="355"/>
      <c r="AS35" s="355"/>
      <c r="AT35" s="355"/>
      <c r="AU35" s="355"/>
      <c r="AV35" s="355"/>
      <c r="AW35" s="355"/>
      <c r="AX35" s="355"/>
      <c r="AY35" s="355"/>
      <c r="AZ35" s="355"/>
      <c r="BA35" s="355"/>
      <c r="BB35" s="355"/>
      <c r="BC35" s="355"/>
      <c r="BD35" s="175"/>
      <c r="BE35" s="354" t="str">
        <f t="shared" ref="BE35:BE43" si="1">IF(BG35="","",BE34+1)</f>
        <v/>
      </c>
      <c r="BF35" s="354"/>
      <c r="BG35" s="355"/>
      <c r="BH35" s="355"/>
      <c r="BI35" s="355"/>
      <c r="BJ35" s="355"/>
      <c r="BK35" s="355"/>
      <c r="BL35" s="355"/>
      <c r="BM35" s="355"/>
      <c r="BN35" s="355"/>
      <c r="BO35" s="355"/>
      <c r="BP35" s="355"/>
      <c r="BQ35" s="355"/>
      <c r="BR35" s="355"/>
      <c r="BS35" s="355"/>
      <c r="BT35" s="355"/>
      <c r="BU35" s="355"/>
      <c r="BV35" s="175"/>
      <c r="BW35" s="354">
        <f t="shared" ref="BW35:BW43" si="2">IF(BY35="","",BW34+1)</f>
        <v>12</v>
      </c>
      <c r="BX35" s="354"/>
      <c r="BY35" s="355" t="str">
        <f>IF('各会計、関係団体の財政状況及び健全化判断比率'!B69="","",'各会計、関係団体の財政状況及び健全化判断比率'!B69)</f>
        <v>北但行政事務組合</v>
      </c>
      <c r="BZ35" s="355"/>
      <c r="CA35" s="355"/>
      <c r="CB35" s="355"/>
      <c r="CC35" s="355"/>
      <c r="CD35" s="355"/>
      <c r="CE35" s="355"/>
      <c r="CF35" s="355"/>
      <c r="CG35" s="355"/>
      <c r="CH35" s="355"/>
      <c r="CI35" s="355"/>
      <c r="CJ35" s="355"/>
      <c r="CK35" s="355"/>
      <c r="CL35" s="355"/>
      <c r="CM35" s="355"/>
      <c r="CN35" s="175"/>
      <c r="CO35" s="354">
        <f t="shared" ref="CO35:CO43" si="3">IF(CQ35="","",CO34+1)</f>
        <v>18</v>
      </c>
      <c r="CP35" s="354"/>
      <c r="CQ35" s="355" t="str">
        <f>IF('各会計、関係団体の財政状況及び健全化判断比率'!BS8="","",'各会計、関係団体の財政状況及び健全化判断比率'!BS8)</f>
        <v>(株)日高振興公社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2">
      <c r="A36" s="175"/>
      <c r="B36" s="202"/>
      <c r="C36" s="354">
        <f>IF(E36="","",C35+1)</f>
        <v>3</v>
      </c>
      <c r="D36" s="354"/>
      <c r="E36" s="355" t="str">
        <f>IF('各会計、関係団体の財政状況及び健全化判断比率'!B9="","",'各会計、関係団体の財政状況及び健全化判断比率'!B9)</f>
        <v>霊苑事業特別会計</v>
      </c>
      <c r="F36" s="355"/>
      <c r="G36" s="355"/>
      <c r="H36" s="355"/>
      <c r="I36" s="355"/>
      <c r="J36" s="355"/>
      <c r="K36" s="355"/>
      <c r="L36" s="355"/>
      <c r="M36" s="355"/>
      <c r="N36" s="355"/>
      <c r="O36" s="355"/>
      <c r="P36" s="355"/>
      <c r="Q36" s="355"/>
      <c r="R36" s="355"/>
      <c r="S36" s="355"/>
      <c r="T36" s="175"/>
      <c r="U36" s="354">
        <f t="shared" ref="U36:U43" si="4">IF(W36="","",U35+1)</f>
        <v>6</v>
      </c>
      <c r="V36" s="354"/>
      <c r="W36" s="355" t="str">
        <f>IF('各会計、関係団体の財政状況及び健全化判断比率'!B30="","",'各会計、関係団体の財政状況及び健全化判断比率'!B30)</f>
        <v>介護保険事業特別会計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13</v>
      </c>
      <c r="BX36" s="354"/>
      <c r="BY36" s="355" t="str">
        <f>IF('各会計、関係団体の財政状況及び健全化判断比率'!B70="","",'各会計、関係団体の財政状況及び健全化判断比率'!B70)</f>
        <v>但馬広域行政事務組合</v>
      </c>
      <c r="BZ36" s="355"/>
      <c r="CA36" s="355"/>
      <c r="CB36" s="355"/>
      <c r="CC36" s="355"/>
      <c r="CD36" s="355"/>
      <c r="CE36" s="355"/>
      <c r="CF36" s="355"/>
      <c r="CG36" s="355"/>
      <c r="CH36" s="355"/>
      <c r="CI36" s="355"/>
      <c r="CJ36" s="355"/>
      <c r="CK36" s="355"/>
      <c r="CL36" s="355"/>
      <c r="CM36" s="355"/>
      <c r="CN36" s="175"/>
      <c r="CO36" s="354">
        <f t="shared" si="3"/>
        <v>19</v>
      </c>
      <c r="CP36" s="354"/>
      <c r="CQ36" s="355" t="str">
        <f>IF('各会計、関係団体の財政状況及び健全化判断比率'!BS9="","",'各会計、関係団体の財政状況及び健全化判断比率'!BS9)</f>
        <v>(株)シルク温泉やまびこ</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2">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7</v>
      </c>
      <c r="V37" s="354"/>
      <c r="W37" s="355" t="str">
        <f>IF('各会計、関係団体の財政状況及び健全化判断比率'!B31="","",'各会計、関係団体の財政状況及び健全化判断比率'!B31)</f>
        <v>後期高齢者医療事業特別会計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14</v>
      </c>
      <c r="BX37" s="354"/>
      <c r="BY37" s="355" t="str">
        <f>IF('各会計、関係団体の財政状況及び健全化判断比率'!B71="","",'各会計、関係団体の財政状況及び健全化判断比率'!B71)</f>
        <v>兵庫県市町村職員退職手当組合</v>
      </c>
      <c r="BZ37" s="355"/>
      <c r="CA37" s="355"/>
      <c r="CB37" s="355"/>
      <c r="CC37" s="355"/>
      <c r="CD37" s="355"/>
      <c r="CE37" s="355"/>
      <c r="CF37" s="355"/>
      <c r="CG37" s="355"/>
      <c r="CH37" s="355"/>
      <c r="CI37" s="355"/>
      <c r="CJ37" s="355"/>
      <c r="CK37" s="355"/>
      <c r="CL37" s="355"/>
      <c r="CM37" s="355"/>
      <c r="CN37" s="175"/>
      <c r="CO37" s="354">
        <f t="shared" si="3"/>
        <v>20</v>
      </c>
      <c r="CP37" s="354"/>
      <c r="CQ37" s="355" t="str">
        <f>IF('各会計、関係団体の財政状況及び健全化判断比率'!BS10="","",'各会計、関係団体の財政状況及び健全化判断比率'!BS10)</f>
        <v>アイティ豊岡都市開発(株)</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2">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15</v>
      </c>
      <c r="BX38" s="354"/>
      <c r="BY38" s="355" t="str">
        <f>IF('各会計、関係団体の財政状況及び健全化判断比率'!B72="","",'各会計、関係団体の財政状況及び健全化判断比率'!B72)</f>
        <v>兵庫県後期高齢者医療広域連合（一般会計）</v>
      </c>
      <c r="BZ38" s="355"/>
      <c r="CA38" s="355"/>
      <c r="CB38" s="355"/>
      <c r="CC38" s="355"/>
      <c r="CD38" s="355"/>
      <c r="CE38" s="355"/>
      <c r="CF38" s="355"/>
      <c r="CG38" s="355"/>
      <c r="CH38" s="355"/>
      <c r="CI38" s="355"/>
      <c r="CJ38" s="355"/>
      <c r="CK38" s="355"/>
      <c r="CL38" s="355"/>
      <c r="CM38" s="355"/>
      <c r="CN38" s="175"/>
      <c r="CO38" s="354">
        <f t="shared" si="3"/>
        <v>21</v>
      </c>
      <c r="CP38" s="354"/>
      <c r="CQ38" s="355" t="str">
        <f>IF('各会計、関係団体の財政状況及び健全化判断比率'!BS11="","",'各会計、関係団体の財政状況及び健全化判断比率'!BS11)</f>
        <v>豊岡まちづくり(株)</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2">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16</v>
      </c>
      <c r="BX39" s="354"/>
      <c r="BY39" s="355" t="str">
        <f>IF('各会計、関係団体の財政状況及び健全化判断比率'!B73="","",'各会計、関係団体の財政状況及び健全化判断比率'!B73)</f>
        <v>兵庫県後期高齢者医療広域連合（特別会計）</v>
      </c>
      <c r="BZ39" s="355"/>
      <c r="CA39" s="355"/>
      <c r="CB39" s="355"/>
      <c r="CC39" s="355"/>
      <c r="CD39" s="355"/>
      <c r="CE39" s="355"/>
      <c r="CF39" s="355"/>
      <c r="CG39" s="355"/>
      <c r="CH39" s="355"/>
      <c r="CI39" s="355"/>
      <c r="CJ39" s="355"/>
      <c r="CK39" s="355"/>
      <c r="CL39" s="355"/>
      <c r="CM39" s="355"/>
      <c r="CN39" s="175"/>
      <c r="CO39" s="354">
        <f t="shared" si="3"/>
        <v>22</v>
      </c>
      <c r="CP39" s="354"/>
      <c r="CQ39" s="355" t="str">
        <f>IF('各会計、関係団体の財政状況及び健全化判断比率'!BS12="","",'各会計、関係団体の財政状況及び健全化判断比率'!BS12)</f>
        <v>(有)あした</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2">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f t="shared" si="3"/>
        <v>23</v>
      </c>
      <c r="CP40" s="354"/>
      <c r="CQ40" s="355" t="str">
        <f>IF('各会計、関係団体の財政状況及び健全化判断比率'!BS13="","",'各会計、関係団体の財政状況及び健全化判断比率'!BS13)</f>
        <v>(一財)但馬地域地場産業振興センター</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2">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f t="shared" si="3"/>
        <v>24</v>
      </c>
      <c r="CP41" s="354"/>
      <c r="CQ41" s="355" t="str">
        <f>IF('各会計、関係団体の財政状況及び健全化判断比率'!BS14="","",'各会計、関係団体の財政状況及び健全化判断比率'!BS14)</f>
        <v>(一社)豊岡観光イノベーション</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2">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f t="shared" si="3"/>
        <v>25</v>
      </c>
      <c r="CP42" s="354"/>
      <c r="CQ42" s="355" t="str">
        <f>IF('各会計、関係団体の財政状況及び健全化判断比率'!BS15="","",'各会計、関係団体の財政状況及び健全化判断比率'!BS15)</f>
        <v>兵庫県信用保証協会</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〇</v>
      </c>
      <c r="DH42" s="352"/>
      <c r="DI42" s="180"/>
    </row>
    <row r="43" spans="1:113" ht="32.25" customHeight="1" x14ac:dyDescent="0.2">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210</v>
      </c>
      <c r="E46" s="351" t="s">
        <v>211</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212</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213</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214</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215</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216</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217</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218</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oLo86qUpG9lTIRptHwKlv+06hCpzP+wlZKUyfLlXGV4PGlzuz8e2JjWxEMSj4VauHVVJbrZWsrGiHj4nVD9fbA==" saltValue="b/9DVNP9NGwWKhi9+6tOl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
  <cols>
    <col min="1" max="1" width="1.6328125" style="208" customWidth="1"/>
    <col min="2" max="2" width="2.36328125" style="208" customWidth="1"/>
    <col min="3" max="16" width="2.6328125" style="208" customWidth="1"/>
    <col min="17" max="17" width="2.36328125" style="208" customWidth="1"/>
    <col min="18" max="95" width="1.6328125" style="208" customWidth="1"/>
    <col min="96" max="133" width="1.6328125" style="220" customWidth="1"/>
    <col min="134" max="143" width="1.63281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219</v>
      </c>
      <c r="DI1" s="705"/>
      <c r="DJ1" s="705"/>
      <c r="DK1" s="705"/>
      <c r="DL1" s="705"/>
      <c r="DM1" s="705"/>
      <c r="DN1" s="706"/>
      <c r="DO1" s="208"/>
      <c r="DP1" s="704" t="s">
        <v>220</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221</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222</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223</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224</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225</v>
      </c>
      <c r="S4" s="661"/>
      <c r="T4" s="661"/>
      <c r="U4" s="661"/>
      <c r="V4" s="661"/>
      <c r="W4" s="661"/>
      <c r="X4" s="661"/>
      <c r="Y4" s="662"/>
      <c r="Z4" s="660" t="s">
        <v>226</v>
      </c>
      <c r="AA4" s="661"/>
      <c r="AB4" s="661"/>
      <c r="AC4" s="662"/>
      <c r="AD4" s="660" t="s">
        <v>227</v>
      </c>
      <c r="AE4" s="661"/>
      <c r="AF4" s="661"/>
      <c r="AG4" s="661"/>
      <c r="AH4" s="661"/>
      <c r="AI4" s="661"/>
      <c r="AJ4" s="661"/>
      <c r="AK4" s="662"/>
      <c r="AL4" s="660" t="s">
        <v>226</v>
      </c>
      <c r="AM4" s="661"/>
      <c r="AN4" s="661"/>
      <c r="AO4" s="662"/>
      <c r="AP4" s="707" t="s">
        <v>228</v>
      </c>
      <c r="AQ4" s="707"/>
      <c r="AR4" s="707"/>
      <c r="AS4" s="707"/>
      <c r="AT4" s="707"/>
      <c r="AU4" s="707"/>
      <c r="AV4" s="707"/>
      <c r="AW4" s="707"/>
      <c r="AX4" s="707"/>
      <c r="AY4" s="707"/>
      <c r="AZ4" s="707"/>
      <c r="BA4" s="707"/>
      <c r="BB4" s="707"/>
      <c r="BC4" s="707"/>
      <c r="BD4" s="707"/>
      <c r="BE4" s="707"/>
      <c r="BF4" s="707"/>
      <c r="BG4" s="707" t="s">
        <v>229</v>
      </c>
      <c r="BH4" s="707"/>
      <c r="BI4" s="707"/>
      <c r="BJ4" s="707"/>
      <c r="BK4" s="707"/>
      <c r="BL4" s="707"/>
      <c r="BM4" s="707"/>
      <c r="BN4" s="707"/>
      <c r="BO4" s="707" t="s">
        <v>226</v>
      </c>
      <c r="BP4" s="707"/>
      <c r="BQ4" s="707"/>
      <c r="BR4" s="707"/>
      <c r="BS4" s="707" t="s">
        <v>230</v>
      </c>
      <c r="BT4" s="707"/>
      <c r="BU4" s="707"/>
      <c r="BV4" s="707"/>
      <c r="BW4" s="707"/>
      <c r="BX4" s="707"/>
      <c r="BY4" s="707"/>
      <c r="BZ4" s="707"/>
      <c r="CA4" s="707"/>
      <c r="CB4" s="707"/>
      <c r="CD4" s="660" t="s">
        <v>231</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232</v>
      </c>
      <c r="C5" s="667"/>
      <c r="D5" s="667"/>
      <c r="E5" s="667"/>
      <c r="F5" s="667"/>
      <c r="G5" s="667"/>
      <c r="H5" s="667"/>
      <c r="I5" s="667"/>
      <c r="J5" s="667"/>
      <c r="K5" s="667"/>
      <c r="L5" s="667"/>
      <c r="M5" s="667"/>
      <c r="N5" s="667"/>
      <c r="O5" s="667"/>
      <c r="P5" s="667"/>
      <c r="Q5" s="668"/>
      <c r="R5" s="663">
        <v>9966819</v>
      </c>
      <c r="S5" s="664"/>
      <c r="T5" s="664"/>
      <c r="U5" s="664"/>
      <c r="V5" s="664"/>
      <c r="W5" s="664"/>
      <c r="X5" s="664"/>
      <c r="Y5" s="689"/>
      <c r="Z5" s="702">
        <v>19</v>
      </c>
      <c r="AA5" s="702"/>
      <c r="AB5" s="702"/>
      <c r="AC5" s="702"/>
      <c r="AD5" s="703">
        <v>9966509</v>
      </c>
      <c r="AE5" s="703"/>
      <c r="AF5" s="703"/>
      <c r="AG5" s="703"/>
      <c r="AH5" s="703"/>
      <c r="AI5" s="703"/>
      <c r="AJ5" s="703"/>
      <c r="AK5" s="703"/>
      <c r="AL5" s="690">
        <v>35.5</v>
      </c>
      <c r="AM5" s="672"/>
      <c r="AN5" s="672"/>
      <c r="AO5" s="691"/>
      <c r="AP5" s="666" t="s">
        <v>233</v>
      </c>
      <c r="AQ5" s="667"/>
      <c r="AR5" s="667"/>
      <c r="AS5" s="667"/>
      <c r="AT5" s="667"/>
      <c r="AU5" s="667"/>
      <c r="AV5" s="667"/>
      <c r="AW5" s="667"/>
      <c r="AX5" s="667"/>
      <c r="AY5" s="667"/>
      <c r="AZ5" s="667"/>
      <c r="BA5" s="667"/>
      <c r="BB5" s="667"/>
      <c r="BC5" s="667"/>
      <c r="BD5" s="667"/>
      <c r="BE5" s="667"/>
      <c r="BF5" s="668"/>
      <c r="BG5" s="608">
        <v>9872928</v>
      </c>
      <c r="BH5" s="609"/>
      <c r="BI5" s="609"/>
      <c r="BJ5" s="609"/>
      <c r="BK5" s="609"/>
      <c r="BL5" s="609"/>
      <c r="BM5" s="609"/>
      <c r="BN5" s="610"/>
      <c r="BO5" s="646">
        <v>99.1</v>
      </c>
      <c r="BP5" s="646"/>
      <c r="BQ5" s="646"/>
      <c r="BR5" s="646"/>
      <c r="BS5" s="647">
        <v>509581</v>
      </c>
      <c r="BT5" s="647"/>
      <c r="BU5" s="647"/>
      <c r="BV5" s="647"/>
      <c r="BW5" s="647"/>
      <c r="BX5" s="647"/>
      <c r="BY5" s="647"/>
      <c r="BZ5" s="647"/>
      <c r="CA5" s="647"/>
      <c r="CB5" s="687"/>
      <c r="CD5" s="660" t="s">
        <v>228</v>
      </c>
      <c r="CE5" s="661"/>
      <c r="CF5" s="661"/>
      <c r="CG5" s="661"/>
      <c r="CH5" s="661"/>
      <c r="CI5" s="661"/>
      <c r="CJ5" s="661"/>
      <c r="CK5" s="661"/>
      <c r="CL5" s="661"/>
      <c r="CM5" s="661"/>
      <c r="CN5" s="661"/>
      <c r="CO5" s="661"/>
      <c r="CP5" s="661"/>
      <c r="CQ5" s="662"/>
      <c r="CR5" s="660" t="s">
        <v>234</v>
      </c>
      <c r="CS5" s="661"/>
      <c r="CT5" s="661"/>
      <c r="CU5" s="661"/>
      <c r="CV5" s="661"/>
      <c r="CW5" s="661"/>
      <c r="CX5" s="661"/>
      <c r="CY5" s="662"/>
      <c r="CZ5" s="660" t="s">
        <v>226</v>
      </c>
      <c r="DA5" s="661"/>
      <c r="DB5" s="661"/>
      <c r="DC5" s="662"/>
      <c r="DD5" s="660" t="s">
        <v>235</v>
      </c>
      <c r="DE5" s="661"/>
      <c r="DF5" s="661"/>
      <c r="DG5" s="661"/>
      <c r="DH5" s="661"/>
      <c r="DI5" s="661"/>
      <c r="DJ5" s="661"/>
      <c r="DK5" s="661"/>
      <c r="DL5" s="661"/>
      <c r="DM5" s="661"/>
      <c r="DN5" s="661"/>
      <c r="DO5" s="661"/>
      <c r="DP5" s="662"/>
      <c r="DQ5" s="660" t="s">
        <v>236</v>
      </c>
      <c r="DR5" s="661"/>
      <c r="DS5" s="661"/>
      <c r="DT5" s="661"/>
      <c r="DU5" s="661"/>
      <c r="DV5" s="661"/>
      <c r="DW5" s="661"/>
      <c r="DX5" s="661"/>
      <c r="DY5" s="661"/>
      <c r="DZ5" s="661"/>
      <c r="EA5" s="661"/>
      <c r="EB5" s="661"/>
      <c r="EC5" s="662"/>
    </row>
    <row r="6" spans="2:143" ht="11.25" customHeight="1" x14ac:dyDescent="0.2">
      <c r="B6" s="605" t="s">
        <v>237</v>
      </c>
      <c r="C6" s="606"/>
      <c r="D6" s="606"/>
      <c r="E6" s="606"/>
      <c r="F6" s="606"/>
      <c r="G6" s="606"/>
      <c r="H6" s="606"/>
      <c r="I6" s="606"/>
      <c r="J6" s="606"/>
      <c r="K6" s="606"/>
      <c r="L6" s="606"/>
      <c r="M6" s="606"/>
      <c r="N6" s="606"/>
      <c r="O6" s="606"/>
      <c r="P6" s="606"/>
      <c r="Q6" s="607"/>
      <c r="R6" s="608">
        <v>434000</v>
      </c>
      <c r="S6" s="609"/>
      <c r="T6" s="609"/>
      <c r="U6" s="609"/>
      <c r="V6" s="609"/>
      <c r="W6" s="609"/>
      <c r="X6" s="609"/>
      <c r="Y6" s="610"/>
      <c r="Z6" s="646">
        <v>0.8</v>
      </c>
      <c r="AA6" s="646"/>
      <c r="AB6" s="646"/>
      <c r="AC6" s="646"/>
      <c r="AD6" s="647">
        <v>434000</v>
      </c>
      <c r="AE6" s="647"/>
      <c r="AF6" s="647"/>
      <c r="AG6" s="647"/>
      <c r="AH6" s="647"/>
      <c r="AI6" s="647"/>
      <c r="AJ6" s="647"/>
      <c r="AK6" s="647"/>
      <c r="AL6" s="611">
        <v>1.5</v>
      </c>
      <c r="AM6" s="612"/>
      <c r="AN6" s="612"/>
      <c r="AO6" s="648"/>
      <c r="AP6" s="605" t="s">
        <v>238</v>
      </c>
      <c r="AQ6" s="606"/>
      <c r="AR6" s="606"/>
      <c r="AS6" s="606"/>
      <c r="AT6" s="606"/>
      <c r="AU6" s="606"/>
      <c r="AV6" s="606"/>
      <c r="AW6" s="606"/>
      <c r="AX6" s="606"/>
      <c r="AY6" s="606"/>
      <c r="AZ6" s="606"/>
      <c r="BA6" s="606"/>
      <c r="BB6" s="606"/>
      <c r="BC6" s="606"/>
      <c r="BD6" s="606"/>
      <c r="BE6" s="606"/>
      <c r="BF6" s="607"/>
      <c r="BG6" s="608">
        <v>9872928</v>
      </c>
      <c r="BH6" s="609"/>
      <c r="BI6" s="609"/>
      <c r="BJ6" s="609"/>
      <c r="BK6" s="609"/>
      <c r="BL6" s="609"/>
      <c r="BM6" s="609"/>
      <c r="BN6" s="610"/>
      <c r="BO6" s="646">
        <v>99.1</v>
      </c>
      <c r="BP6" s="646"/>
      <c r="BQ6" s="646"/>
      <c r="BR6" s="646"/>
      <c r="BS6" s="647">
        <v>509581</v>
      </c>
      <c r="BT6" s="647"/>
      <c r="BU6" s="647"/>
      <c r="BV6" s="647"/>
      <c r="BW6" s="647"/>
      <c r="BX6" s="647"/>
      <c r="BY6" s="647"/>
      <c r="BZ6" s="647"/>
      <c r="CA6" s="647"/>
      <c r="CB6" s="687"/>
      <c r="CD6" s="666" t="s">
        <v>239</v>
      </c>
      <c r="CE6" s="667"/>
      <c r="CF6" s="667"/>
      <c r="CG6" s="667"/>
      <c r="CH6" s="667"/>
      <c r="CI6" s="667"/>
      <c r="CJ6" s="667"/>
      <c r="CK6" s="667"/>
      <c r="CL6" s="667"/>
      <c r="CM6" s="667"/>
      <c r="CN6" s="667"/>
      <c r="CO6" s="667"/>
      <c r="CP6" s="667"/>
      <c r="CQ6" s="668"/>
      <c r="CR6" s="608">
        <v>265792</v>
      </c>
      <c r="CS6" s="609"/>
      <c r="CT6" s="609"/>
      <c r="CU6" s="609"/>
      <c r="CV6" s="609"/>
      <c r="CW6" s="609"/>
      <c r="CX6" s="609"/>
      <c r="CY6" s="610"/>
      <c r="CZ6" s="690">
        <v>0.5</v>
      </c>
      <c r="DA6" s="672"/>
      <c r="DB6" s="672"/>
      <c r="DC6" s="692"/>
      <c r="DD6" s="614" t="s">
        <v>132</v>
      </c>
      <c r="DE6" s="609"/>
      <c r="DF6" s="609"/>
      <c r="DG6" s="609"/>
      <c r="DH6" s="609"/>
      <c r="DI6" s="609"/>
      <c r="DJ6" s="609"/>
      <c r="DK6" s="609"/>
      <c r="DL6" s="609"/>
      <c r="DM6" s="609"/>
      <c r="DN6" s="609"/>
      <c r="DO6" s="609"/>
      <c r="DP6" s="610"/>
      <c r="DQ6" s="614">
        <v>265792</v>
      </c>
      <c r="DR6" s="609"/>
      <c r="DS6" s="609"/>
      <c r="DT6" s="609"/>
      <c r="DU6" s="609"/>
      <c r="DV6" s="609"/>
      <c r="DW6" s="609"/>
      <c r="DX6" s="609"/>
      <c r="DY6" s="609"/>
      <c r="DZ6" s="609"/>
      <c r="EA6" s="609"/>
      <c r="EB6" s="609"/>
      <c r="EC6" s="645"/>
    </row>
    <row r="7" spans="2:143" ht="11.25" customHeight="1" x14ac:dyDescent="0.2">
      <c r="B7" s="605" t="s">
        <v>240</v>
      </c>
      <c r="C7" s="606"/>
      <c r="D7" s="606"/>
      <c r="E7" s="606"/>
      <c r="F7" s="606"/>
      <c r="G7" s="606"/>
      <c r="H7" s="606"/>
      <c r="I7" s="606"/>
      <c r="J7" s="606"/>
      <c r="K7" s="606"/>
      <c r="L7" s="606"/>
      <c r="M7" s="606"/>
      <c r="N7" s="606"/>
      <c r="O7" s="606"/>
      <c r="P7" s="606"/>
      <c r="Q7" s="607"/>
      <c r="R7" s="608">
        <v>5057</v>
      </c>
      <c r="S7" s="609"/>
      <c r="T7" s="609"/>
      <c r="U7" s="609"/>
      <c r="V7" s="609"/>
      <c r="W7" s="609"/>
      <c r="X7" s="609"/>
      <c r="Y7" s="610"/>
      <c r="Z7" s="646">
        <v>0</v>
      </c>
      <c r="AA7" s="646"/>
      <c r="AB7" s="646"/>
      <c r="AC7" s="646"/>
      <c r="AD7" s="647">
        <v>5057</v>
      </c>
      <c r="AE7" s="647"/>
      <c r="AF7" s="647"/>
      <c r="AG7" s="647"/>
      <c r="AH7" s="647"/>
      <c r="AI7" s="647"/>
      <c r="AJ7" s="647"/>
      <c r="AK7" s="647"/>
      <c r="AL7" s="611">
        <v>0</v>
      </c>
      <c r="AM7" s="612"/>
      <c r="AN7" s="612"/>
      <c r="AO7" s="648"/>
      <c r="AP7" s="605" t="s">
        <v>241</v>
      </c>
      <c r="AQ7" s="606"/>
      <c r="AR7" s="606"/>
      <c r="AS7" s="606"/>
      <c r="AT7" s="606"/>
      <c r="AU7" s="606"/>
      <c r="AV7" s="606"/>
      <c r="AW7" s="606"/>
      <c r="AX7" s="606"/>
      <c r="AY7" s="606"/>
      <c r="AZ7" s="606"/>
      <c r="BA7" s="606"/>
      <c r="BB7" s="606"/>
      <c r="BC7" s="606"/>
      <c r="BD7" s="606"/>
      <c r="BE7" s="606"/>
      <c r="BF7" s="607"/>
      <c r="BG7" s="608">
        <v>4032137</v>
      </c>
      <c r="BH7" s="609"/>
      <c r="BI7" s="609"/>
      <c r="BJ7" s="609"/>
      <c r="BK7" s="609"/>
      <c r="BL7" s="609"/>
      <c r="BM7" s="609"/>
      <c r="BN7" s="610"/>
      <c r="BO7" s="646">
        <v>40.5</v>
      </c>
      <c r="BP7" s="646"/>
      <c r="BQ7" s="646"/>
      <c r="BR7" s="646"/>
      <c r="BS7" s="647">
        <v>185302</v>
      </c>
      <c r="BT7" s="647"/>
      <c r="BU7" s="647"/>
      <c r="BV7" s="647"/>
      <c r="BW7" s="647"/>
      <c r="BX7" s="647"/>
      <c r="BY7" s="647"/>
      <c r="BZ7" s="647"/>
      <c r="CA7" s="647"/>
      <c r="CB7" s="687"/>
      <c r="CD7" s="605" t="s">
        <v>242</v>
      </c>
      <c r="CE7" s="606"/>
      <c r="CF7" s="606"/>
      <c r="CG7" s="606"/>
      <c r="CH7" s="606"/>
      <c r="CI7" s="606"/>
      <c r="CJ7" s="606"/>
      <c r="CK7" s="606"/>
      <c r="CL7" s="606"/>
      <c r="CM7" s="606"/>
      <c r="CN7" s="606"/>
      <c r="CO7" s="606"/>
      <c r="CP7" s="606"/>
      <c r="CQ7" s="607"/>
      <c r="CR7" s="608">
        <v>7886106</v>
      </c>
      <c r="CS7" s="609"/>
      <c r="CT7" s="609"/>
      <c r="CU7" s="609"/>
      <c r="CV7" s="609"/>
      <c r="CW7" s="609"/>
      <c r="CX7" s="609"/>
      <c r="CY7" s="610"/>
      <c r="CZ7" s="646">
        <v>15.4</v>
      </c>
      <c r="DA7" s="646"/>
      <c r="DB7" s="646"/>
      <c r="DC7" s="646"/>
      <c r="DD7" s="614">
        <v>427220</v>
      </c>
      <c r="DE7" s="609"/>
      <c r="DF7" s="609"/>
      <c r="DG7" s="609"/>
      <c r="DH7" s="609"/>
      <c r="DI7" s="609"/>
      <c r="DJ7" s="609"/>
      <c r="DK7" s="609"/>
      <c r="DL7" s="609"/>
      <c r="DM7" s="609"/>
      <c r="DN7" s="609"/>
      <c r="DO7" s="609"/>
      <c r="DP7" s="610"/>
      <c r="DQ7" s="614">
        <v>5442332</v>
      </c>
      <c r="DR7" s="609"/>
      <c r="DS7" s="609"/>
      <c r="DT7" s="609"/>
      <c r="DU7" s="609"/>
      <c r="DV7" s="609"/>
      <c r="DW7" s="609"/>
      <c r="DX7" s="609"/>
      <c r="DY7" s="609"/>
      <c r="DZ7" s="609"/>
      <c r="EA7" s="609"/>
      <c r="EB7" s="609"/>
      <c r="EC7" s="645"/>
    </row>
    <row r="8" spans="2:143" ht="11.25" customHeight="1" x14ac:dyDescent="0.2">
      <c r="B8" s="605" t="s">
        <v>243</v>
      </c>
      <c r="C8" s="606"/>
      <c r="D8" s="606"/>
      <c r="E8" s="606"/>
      <c r="F8" s="606"/>
      <c r="G8" s="606"/>
      <c r="H8" s="606"/>
      <c r="I8" s="606"/>
      <c r="J8" s="606"/>
      <c r="K8" s="606"/>
      <c r="L8" s="606"/>
      <c r="M8" s="606"/>
      <c r="N8" s="606"/>
      <c r="O8" s="606"/>
      <c r="P8" s="606"/>
      <c r="Q8" s="607"/>
      <c r="R8" s="608">
        <v>74978</v>
      </c>
      <c r="S8" s="609"/>
      <c r="T8" s="609"/>
      <c r="U8" s="609"/>
      <c r="V8" s="609"/>
      <c r="W8" s="609"/>
      <c r="X8" s="609"/>
      <c r="Y8" s="610"/>
      <c r="Z8" s="646">
        <v>0.1</v>
      </c>
      <c r="AA8" s="646"/>
      <c r="AB8" s="646"/>
      <c r="AC8" s="646"/>
      <c r="AD8" s="647">
        <v>74978</v>
      </c>
      <c r="AE8" s="647"/>
      <c r="AF8" s="647"/>
      <c r="AG8" s="647"/>
      <c r="AH8" s="647"/>
      <c r="AI8" s="647"/>
      <c r="AJ8" s="647"/>
      <c r="AK8" s="647"/>
      <c r="AL8" s="611">
        <v>0.3</v>
      </c>
      <c r="AM8" s="612"/>
      <c r="AN8" s="612"/>
      <c r="AO8" s="648"/>
      <c r="AP8" s="605" t="s">
        <v>244</v>
      </c>
      <c r="AQ8" s="606"/>
      <c r="AR8" s="606"/>
      <c r="AS8" s="606"/>
      <c r="AT8" s="606"/>
      <c r="AU8" s="606"/>
      <c r="AV8" s="606"/>
      <c r="AW8" s="606"/>
      <c r="AX8" s="606"/>
      <c r="AY8" s="606"/>
      <c r="AZ8" s="606"/>
      <c r="BA8" s="606"/>
      <c r="BB8" s="606"/>
      <c r="BC8" s="606"/>
      <c r="BD8" s="606"/>
      <c r="BE8" s="606"/>
      <c r="BF8" s="607"/>
      <c r="BG8" s="608">
        <v>139980</v>
      </c>
      <c r="BH8" s="609"/>
      <c r="BI8" s="609"/>
      <c r="BJ8" s="609"/>
      <c r="BK8" s="609"/>
      <c r="BL8" s="609"/>
      <c r="BM8" s="609"/>
      <c r="BN8" s="610"/>
      <c r="BO8" s="646">
        <v>1.4</v>
      </c>
      <c r="BP8" s="646"/>
      <c r="BQ8" s="646"/>
      <c r="BR8" s="646"/>
      <c r="BS8" s="647" t="s">
        <v>182</v>
      </c>
      <c r="BT8" s="647"/>
      <c r="BU8" s="647"/>
      <c r="BV8" s="647"/>
      <c r="BW8" s="647"/>
      <c r="BX8" s="647"/>
      <c r="BY8" s="647"/>
      <c r="BZ8" s="647"/>
      <c r="CA8" s="647"/>
      <c r="CB8" s="687"/>
      <c r="CD8" s="605" t="s">
        <v>245</v>
      </c>
      <c r="CE8" s="606"/>
      <c r="CF8" s="606"/>
      <c r="CG8" s="606"/>
      <c r="CH8" s="606"/>
      <c r="CI8" s="606"/>
      <c r="CJ8" s="606"/>
      <c r="CK8" s="606"/>
      <c r="CL8" s="606"/>
      <c r="CM8" s="606"/>
      <c r="CN8" s="606"/>
      <c r="CO8" s="606"/>
      <c r="CP8" s="606"/>
      <c r="CQ8" s="607"/>
      <c r="CR8" s="608">
        <v>14626472</v>
      </c>
      <c r="CS8" s="609"/>
      <c r="CT8" s="609"/>
      <c r="CU8" s="609"/>
      <c r="CV8" s="609"/>
      <c r="CW8" s="609"/>
      <c r="CX8" s="609"/>
      <c r="CY8" s="610"/>
      <c r="CZ8" s="646">
        <v>28.6</v>
      </c>
      <c r="DA8" s="646"/>
      <c r="DB8" s="646"/>
      <c r="DC8" s="646"/>
      <c r="DD8" s="614">
        <v>357225</v>
      </c>
      <c r="DE8" s="609"/>
      <c r="DF8" s="609"/>
      <c r="DG8" s="609"/>
      <c r="DH8" s="609"/>
      <c r="DI8" s="609"/>
      <c r="DJ8" s="609"/>
      <c r="DK8" s="609"/>
      <c r="DL8" s="609"/>
      <c r="DM8" s="609"/>
      <c r="DN8" s="609"/>
      <c r="DO8" s="609"/>
      <c r="DP8" s="610"/>
      <c r="DQ8" s="614">
        <v>7026048</v>
      </c>
      <c r="DR8" s="609"/>
      <c r="DS8" s="609"/>
      <c r="DT8" s="609"/>
      <c r="DU8" s="609"/>
      <c r="DV8" s="609"/>
      <c r="DW8" s="609"/>
      <c r="DX8" s="609"/>
      <c r="DY8" s="609"/>
      <c r="DZ8" s="609"/>
      <c r="EA8" s="609"/>
      <c r="EB8" s="609"/>
      <c r="EC8" s="645"/>
    </row>
    <row r="9" spans="2:143" ht="11.25" customHeight="1" x14ac:dyDescent="0.2">
      <c r="B9" s="605" t="s">
        <v>246</v>
      </c>
      <c r="C9" s="606"/>
      <c r="D9" s="606"/>
      <c r="E9" s="606"/>
      <c r="F9" s="606"/>
      <c r="G9" s="606"/>
      <c r="H9" s="606"/>
      <c r="I9" s="606"/>
      <c r="J9" s="606"/>
      <c r="K9" s="606"/>
      <c r="L9" s="606"/>
      <c r="M9" s="606"/>
      <c r="N9" s="606"/>
      <c r="O9" s="606"/>
      <c r="P9" s="606"/>
      <c r="Q9" s="607"/>
      <c r="R9" s="608">
        <v>53629</v>
      </c>
      <c r="S9" s="609"/>
      <c r="T9" s="609"/>
      <c r="U9" s="609"/>
      <c r="V9" s="609"/>
      <c r="W9" s="609"/>
      <c r="X9" s="609"/>
      <c r="Y9" s="610"/>
      <c r="Z9" s="646">
        <v>0.1</v>
      </c>
      <c r="AA9" s="646"/>
      <c r="AB9" s="646"/>
      <c r="AC9" s="646"/>
      <c r="AD9" s="647">
        <v>53629</v>
      </c>
      <c r="AE9" s="647"/>
      <c r="AF9" s="647"/>
      <c r="AG9" s="647"/>
      <c r="AH9" s="647"/>
      <c r="AI9" s="647"/>
      <c r="AJ9" s="647"/>
      <c r="AK9" s="647"/>
      <c r="AL9" s="611">
        <v>0.2</v>
      </c>
      <c r="AM9" s="612"/>
      <c r="AN9" s="612"/>
      <c r="AO9" s="648"/>
      <c r="AP9" s="605" t="s">
        <v>247</v>
      </c>
      <c r="AQ9" s="606"/>
      <c r="AR9" s="606"/>
      <c r="AS9" s="606"/>
      <c r="AT9" s="606"/>
      <c r="AU9" s="606"/>
      <c r="AV9" s="606"/>
      <c r="AW9" s="606"/>
      <c r="AX9" s="606"/>
      <c r="AY9" s="606"/>
      <c r="AZ9" s="606"/>
      <c r="BA9" s="606"/>
      <c r="BB9" s="606"/>
      <c r="BC9" s="606"/>
      <c r="BD9" s="606"/>
      <c r="BE9" s="606"/>
      <c r="BF9" s="607"/>
      <c r="BG9" s="608">
        <v>3312379</v>
      </c>
      <c r="BH9" s="609"/>
      <c r="BI9" s="609"/>
      <c r="BJ9" s="609"/>
      <c r="BK9" s="609"/>
      <c r="BL9" s="609"/>
      <c r="BM9" s="609"/>
      <c r="BN9" s="610"/>
      <c r="BO9" s="646">
        <v>33.200000000000003</v>
      </c>
      <c r="BP9" s="646"/>
      <c r="BQ9" s="646"/>
      <c r="BR9" s="646"/>
      <c r="BS9" s="647">
        <v>53417</v>
      </c>
      <c r="BT9" s="647"/>
      <c r="BU9" s="647"/>
      <c r="BV9" s="647"/>
      <c r="BW9" s="647"/>
      <c r="BX9" s="647"/>
      <c r="BY9" s="647"/>
      <c r="BZ9" s="647"/>
      <c r="CA9" s="647"/>
      <c r="CB9" s="687"/>
      <c r="CD9" s="605" t="s">
        <v>248</v>
      </c>
      <c r="CE9" s="606"/>
      <c r="CF9" s="606"/>
      <c r="CG9" s="606"/>
      <c r="CH9" s="606"/>
      <c r="CI9" s="606"/>
      <c r="CJ9" s="606"/>
      <c r="CK9" s="606"/>
      <c r="CL9" s="606"/>
      <c r="CM9" s="606"/>
      <c r="CN9" s="606"/>
      <c r="CO9" s="606"/>
      <c r="CP9" s="606"/>
      <c r="CQ9" s="607"/>
      <c r="CR9" s="608">
        <v>5538603</v>
      </c>
      <c r="CS9" s="609"/>
      <c r="CT9" s="609"/>
      <c r="CU9" s="609"/>
      <c r="CV9" s="609"/>
      <c r="CW9" s="609"/>
      <c r="CX9" s="609"/>
      <c r="CY9" s="610"/>
      <c r="CZ9" s="646">
        <v>10.8</v>
      </c>
      <c r="DA9" s="646"/>
      <c r="DB9" s="646"/>
      <c r="DC9" s="646"/>
      <c r="DD9" s="614">
        <v>28303</v>
      </c>
      <c r="DE9" s="609"/>
      <c r="DF9" s="609"/>
      <c r="DG9" s="609"/>
      <c r="DH9" s="609"/>
      <c r="DI9" s="609"/>
      <c r="DJ9" s="609"/>
      <c r="DK9" s="609"/>
      <c r="DL9" s="609"/>
      <c r="DM9" s="609"/>
      <c r="DN9" s="609"/>
      <c r="DO9" s="609"/>
      <c r="DP9" s="610"/>
      <c r="DQ9" s="614">
        <v>4495236</v>
      </c>
      <c r="DR9" s="609"/>
      <c r="DS9" s="609"/>
      <c r="DT9" s="609"/>
      <c r="DU9" s="609"/>
      <c r="DV9" s="609"/>
      <c r="DW9" s="609"/>
      <c r="DX9" s="609"/>
      <c r="DY9" s="609"/>
      <c r="DZ9" s="609"/>
      <c r="EA9" s="609"/>
      <c r="EB9" s="609"/>
      <c r="EC9" s="645"/>
    </row>
    <row r="10" spans="2:143" ht="11.25" customHeight="1" x14ac:dyDescent="0.2">
      <c r="B10" s="605" t="s">
        <v>249</v>
      </c>
      <c r="C10" s="606"/>
      <c r="D10" s="606"/>
      <c r="E10" s="606"/>
      <c r="F10" s="606"/>
      <c r="G10" s="606"/>
      <c r="H10" s="606"/>
      <c r="I10" s="606"/>
      <c r="J10" s="606"/>
      <c r="K10" s="606"/>
      <c r="L10" s="606"/>
      <c r="M10" s="606"/>
      <c r="N10" s="606"/>
      <c r="O10" s="606"/>
      <c r="P10" s="606"/>
      <c r="Q10" s="607"/>
      <c r="R10" s="608" t="s">
        <v>182</v>
      </c>
      <c r="S10" s="609"/>
      <c r="T10" s="609"/>
      <c r="U10" s="609"/>
      <c r="V10" s="609"/>
      <c r="W10" s="609"/>
      <c r="X10" s="609"/>
      <c r="Y10" s="610"/>
      <c r="Z10" s="646" t="s">
        <v>132</v>
      </c>
      <c r="AA10" s="646"/>
      <c r="AB10" s="646"/>
      <c r="AC10" s="646"/>
      <c r="AD10" s="647" t="s">
        <v>132</v>
      </c>
      <c r="AE10" s="647"/>
      <c r="AF10" s="647"/>
      <c r="AG10" s="647"/>
      <c r="AH10" s="647"/>
      <c r="AI10" s="647"/>
      <c r="AJ10" s="647"/>
      <c r="AK10" s="647"/>
      <c r="AL10" s="611" t="s">
        <v>182</v>
      </c>
      <c r="AM10" s="612"/>
      <c r="AN10" s="612"/>
      <c r="AO10" s="648"/>
      <c r="AP10" s="605" t="s">
        <v>250</v>
      </c>
      <c r="AQ10" s="606"/>
      <c r="AR10" s="606"/>
      <c r="AS10" s="606"/>
      <c r="AT10" s="606"/>
      <c r="AU10" s="606"/>
      <c r="AV10" s="606"/>
      <c r="AW10" s="606"/>
      <c r="AX10" s="606"/>
      <c r="AY10" s="606"/>
      <c r="AZ10" s="606"/>
      <c r="BA10" s="606"/>
      <c r="BB10" s="606"/>
      <c r="BC10" s="606"/>
      <c r="BD10" s="606"/>
      <c r="BE10" s="606"/>
      <c r="BF10" s="607"/>
      <c r="BG10" s="608">
        <v>282268</v>
      </c>
      <c r="BH10" s="609"/>
      <c r="BI10" s="609"/>
      <c r="BJ10" s="609"/>
      <c r="BK10" s="609"/>
      <c r="BL10" s="609"/>
      <c r="BM10" s="609"/>
      <c r="BN10" s="610"/>
      <c r="BO10" s="646">
        <v>2.8</v>
      </c>
      <c r="BP10" s="646"/>
      <c r="BQ10" s="646"/>
      <c r="BR10" s="646"/>
      <c r="BS10" s="647">
        <v>46832</v>
      </c>
      <c r="BT10" s="647"/>
      <c r="BU10" s="647"/>
      <c r="BV10" s="647"/>
      <c r="BW10" s="647"/>
      <c r="BX10" s="647"/>
      <c r="BY10" s="647"/>
      <c r="BZ10" s="647"/>
      <c r="CA10" s="647"/>
      <c r="CB10" s="687"/>
      <c r="CD10" s="605" t="s">
        <v>251</v>
      </c>
      <c r="CE10" s="606"/>
      <c r="CF10" s="606"/>
      <c r="CG10" s="606"/>
      <c r="CH10" s="606"/>
      <c r="CI10" s="606"/>
      <c r="CJ10" s="606"/>
      <c r="CK10" s="606"/>
      <c r="CL10" s="606"/>
      <c r="CM10" s="606"/>
      <c r="CN10" s="606"/>
      <c r="CO10" s="606"/>
      <c r="CP10" s="606"/>
      <c r="CQ10" s="607"/>
      <c r="CR10" s="608">
        <v>17761</v>
      </c>
      <c r="CS10" s="609"/>
      <c r="CT10" s="609"/>
      <c r="CU10" s="609"/>
      <c r="CV10" s="609"/>
      <c r="CW10" s="609"/>
      <c r="CX10" s="609"/>
      <c r="CY10" s="610"/>
      <c r="CZ10" s="646">
        <v>0</v>
      </c>
      <c r="DA10" s="646"/>
      <c r="DB10" s="646"/>
      <c r="DC10" s="646"/>
      <c r="DD10" s="614" t="s">
        <v>132</v>
      </c>
      <c r="DE10" s="609"/>
      <c r="DF10" s="609"/>
      <c r="DG10" s="609"/>
      <c r="DH10" s="609"/>
      <c r="DI10" s="609"/>
      <c r="DJ10" s="609"/>
      <c r="DK10" s="609"/>
      <c r="DL10" s="609"/>
      <c r="DM10" s="609"/>
      <c r="DN10" s="609"/>
      <c r="DO10" s="609"/>
      <c r="DP10" s="610"/>
      <c r="DQ10" s="614">
        <v>17761</v>
      </c>
      <c r="DR10" s="609"/>
      <c r="DS10" s="609"/>
      <c r="DT10" s="609"/>
      <c r="DU10" s="609"/>
      <c r="DV10" s="609"/>
      <c r="DW10" s="609"/>
      <c r="DX10" s="609"/>
      <c r="DY10" s="609"/>
      <c r="DZ10" s="609"/>
      <c r="EA10" s="609"/>
      <c r="EB10" s="609"/>
      <c r="EC10" s="645"/>
    </row>
    <row r="11" spans="2:143" ht="11.25" customHeight="1" x14ac:dyDescent="0.2">
      <c r="B11" s="605" t="s">
        <v>252</v>
      </c>
      <c r="C11" s="606"/>
      <c r="D11" s="606"/>
      <c r="E11" s="606"/>
      <c r="F11" s="606"/>
      <c r="G11" s="606"/>
      <c r="H11" s="606"/>
      <c r="I11" s="606"/>
      <c r="J11" s="606"/>
      <c r="K11" s="606"/>
      <c r="L11" s="606"/>
      <c r="M11" s="606"/>
      <c r="N11" s="606"/>
      <c r="O11" s="606"/>
      <c r="P11" s="606"/>
      <c r="Q11" s="607"/>
      <c r="R11" s="608">
        <v>1912782</v>
      </c>
      <c r="S11" s="609"/>
      <c r="T11" s="609"/>
      <c r="U11" s="609"/>
      <c r="V11" s="609"/>
      <c r="W11" s="609"/>
      <c r="X11" s="609"/>
      <c r="Y11" s="610"/>
      <c r="Z11" s="611">
        <v>3.6</v>
      </c>
      <c r="AA11" s="612"/>
      <c r="AB11" s="612"/>
      <c r="AC11" s="613"/>
      <c r="AD11" s="614">
        <v>1912782</v>
      </c>
      <c r="AE11" s="609"/>
      <c r="AF11" s="609"/>
      <c r="AG11" s="609"/>
      <c r="AH11" s="609"/>
      <c r="AI11" s="609"/>
      <c r="AJ11" s="609"/>
      <c r="AK11" s="610"/>
      <c r="AL11" s="611">
        <v>6.8</v>
      </c>
      <c r="AM11" s="612"/>
      <c r="AN11" s="612"/>
      <c r="AO11" s="648"/>
      <c r="AP11" s="605" t="s">
        <v>253</v>
      </c>
      <c r="AQ11" s="606"/>
      <c r="AR11" s="606"/>
      <c r="AS11" s="606"/>
      <c r="AT11" s="606"/>
      <c r="AU11" s="606"/>
      <c r="AV11" s="606"/>
      <c r="AW11" s="606"/>
      <c r="AX11" s="606"/>
      <c r="AY11" s="606"/>
      <c r="AZ11" s="606"/>
      <c r="BA11" s="606"/>
      <c r="BB11" s="606"/>
      <c r="BC11" s="606"/>
      <c r="BD11" s="606"/>
      <c r="BE11" s="606"/>
      <c r="BF11" s="607"/>
      <c r="BG11" s="608">
        <v>297510</v>
      </c>
      <c r="BH11" s="609"/>
      <c r="BI11" s="609"/>
      <c r="BJ11" s="609"/>
      <c r="BK11" s="609"/>
      <c r="BL11" s="609"/>
      <c r="BM11" s="609"/>
      <c r="BN11" s="610"/>
      <c r="BO11" s="646">
        <v>3</v>
      </c>
      <c r="BP11" s="646"/>
      <c r="BQ11" s="646"/>
      <c r="BR11" s="646"/>
      <c r="BS11" s="647">
        <v>85053</v>
      </c>
      <c r="BT11" s="647"/>
      <c r="BU11" s="647"/>
      <c r="BV11" s="647"/>
      <c r="BW11" s="647"/>
      <c r="BX11" s="647"/>
      <c r="BY11" s="647"/>
      <c r="BZ11" s="647"/>
      <c r="CA11" s="647"/>
      <c r="CB11" s="687"/>
      <c r="CD11" s="605" t="s">
        <v>254</v>
      </c>
      <c r="CE11" s="606"/>
      <c r="CF11" s="606"/>
      <c r="CG11" s="606"/>
      <c r="CH11" s="606"/>
      <c r="CI11" s="606"/>
      <c r="CJ11" s="606"/>
      <c r="CK11" s="606"/>
      <c r="CL11" s="606"/>
      <c r="CM11" s="606"/>
      <c r="CN11" s="606"/>
      <c r="CO11" s="606"/>
      <c r="CP11" s="606"/>
      <c r="CQ11" s="607"/>
      <c r="CR11" s="608">
        <v>1987542</v>
      </c>
      <c r="CS11" s="609"/>
      <c r="CT11" s="609"/>
      <c r="CU11" s="609"/>
      <c r="CV11" s="609"/>
      <c r="CW11" s="609"/>
      <c r="CX11" s="609"/>
      <c r="CY11" s="610"/>
      <c r="CZ11" s="646">
        <v>3.9</v>
      </c>
      <c r="DA11" s="646"/>
      <c r="DB11" s="646"/>
      <c r="DC11" s="646"/>
      <c r="DD11" s="614">
        <v>571162</v>
      </c>
      <c r="DE11" s="609"/>
      <c r="DF11" s="609"/>
      <c r="DG11" s="609"/>
      <c r="DH11" s="609"/>
      <c r="DI11" s="609"/>
      <c r="DJ11" s="609"/>
      <c r="DK11" s="609"/>
      <c r="DL11" s="609"/>
      <c r="DM11" s="609"/>
      <c r="DN11" s="609"/>
      <c r="DO11" s="609"/>
      <c r="DP11" s="610"/>
      <c r="DQ11" s="614">
        <v>796086</v>
      </c>
      <c r="DR11" s="609"/>
      <c r="DS11" s="609"/>
      <c r="DT11" s="609"/>
      <c r="DU11" s="609"/>
      <c r="DV11" s="609"/>
      <c r="DW11" s="609"/>
      <c r="DX11" s="609"/>
      <c r="DY11" s="609"/>
      <c r="DZ11" s="609"/>
      <c r="EA11" s="609"/>
      <c r="EB11" s="609"/>
      <c r="EC11" s="645"/>
    </row>
    <row r="12" spans="2:143" ht="11.25" customHeight="1" x14ac:dyDescent="0.2">
      <c r="B12" s="605" t="s">
        <v>255</v>
      </c>
      <c r="C12" s="606"/>
      <c r="D12" s="606"/>
      <c r="E12" s="606"/>
      <c r="F12" s="606"/>
      <c r="G12" s="606"/>
      <c r="H12" s="606"/>
      <c r="I12" s="606"/>
      <c r="J12" s="606"/>
      <c r="K12" s="606"/>
      <c r="L12" s="606"/>
      <c r="M12" s="606"/>
      <c r="N12" s="606"/>
      <c r="O12" s="606"/>
      <c r="P12" s="606"/>
      <c r="Q12" s="607"/>
      <c r="R12" s="608">
        <v>11365</v>
      </c>
      <c r="S12" s="609"/>
      <c r="T12" s="609"/>
      <c r="U12" s="609"/>
      <c r="V12" s="609"/>
      <c r="W12" s="609"/>
      <c r="X12" s="609"/>
      <c r="Y12" s="610"/>
      <c r="Z12" s="646">
        <v>0</v>
      </c>
      <c r="AA12" s="646"/>
      <c r="AB12" s="646"/>
      <c r="AC12" s="646"/>
      <c r="AD12" s="647">
        <v>11365</v>
      </c>
      <c r="AE12" s="647"/>
      <c r="AF12" s="647"/>
      <c r="AG12" s="647"/>
      <c r="AH12" s="647"/>
      <c r="AI12" s="647"/>
      <c r="AJ12" s="647"/>
      <c r="AK12" s="647"/>
      <c r="AL12" s="611">
        <v>0</v>
      </c>
      <c r="AM12" s="612"/>
      <c r="AN12" s="612"/>
      <c r="AO12" s="648"/>
      <c r="AP12" s="605" t="s">
        <v>256</v>
      </c>
      <c r="AQ12" s="606"/>
      <c r="AR12" s="606"/>
      <c r="AS12" s="606"/>
      <c r="AT12" s="606"/>
      <c r="AU12" s="606"/>
      <c r="AV12" s="606"/>
      <c r="AW12" s="606"/>
      <c r="AX12" s="606"/>
      <c r="AY12" s="606"/>
      <c r="AZ12" s="606"/>
      <c r="BA12" s="606"/>
      <c r="BB12" s="606"/>
      <c r="BC12" s="606"/>
      <c r="BD12" s="606"/>
      <c r="BE12" s="606"/>
      <c r="BF12" s="607"/>
      <c r="BG12" s="608">
        <v>4941134</v>
      </c>
      <c r="BH12" s="609"/>
      <c r="BI12" s="609"/>
      <c r="BJ12" s="609"/>
      <c r="BK12" s="609"/>
      <c r="BL12" s="609"/>
      <c r="BM12" s="609"/>
      <c r="BN12" s="610"/>
      <c r="BO12" s="646">
        <v>49.6</v>
      </c>
      <c r="BP12" s="646"/>
      <c r="BQ12" s="646"/>
      <c r="BR12" s="646"/>
      <c r="BS12" s="647">
        <v>324279</v>
      </c>
      <c r="BT12" s="647"/>
      <c r="BU12" s="647"/>
      <c r="BV12" s="647"/>
      <c r="BW12" s="647"/>
      <c r="BX12" s="647"/>
      <c r="BY12" s="647"/>
      <c r="BZ12" s="647"/>
      <c r="CA12" s="647"/>
      <c r="CB12" s="687"/>
      <c r="CD12" s="605" t="s">
        <v>257</v>
      </c>
      <c r="CE12" s="606"/>
      <c r="CF12" s="606"/>
      <c r="CG12" s="606"/>
      <c r="CH12" s="606"/>
      <c r="CI12" s="606"/>
      <c r="CJ12" s="606"/>
      <c r="CK12" s="606"/>
      <c r="CL12" s="606"/>
      <c r="CM12" s="606"/>
      <c r="CN12" s="606"/>
      <c r="CO12" s="606"/>
      <c r="CP12" s="606"/>
      <c r="CQ12" s="607"/>
      <c r="CR12" s="608">
        <v>2978704</v>
      </c>
      <c r="CS12" s="609"/>
      <c r="CT12" s="609"/>
      <c r="CU12" s="609"/>
      <c r="CV12" s="609"/>
      <c r="CW12" s="609"/>
      <c r="CX12" s="609"/>
      <c r="CY12" s="610"/>
      <c r="CZ12" s="646">
        <v>5.8</v>
      </c>
      <c r="DA12" s="646"/>
      <c r="DB12" s="646"/>
      <c r="DC12" s="646"/>
      <c r="DD12" s="614">
        <v>140457</v>
      </c>
      <c r="DE12" s="609"/>
      <c r="DF12" s="609"/>
      <c r="DG12" s="609"/>
      <c r="DH12" s="609"/>
      <c r="DI12" s="609"/>
      <c r="DJ12" s="609"/>
      <c r="DK12" s="609"/>
      <c r="DL12" s="609"/>
      <c r="DM12" s="609"/>
      <c r="DN12" s="609"/>
      <c r="DO12" s="609"/>
      <c r="DP12" s="610"/>
      <c r="DQ12" s="614">
        <v>1097330</v>
      </c>
      <c r="DR12" s="609"/>
      <c r="DS12" s="609"/>
      <c r="DT12" s="609"/>
      <c r="DU12" s="609"/>
      <c r="DV12" s="609"/>
      <c r="DW12" s="609"/>
      <c r="DX12" s="609"/>
      <c r="DY12" s="609"/>
      <c r="DZ12" s="609"/>
      <c r="EA12" s="609"/>
      <c r="EB12" s="609"/>
      <c r="EC12" s="645"/>
    </row>
    <row r="13" spans="2:143" ht="11.25" customHeight="1" x14ac:dyDescent="0.2">
      <c r="B13" s="605" t="s">
        <v>258</v>
      </c>
      <c r="C13" s="606"/>
      <c r="D13" s="606"/>
      <c r="E13" s="606"/>
      <c r="F13" s="606"/>
      <c r="G13" s="606"/>
      <c r="H13" s="606"/>
      <c r="I13" s="606"/>
      <c r="J13" s="606"/>
      <c r="K13" s="606"/>
      <c r="L13" s="606"/>
      <c r="M13" s="606"/>
      <c r="N13" s="606"/>
      <c r="O13" s="606"/>
      <c r="P13" s="606"/>
      <c r="Q13" s="607"/>
      <c r="R13" s="608" t="s">
        <v>132</v>
      </c>
      <c r="S13" s="609"/>
      <c r="T13" s="609"/>
      <c r="U13" s="609"/>
      <c r="V13" s="609"/>
      <c r="W13" s="609"/>
      <c r="X13" s="609"/>
      <c r="Y13" s="610"/>
      <c r="Z13" s="646" t="s">
        <v>132</v>
      </c>
      <c r="AA13" s="646"/>
      <c r="AB13" s="646"/>
      <c r="AC13" s="646"/>
      <c r="AD13" s="647" t="s">
        <v>132</v>
      </c>
      <c r="AE13" s="647"/>
      <c r="AF13" s="647"/>
      <c r="AG13" s="647"/>
      <c r="AH13" s="647"/>
      <c r="AI13" s="647"/>
      <c r="AJ13" s="647"/>
      <c r="AK13" s="647"/>
      <c r="AL13" s="611" t="s">
        <v>182</v>
      </c>
      <c r="AM13" s="612"/>
      <c r="AN13" s="612"/>
      <c r="AO13" s="648"/>
      <c r="AP13" s="605" t="s">
        <v>259</v>
      </c>
      <c r="AQ13" s="606"/>
      <c r="AR13" s="606"/>
      <c r="AS13" s="606"/>
      <c r="AT13" s="606"/>
      <c r="AU13" s="606"/>
      <c r="AV13" s="606"/>
      <c r="AW13" s="606"/>
      <c r="AX13" s="606"/>
      <c r="AY13" s="606"/>
      <c r="AZ13" s="606"/>
      <c r="BA13" s="606"/>
      <c r="BB13" s="606"/>
      <c r="BC13" s="606"/>
      <c r="BD13" s="606"/>
      <c r="BE13" s="606"/>
      <c r="BF13" s="607"/>
      <c r="BG13" s="608">
        <v>4920563</v>
      </c>
      <c r="BH13" s="609"/>
      <c r="BI13" s="609"/>
      <c r="BJ13" s="609"/>
      <c r="BK13" s="609"/>
      <c r="BL13" s="609"/>
      <c r="BM13" s="609"/>
      <c r="BN13" s="610"/>
      <c r="BO13" s="646">
        <v>49.4</v>
      </c>
      <c r="BP13" s="646"/>
      <c r="BQ13" s="646"/>
      <c r="BR13" s="646"/>
      <c r="BS13" s="647">
        <v>324279</v>
      </c>
      <c r="BT13" s="647"/>
      <c r="BU13" s="647"/>
      <c r="BV13" s="647"/>
      <c r="BW13" s="647"/>
      <c r="BX13" s="647"/>
      <c r="BY13" s="647"/>
      <c r="BZ13" s="647"/>
      <c r="CA13" s="647"/>
      <c r="CB13" s="687"/>
      <c r="CD13" s="605" t="s">
        <v>260</v>
      </c>
      <c r="CE13" s="606"/>
      <c r="CF13" s="606"/>
      <c r="CG13" s="606"/>
      <c r="CH13" s="606"/>
      <c r="CI13" s="606"/>
      <c r="CJ13" s="606"/>
      <c r="CK13" s="606"/>
      <c r="CL13" s="606"/>
      <c r="CM13" s="606"/>
      <c r="CN13" s="606"/>
      <c r="CO13" s="606"/>
      <c r="CP13" s="606"/>
      <c r="CQ13" s="607"/>
      <c r="CR13" s="608">
        <v>5738118</v>
      </c>
      <c r="CS13" s="609"/>
      <c r="CT13" s="609"/>
      <c r="CU13" s="609"/>
      <c r="CV13" s="609"/>
      <c r="CW13" s="609"/>
      <c r="CX13" s="609"/>
      <c r="CY13" s="610"/>
      <c r="CZ13" s="646">
        <v>11.2</v>
      </c>
      <c r="DA13" s="646"/>
      <c r="DB13" s="646"/>
      <c r="DC13" s="646"/>
      <c r="DD13" s="614">
        <v>2085929</v>
      </c>
      <c r="DE13" s="609"/>
      <c r="DF13" s="609"/>
      <c r="DG13" s="609"/>
      <c r="DH13" s="609"/>
      <c r="DI13" s="609"/>
      <c r="DJ13" s="609"/>
      <c r="DK13" s="609"/>
      <c r="DL13" s="609"/>
      <c r="DM13" s="609"/>
      <c r="DN13" s="609"/>
      <c r="DO13" s="609"/>
      <c r="DP13" s="610"/>
      <c r="DQ13" s="614">
        <v>3734927</v>
      </c>
      <c r="DR13" s="609"/>
      <c r="DS13" s="609"/>
      <c r="DT13" s="609"/>
      <c r="DU13" s="609"/>
      <c r="DV13" s="609"/>
      <c r="DW13" s="609"/>
      <c r="DX13" s="609"/>
      <c r="DY13" s="609"/>
      <c r="DZ13" s="609"/>
      <c r="EA13" s="609"/>
      <c r="EB13" s="609"/>
      <c r="EC13" s="645"/>
    </row>
    <row r="14" spans="2:143" ht="11.25" customHeight="1" x14ac:dyDescent="0.2">
      <c r="B14" s="605" t="s">
        <v>261</v>
      </c>
      <c r="C14" s="606"/>
      <c r="D14" s="606"/>
      <c r="E14" s="606"/>
      <c r="F14" s="606"/>
      <c r="G14" s="606"/>
      <c r="H14" s="606"/>
      <c r="I14" s="606"/>
      <c r="J14" s="606"/>
      <c r="K14" s="606"/>
      <c r="L14" s="606"/>
      <c r="M14" s="606"/>
      <c r="N14" s="606"/>
      <c r="O14" s="606"/>
      <c r="P14" s="606"/>
      <c r="Q14" s="607"/>
      <c r="R14" s="608">
        <v>1052</v>
      </c>
      <c r="S14" s="609"/>
      <c r="T14" s="609"/>
      <c r="U14" s="609"/>
      <c r="V14" s="609"/>
      <c r="W14" s="609"/>
      <c r="X14" s="609"/>
      <c r="Y14" s="610"/>
      <c r="Z14" s="646">
        <v>0</v>
      </c>
      <c r="AA14" s="646"/>
      <c r="AB14" s="646"/>
      <c r="AC14" s="646"/>
      <c r="AD14" s="647">
        <v>1052</v>
      </c>
      <c r="AE14" s="647"/>
      <c r="AF14" s="647"/>
      <c r="AG14" s="647"/>
      <c r="AH14" s="647"/>
      <c r="AI14" s="647"/>
      <c r="AJ14" s="647"/>
      <c r="AK14" s="647"/>
      <c r="AL14" s="611">
        <v>0</v>
      </c>
      <c r="AM14" s="612"/>
      <c r="AN14" s="612"/>
      <c r="AO14" s="648"/>
      <c r="AP14" s="605" t="s">
        <v>262</v>
      </c>
      <c r="AQ14" s="606"/>
      <c r="AR14" s="606"/>
      <c r="AS14" s="606"/>
      <c r="AT14" s="606"/>
      <c r="AU14" s="606"/>
      <c r="AV14" s="606"/>
      <c r="AW14" s="606"/>
      <c r="AX14" s="606"/>
      <c r="AY14" s="606"/>
      <c r="AZ14" s="606"/>
      <c r="BA14" s="606"/>
      <c r="BB14" s="606"/>
      <c r="BC14" s="606"/>
      <c r="BD14" s="606"/>
      <c r="BE14" s="606"/>
      <c r="BF14" s="607"/>
      <c r="BG14" s="608">
        <v>337464</v>
      </c>
      <c r="BH14" s="609"/>
      <c r="BI14" s="609"/>
      <c r="BJ14" s="609"/>
      <c r="BK14" s="609"/>
      <c r="BL14" s="609"/>
      <c r="BM14" s="609"/>
      <c r="BN14" s="610"/>
      <c r="BO14" s="646">
        <v>3.4</v>
      </c>
      <c r="BP14" s="646"/>
      <c r="BQ14" s="646"/>
      <c r="BR14" s="646"/>
      <c r="BS14" s="647" t="s">
        <v>132</v>
      </c>
      <c r="BT14" s="647"/>
      <c r="BU14" s="647"/>
      <c r="BV14" s="647"/>
      <c r="BW14" s="647"/>
      <c r="BX14" s="647"/>
      <c r="BY14" s="647"/>
      <c r="BZ14" s="647"/>
      <c r="CA14" s="647"/>
      <c r="CB14" s="687"/>
      <c r="CD14" s="605" t="s">
        <v>263</v>
      </c>
      <c r="CE14" s="606"/>
      <c r="CF14" s="606"/>
      <c r="CG14" s="606"/>
      <c r="CH14" s="606"/>
      <c r="CI14" s="606"/>
      <c r="CJ14" s="606"/>
      <c r="CK14" s="606"/>
      <c r="CL14" s="606"/>
      <c r="CM14" s="606"/>
      <c r="CN14" s="606"/>
      <c r="CO14" s="606"/>
      <c r="CP14" s="606"/>
      <c r="CQ14" s="607"/>
      <c r="CR14" s="608">
        <v>1516679</v>
      </c>
      <c r="CS14" s="609"/>
      <c r="CT14" s="609"/>
      <c r="CU14" s="609"/>
      <c r="CV14" s="609"/>
      <c r="CW14" s="609"/>
      <c r="CX14" s="609"/>
      <c r="CY14" s="610"/>
      <c r="CZ14" s="646">
        <v>3</v>
      </c>
      <c r="DA14" s="646"/>
      <c r="DB14" s="646"/>
      <c r="DC14" s="646"/>
      <c r="DD14" s="614">
        <v>196687</v>
      </c>
      <c r="DE14" s="609"/>
      <c r="DF14" s="609"/>
      <c r="DG14" s="609"/>
      <c r="DH14" s="609"/>
      <c r="DI14" s="609"/>
      <c r="DJ14" s="609"/>
      <c r="DK14" s="609"/>
      <c r="DL14" s="609"/>
      <c r="DM14" s="609"/>
      <c r="DN14" s="609"/>
      <c r="DO14" s="609"/>
      <c r="DP14" s="610"/>
      <c r="DQ14" s="614">
        <v>1233422</v>
      </c>
      <c r="DR14" s="609"/>
      <c r="DS14" s="609"/>
      <c r="DT14" s="609"/>
      <c r="DU14" s="609"/>
      <c r="DV14" s="609"/>
      <c r="DW14" s="609"/>
      <c r="DX14" s="609"/>
      <c r="DY14" s="609"/>
      <c r="DZ14" s="609"/>
      <c r="EA14" s="609"/>
      <c r="EB14" s="609"/>
      <c r="EC14" s="645"/>
    </row>
    <row r="15" spans="2:143" ht="11.25" customHeight="1" x14ac:dyDescent="0.2">
      <c r="B15" s="605" t="s">
        <v>264</v>
      </c>
      <c r="C15" s="606"/>
      <c r="D15" s="606"/>
      <c r="E15" s="606"/>
      <c r="F15" s="606"/>
      <c r="G15" s="606"/>
      <c r="H15" s="606"/>
      <c r="I15" s="606"/>
      <c r="J15" s="606"/>
      <c r="K15" s="606"/>
      <c r="L15" s="606"/>
      <c r="M15" s="606"/>
      <c r="N15" s="606"/>
      <c r="O15" s="606"/>
      <c r="P15" s="606"/>
      <c r="Q15" s="607"/>
      <c r="R15" s="608" t="s">
        <v>182</v>
      </c>
      <c r="S15" s="609"/>
      <c r="T15" s="609"/>
      <c r="U15" s="609"/>
      <c r="V15" s="609"/>
      <c r="W15" s="609"/>
      <c r="X15" s="609"/>
      <c r="Y15" s="610"/>
      <c r="Z15" s="646" t="s">
        <v>265</v>
      </c>
      <c r="AA15" s="646"/>
      <c r="AB15" s="646"/>
      <c r="AC15" s="646"/>
      <c r="AD15" s="647" t="s">
        <v>182</v>
      </c>
      <c r="AE15" s="647"/>
      <c r="AF15" s="647"/>
      <c r="AG15" s="647"/>
      <c r="AH15" s="647"/>
      <c r="AI15" s="647"/>
      <c r="AJ15" s="647"/>
      <c r="AK15" s="647"/>
      <c r="AL15" s="611" t="s">
        <v>182</v>
      </c>
      <c r="AM15" s="612"/>
      <c r="AN15" s="612"/>
      <c r="AO15" s="648"/>
      <c r="AP15" s="605" t="s">
        <v>266</v>
      </c>
      <c r="AQ15" s="606"/>
      <c r="AR15" s="606"/>
      <c r="AS15" s="606"/>
      <c r="AT15" s="606"/>
      <c r="AU15" s="606"/>
      <c r="AV15" s="606"/>
      <c r="AW15" s="606"/>
      <c r="AX15" s="606"/>
      <c r="AY15" s="606"/>
      <c r="AZ15" s="606"/>
      <c r="BA15" s="606"/>
      <c r="BB15" s="606"/>
      <c r="BC15" s="606"/>
      <c r="BD15" s="606"/>
      <c r="BE15" s="606"/>
      <c r="BF15" s="607"/>
      <c r="BG15" s="608">
        <v>562193</v>
      </c>
      <c r="BH15" s="609"/>
      <c r="BI15" s="609"/>
      <c r="BJ15" s="609"/>
      <c r="BK15" s="609"/>
      <c r="BL15" s="609"/>
      <c r="BM15" s="609"/>
      <c r="BN15" s="610"/>
      <c r="BO15" s="646">
        <v>5.6</v>
      </c>
      <c r="BP15" s="646"/>
      <c r="BQ15" s="646"/>
      <c r="BR15" s="646"/>
      <c r="BS15" s="647" t="s">
        <v>265</v>
      </c>
      <c r="BT15" s="647"/>
      <c r="BU15" s="647"/>
      <c r="BV15" s="647"/>
      <c r="BW15" s="647"/>
      <c r="BX15" s="647"/>
      <c r="BY15" s="647"/>
      <c r="BZ15" s="647"/>
      <c r="CA15" s="647"/>
      <c r="CB15" s="687"/>
      <c r="CD15" s="605" t="s">
        <v>267</v>
      </c>
      <c r="CE15" s="606"/>
      <c r="CF15" s="606"/>
      <c r="CG15" s="606"/>
      <c r="CH15" s="606"/>
      <c r="CI15" s="606"/>
      <c r="CJ15" s="606"/>
      <c r="CK15" s="606"/>
      <c r="CL15" s="606"/>
      <c r="CM15" s="606"/>
      <c r="CN15" s="606"/>
      <c r="CO15" s="606"/>
      <c r="CP15" s="606"/>
      <c r="CQ15" s="607"/>
      <c r="CR15" s="608">
        <v>4267562</v>
      </c>
      <c r="CS15" s="609"/>
      <c r="CT15" s="609"/>
      <c r="CU15" s="609"/>
      <c r="CV15" s="609"/>
      <c r="CW15" s="609"/>
      <c r="CX15" s="609"/>
      <c r="CY15" s="610"/>
      <c r="CZ15" s="646">
        <v>8.3000000000000007</v>
      </c>
      <c r="DA15" s="646"/>
      <c r="DB15" s="646"/>
      <c r="DC15" s="646"/>
      <c r="DD15" s="614">
        <v>691142</v>
      </c>
      <c r="DE15" s="609"/>
      <c r="DF15" s="609"/>
      <c r="DG15" s="609"/>
      <c r="DH15" s="609"/>
      <c r="DI15" s="609"/>
      <c r="DJ15" s="609"/>
      <c r="DK15" s="609"/>
      <c r="DL15" s="609"/>
      <c r="DM15" s="609"/>
      <c r="DN15" s="609"/>
      <c r="DO15" s="609"/>
      <c r="DP15" s="610"/>
      <c r="DQ15" s="614">
        <v>3088956</v>
      </c>
      <c r="DR15" s="609"/>
      <c r="DS15" s="609"/>
      <c r="DT15" s="609"/>
      <c r="DU15" s="609"/>
      <c r="DV15" s="609"/>
      <c r="DW15" s="609"/>
      <c r="DX15" s="609"/>
      <c r="DY15" s="609"/>
      <c r="DZ15" s="609"/>
      <c r="EA15" s="609"/>
      <c r="EB15" s="609"/>
      <c r="EC15" s="645"/>
    </row>
    <row r="16" spans="2:143" ht="11.25" customHeight="1" x14ac:dyDescent="0.2">
      <c r="B16" s="605" t="s">
        <v>268</v>
      </c>
      <c r="C16" s="606"/>
      <c r="D16" s="606"/>
      <c r="E16" s="606"/>
      <c r="F16" s="606"/>
      <c r="G16" s="606"/>
      <c r="H16" s="606"/>
      <c r="I16" s="606"/>
      <c r="J16" s="606"/>
      <c r="K16" s="606"/>
      <c r="L16" s="606"/>
      <c r="M16" s="606"/>
      <c r="N16" s="606"/>
      <c r="O16" s="606"/>
      <c r="P16" s="606"/>
      <c r="Q16" s="607"/>
      <c r="R16" s="608">
        <v>67504</v>
      </c>
      <c r="S16" s="609"/>
      <c r="T16" s="609"/>
      <c r="U16" s="609"/>
      <c r="V16" s="609"/>
      <c r="W16" s="609"/>
      <c r="X16" s="609"/>
      <c r="Y16" s="610"/>
      <c r="Z16" s="646">
        <v>0.1</v>
      </c>
      <c r="AA16" s="646"/>
      <c r="AB16" s="646"/>
      <c r="AC16" s="646"/>
      <c r="AD16" s="647">
        <v>67504</v>
      </c>
      <c r="AE16" s="647"/>
      <c r="AF16" s="647"/>
      <c r="AG16" s="647"/>
      <c r="AH16" s="647"/>
      <c r="AI16" s="647"/>
      <c r="AJ16" s="647"/>
      <c r="AK16" s="647"/>
      <c r="AL16" s="611">
        <v>0.2</v>
      </c>
      <c r="AM16" s="612"/>
      <c r="AN16" s="612"/>
      <c r="AO16" s="648"/>
      <c r="AP16" s="605" t="s">
        <v>269</v>
      </c>
      <c r="AQ16" s="606"/>
      <c r="AR16" s="606"/>
      <c r="AS16" s="606"/>
      <c r="AT16" s="606"/>
      <c r="AU16" s="606"/>
      <c r="AV16" s="606"/>
      <c r="AW16" s="606"/>
      <c r="AX16" s="606"/>
      <c r="AY16" s="606"/>
      <c r="AZ16" s="606"/>
      <c r="BA16" s="606"/>
      <c r="BB16" s="606"/>
      <c r="BC16" s="606"/>
      <c r="BD16" s="606"/>
      <c r="BE16" s="606"/>
      <c r="BF16" s="607"/>
      <c r="BG16" s="608" t="s">
        <v>182</v>
      </c>
      <c r="BH16" s="609"/>
      <c r="BI16" s="609"/>
      <c r="BJ16" s="609"/>
      <c r="BK16" s="609"/>
      <c r="BL16" s="609"/>
      <c r="BM16" s="609"/>
      <c r="BN16" s="610"/>
      <c r="BO16" s="646" t="s">
        <v>132</v>
      </c>
      <c r="BP16" s="646"/>
      <c r="BQ16" s="646"/>
      <c r="BR16" s="646"/>
      <c r="BS16" s="647" t="s">
        <v>132</v>
      </c>
      <c r="BT16" s="647"/>
      <c r="BU16" s="647"/>
      <c r="BV16" s="647"/>
      <c r="BW16" s="647"/>
      <c r="BX16" s="647"/>
      <c r="BY16" s="647"/>
      <c r="BZ16" s="647"/>
      <c r="CA16" s="647"/>
      <c r="CB16" s="687"/>
      <c r="CD16" s="605" t="s">
        <v>270</v>
      </c>
      <c r="CE16" s="606"/>
      <c r="CF16" s="606"/>
      <c r="CG16" s="606"/>
      <c r="CH16" s="606"/>
      <c r="CI16" s="606"/>
      <c r="CJ16" s="606"/>
      <c r="CK16" s="606"/>
      <c r="CL16" s="606"/>
      <c r="CM16" s="606"/>
      <c r="CN16" s="606"/>
      <c r="CO16" s="606"/>
      <c r="CP16" s="606"/>
      <c r="CQ16" s="607"/>
      <c r="CR16" s="608">
        <v>4488</v>
      </c>
      <c r="CS16" s="609"/>
      <c r="CT16" s="609"/>
      <c r="CU16" s="609"/>
      <c r="CV16" s="609"/>
      <c r="CW16" s="609"/>
      <c r="CX16" s="609"/>
      <c r="CY16" s="610"/>
      <c r="CZ16" s="646">
        <v>0</v>
      </c>
      <c r="DA16" s="646"/>
      <c r="DB16" s="646"/>
      <c r="DC16" s="646"/>
      <c r="DD16" s="614" t="s">
        <v>132</v>
      </c>
      <c r="DE16" s="609"/>
      <c r="DF16" s="609"/>
      <c r="DG16" s="609"/>
      <c r="DH16" s="609"/>
      <c r="DI16" s="609"/>
      <c r="DJ16" s="609"/>
      <c r="DK16" s="609"/>
      <c r="DL16" s="609"/>
      <c r="DM16" s="609"/>
      <c r="DN16" s="609"/>
      <c r="DO16" s="609"/>
      <c r="DP16" s="610"/>
      <c r="DQ16" s="614" t="s">
        <v>182</v>
      </c>
      <c r="DR16" s="609"/>
      <c r="DS16" s="609"/>
      <c r="DT16" s="609"/>
      <c r="DU16" s="609"/>
      <c r="DV16" s="609"/>
      <c r="DW16" s="609"/>
      <c r="DX16" s="609"/>
      <c r="DY16" s="609"/>
      <c r="DZ16" s="609"/>
      <c r="EA16" s="609"/>
      <c r="EB16" s="609"/>
      <c r="EC16" s="645"/>
    </row>
    <row r="17" spans="2:133" ht="11.25" customHeight="1" x14ac:dyDescent="0.2">
      <c r="B17" s="605" t="s">
        <v>271</v>
      </c>
      <c r="C17" s="606"/>
      <c r="D17" s="606"/>
      <c r="E17" s="606"/>
      <c r="F17" s="606"/>
      <c r="G17" s="606"/>
      <c r="H17" s="606"/>
      <c r="I17" s="606"/>
      <c r="J17" s="606"/>
      <c r="K17" s="606"/>
      <c r="L17" s="606"/>
      <c r="M17" s="606"/>
      <c r="N17" s="606"/>
      <c r="O17" s="606"/>
      <c r="P17" s="606"/>
      <c r="Q17" s="607"/>
      <c r="R17" s="608">
        <v>154223</v>
      </c>
      <c r="S17" s="609"/>
      <c r="T17" s="609"/>
      <c r="U17" s="609"/>
      <c r="V17" s="609"/>
      <c r="W17" s="609"/>
      <c r="X17" s="609"/>
      <c r="Y17" s="610"/>
      <c r="Z17" s="646">
        <v>0.3</v>
      </c>
      <c r="AA17" s="646"/>
      <c r="AB17" s="646"/>
      <c r="AC17" s="646"/>
      <c r="AD17" s="647">
        <v>154223</v>
      </c>
      <c r="AE17" s="647"/>
      <c r="AF17" s="647"/>
      <c r="AG17" s="647"/>
      <c r="AH17" s="647"/>
      <c r="AI17" s="647"/>
      <c r="AJ17" s="647"/>
      <c r="AK17" s="647"/>
      <c r="AL17" s="611">
        <v>0.5</v>
      </c>
      <c r="AM17" s="612"/>
      <c r="AN17" s="612"/>
      <c r="AO17" s="648"/>
      <c r="AP17" s="605" t="s">
        <v>272</v>
      </c>
      <c r="AQ17" s="606"/>
      <c r="AR17" s="606"/>
      <c r="AS17" s="606"/>
      <c r="AT17" s="606"/>
      <c r="AU17" s="606"/>
      <c r="AV17" s="606"/>
      <c r="AW17" s="606"/>
      <c r="AX17" s="606"/>
      <c r="AY17" s="606"/>
      <c r="AZ17" s="606"/>
      <c r="BA17" s="606"/>
      <c r="BB17" s="606"/>
      <c r="BC17" s="606"/>
      <c r="BD17" s="606"/>
      <c r="BE17" s="606"/>
      <c r="BF17" s="607"/>
      <c r="BG17" s="608" t="s">
        <v>132</v>
      </c>
      <c r="BH17" s="609"/>
      <c r="BI17" s="609"/>
      <c r="BJ17" s="609"/>
      <c r="BK17" s="609"/>
      <c r="BL17" s="609"/>
      <c r="BM17" s="609"/>
      <c r="BN17" s="610"/>
      <c r="BO17" s="646" t="s">
        <v>132</v>
      </c>
      <c r="BP17" s="646"/>
      <c r="BQ17" s="646"/>
      <c r="BR17" s="646"/>
      <c r="BS17" s="647" t="s">
        <v>132</v>
      </c>
      <c r="BT17" s="647"/>
      <c r="BU17" s="647"/>
      <c r="BV17" s="647"/>
      <c r="BW17" s="647"/>
      <c r="BX17" s="647"/>
      <c r="BY17" s="647"/>
      <c r="BZ17" s="647"/>
      <c r="CA17" s="647"/>
      <c r="CB17" s="687"/>
      <c r="CD17" s="605" t="s">
        <v>273</v>
      </c>
      <c r="CE17" s="606"/>
      <c r="CF17" s="606"/>
      <c r="CG17" s="606"/>
      <c r="CH17" s="606"/>
      <c r="CI17" s="606"/>
      <c r="CJ17" s="606"/>
      <c r="CK17" s="606"/>
      <c r="CL17" s="606"/>
      <c r="CM17" s="606"/>
      <c r="CN17" s="606"/>
      <c r="CO17" s="606"/>
      <c r="CP17" s="606"/>
      <c r="CQ17" s="607"/>
      <c r="CR17" s="608">
        <v>6349718</v>
      </c>
      <c r="CS17" s="609"/>
      <c r="CT17" s="609"/>
      <c r="CU17" s="609"/>
      <c r="CV17" s="609"/>
      <c r="CW17" s="609"/>
      <c r="CX17" s="609"/>
      <c r="CY17" s="610"/>
      <c r="CZ17" s="646">
        <v>12.4</v>
      </c>
      <c r="DA17" s="646"/>
      <c r="DB17" s="646"/>
      <c r="DC17" s="646"/>
      <c r="DD17" s="614" t="s">
        <v>132</v>
      </c>
      <c r="DE17" s="609"/>
      <c r="DF17" s="609"/>
      <c r="DG17" s="609"/>
      <c r="DH17" s="609"/>
      <c r="DI17" s="609"/>
      <c r="DJ17" s="609"/>
      <c r="DK17" s="609"/>
      <c r="DL17" s="609"/>
      <c r="DM17" s="609"/>
      <c r="DN17" s="609"/>
      <c r="DO17" s="609"/>
      <c r="DP17" s="610"/>
      <c r="DQ17" s="614">
        <v>6235141</v>
      </c>
      <c r="DR17" s="609"/>
      <c r="DS17" s="609"/>
      <c r="DT17" s="609"/>
      <c r="DU17" s="609"/>
      <c r="DV17" s="609"/>
      <c r="DW17" s="609"/>
      <c r="DX17" s="609"/>
      <c r="DY17" s="609"/>
      <c r="DZ17" s="609"/>
      <c r="EA17" s="609"/>
      <c r="EB17" s="609"/>
      <c r="EC17" s="645"/>
    </row>
    <row r="18" spans="2:133" ht="11.25" customHeight="1" x14ac:dyDescent="0.2">
      <c r="B18" s="605" t="s">
        <v>274</v>
      </c>
      <c r="C18" s="606"/>
      <c r="D18" s="606"/>
      <c r="E18" s="606"/>
      <c r="F18" s="606"/>
      <c r="G18" s="606"/>
      <c r="H18" s="606"/>
      <c r="I18" s="606"/>
      <c r="J18" s="606"/>
      <c r="K18" s="606"/>
      <c r="L18" s="606"/>
      <c r="M18" s="606"/>
      <c r="N18" s="606"/>
      <c r="O18" s="606"/>
      <c r="P18" s="606"/>
      <c r="Q18" s="607"/>
      <c r="R18" s="608">
        <v>64942</v>
      </c>
      <c r="S18" s="609"/>
      <c r="T18" s="609"/>
      <c r="U18" s="609"/>
      <c r="V18" s="609"/>
      <c r="W18" s="609"/>
      <c r="X18" s="609"/>
      <c r="Y18" s="610"/>
      <c r="Z18" s="646">
        <v>0.1</v>
      </c>
      <c r="AA18" s="646"/>
      <c r="AB18" s="646"/>
      <c r="AC18" s="646"/>
      <c r="AD18" s="647">
        <v>64942</v>
      </c>
      <c r="AE18" s="647"/>
      <c r="AF18" s="647"/>
      <c r="AG18" s="647"/>
      <c r="AH18" s="647"/>
      <c r="AI18" s="647"/>
      <c r="AJ18" s="647"/>
      <c r="AK18" s="647"/>
      <c r="AL18" s="611">
        <v>0.2</v>
      </c>
      <c r="AM18" s="612"/>
      <c r="AN18" s="612"/>
      <c r="AO18" s="648"/>
      <c r="AP18" s="605" t="s">
        <v>275</v>
      </c>
      <c r="AQ18" s="606"/>
      <c r="AR18" s="606"/>
      <c r="AS18" s="606"/>
      <c r="AT18" s="606"/>
      <c r="AU18" s="606"/>
      <c r="AV18" s="606"/>
      <c r="AW18" s="606"/>
      <c r="AX18" s="606"/>
      <c r="AY18" s="606"/>
      <c r="AZ18" s="606"/>
      <c r="BA18" s="606"/>
      <c r="BB18" s="606"/>
      <c r="BC18" s="606"/>
      <c r="BD18" s="606"/>
      <c r="BE18" s="606"/>
      <c r="BF18" s="607"/>
      <c r="BG18" s="608" t="s">
        <v>132</v>
      </c>
      <c r="BH18" s="609"/>
      <c r="BI18" s="609"/>
      <c r="BJ18" s="609"/>
      <c r="BK18" s="609"/>
      <c r="BL18" s="609"/>
      <c r="BM18" s="609"/>
      <c r="BN18" s="610"/>
      <c r="BO18" s="646" t="s">
        <v>265</v>
      </c>
      <c r="BP18" s="646"/>
      <c r="BQ18" s="646"/>
      <c r="BR18" s="646"/>
      <c r="BS18" s="647" t="s">
        <v>132</v>
      </c>
      <c r="BT18" s="647"/>
      <c r="BU18" s="647"/>
      <c r="BV18" s="647"/>
      <c r="BW18" s="647"/>
      <c r="BX18" s="647"/>
      <c r="BY18" s="647"/>
      <c r="BZ18" s="647"/>
      <c r="CA18" s="647"/>
      <c r="CB18" s="687"/>
      <c r="CD18" s="605" t="s">
        <v>276</v>
      </c>
      <c r="CE18" s="606"/>
      <c r="CF18" s="606"/>
      <c r="CG18" s="606"/>
      <c r="CH18" s="606"/>
      <c r="CI18" s="606"/>
      <c r="CJ18" s="606"/>
      <c r="CK18" s="606"/>
      <c r="CL18" s="606"/>
      <c r="CM18" s="606"/>
      <c r="CN18" s="606"/>
      <c r="CO18" s="606"/>
      <c r="CP18" s="606"/>
      <c r="CQ18" s="607"/>
      <c r="CR18" s="608">
        <v>34263</v>
      </c>
      <c r="CS18" s="609"/>
      <c r="CT18" s="609"/>
      <c r="CU18" s="609"/>
      <c r="CV18" s="609"/>
      <c r="CW18" s="609"/>
      <c r="CX18" s="609"/>
      <c r="CY18" s="610"/>
      <c r="CZ18" s="646">
        <v>0.1</v>
      </c>
      <c r="DA18" s="646"/>
      <c r="DB18" s="646"/>
      <c r="DC18" s="646"/>
      <c r="DD18" s="614">
        <v>34263</v>
      </c>
      <c r="DE18" s="609"/>
      <c r="DF18" s="609"/>
      <c r="DG18" s="609"/>
      <c r="DH18" s="609"/>
      <c r="DI18" s="609"/>
      <c r="DJ18" s="609"/>
      <c r="DK18" s="609"/>
      <c r="DL18" s="609"/>
      <c r="DM18" s="609"/>
      <c r="DN18" s="609"/>
      <c r="DO18" s="609"/>
      <c r="DP18" s="610"/>
      <c r="DQ18" s="614" t="s">
        <v>265</v>
      </c>
      <c r="DR18" s="609"/>
      <c r="DS18" s="609"/>
      <c r="DT18" s="609"/>
      <c r="DU18" s="609"/>
      <c r="DV18" s="609"/>
      <c r="DW18" s="609"/>
      <c r="DX18" s="609"/>
      <c r="DY18" s="609"/>
      <c r="DZ18" s="609"/>
      <c r="EA18" s="609"/>
      <c r="EB18" s="609"/>
      <c r="EC18" s="645"/>
    </row>
    <row r="19" spans="2:133" ht="11.25" customHeight="1" x14ac:dyDescent="0.2">
      <c r="B19" s="605" t="s">
        <v>277</v>
      </c>
      <c r="C19" s="606"/>
      <c r="D19" s="606"/>
      <c r="E19" s="606"/>
      <c r="F19" s="606"/>
      <c r="G19" s="606"/>
      <c r="H19" s="606"/>
      <c r="I19" s="606"/>
      <c r="J19" s="606"/>
      <c r="K19" s="606"/>
      <c r="L19" s="606"/>
      <c r="M19" s="606"/>
      <c r="N19" s="606"/>
      <c r="O19" s="606"/>
      <c r="P19" s="606"/>
      <c r="Q19" s="607"/>
      <c r="R19" s="608">
        <v>60658</v>
      </c>
      <c r="S19" s="609"/>
      <c r="T19" s="609"/>
      <c r="U19" s="609"/>
      <c r="V19" s="609"/>
      <c r="W19" s="609"/>
      <c r="X19" s="609"/>
      <c r="Y19" s="610"/>
      <c r="Z19" s="646">
        <v>0.1</v>
      </c>
      <c r="AA19" s="646"/>
      <c r="AB19" s="646"/>
      <c r="AC19" s="646"/>
      <c r="AD19" s="647">
        <v>60658</v>
      </c>
      <c r="AE19" s="647"/>
      <c r="AF19" s="647"/>
      <c r="AG19" s="647"/>
      <c r="AH19" s="647"/>
      <c r="AI19" s="647"/>
      <c r="AJ19" s="647"/>
      <c r="AK19" s="647"/>
      <c r="AL19" s="611">
        <v>0.2</v>
      </c>
      <c r="AM19" s="612"/>
      <c r="AN19" s="612"/>
      <c r="AO19" s="648"/>
      <c r="AP19" s="605" t="s">
        <v>278</v>
      </c>
      <c r="AQ19" s="606"/>
      <c r="AR19" s="606"/>
      <c r="AS19" s="606"/>
      <c r="AT19" s="606"/>
      <c r="AU19" s="606"/>
      <c r="AV19" s="606"/>
      <c r="AW19" s="606"/>
      <c r="AX19" s="606"/>
      <c r="AY19" s="606"/>
      <c r="AZ19" s="606"/>
      <c r="BA19" s="606"/>
      <c r="BB19" s="606"/>
      <c r="BC19" s="606"/>
      <c r="BD19" s="606"/>
      <c r="BE19" s="606"/>
      <c r="BF19" s="607"/>
      <c r="BG19" s="608">
        <v>93891</v>
      </c>
      <c r="BH19" s="609"/>
      <c r="BI19" s="609"/>
      <c r="BJ19" s="609"/>
      <c r="BK19" s="609"/>
      <c r="BL19" s="609"/>
      <c r="BM19" s="609"/>
      <c r="BN19" s="610"/>
      <c r="BO19" s="646">
        <v>0.9</v>
      </c>
      <c r="BP19" s="646"/>
      <c r="BQ19" s="646"/>
      <c r="BR19" s="646"/>
      <c r="BS19" s="647" t="s">
        <v>132</v>
      </c>
      <c r="BT19" s="647"/>
      <c r="BU19" s="647"/>
      <c r="BV19" s="647"/>
      <c r="BW19" s="647"/>
      <c r="BX19" s="647"/>
      <c r="BY19" s="647"/>
      <c r="BZ19" s="647"/>
      <c r="CA19" s="647"/>
      <c r="CB19" s="687"/>
      <c r="CD19" s="605" t="s">
        <v>279</v>
      </c>
      <c r="CE19" s="606"/>
      <c r="CF19" s="606"/>
      <c r="CG19" s="606"/>
      <c r="CH19" s="606"/>
      <c r="CI19" s="606"/>
      <c r="CJ19" s="606"/>
      <c r="CK19" s="606"/>
      <c r="CL19" s="606"/>
      <c r="CM19" s="606"/>
      <c r="CN19" s="606"/>
      <c r="CO19" s="606"/>
      <c r="CP19" s="606"/>
      <c r="CQ19" s="607"/>
      <c r="CR19" s="608" t="s">
        <v>132</v>
      </c>
      <c r="CS19" s="609"/>
      <c r="CT19" s="609"/>
      <c r="CU19" s="609"/>
      <c r="CV19" s="609"/>
      <c r="CW19" s="609"/>
      <c r="CX19" s="609"/>
      <c r="CY19" s="610"/>
      <c r="CZ19" s="646" t="s">
        <v>265</v>
      </c>
      <c r="DA19" s="646"/>
      <c r="DB19" s="646"/>
      <c r="DC19" s="646"/>
      <c r="DD19" s="614" t="s">
        <v>265</v>
      </c>
      <c r="DE19" s="609"/>
      <c r="DF19" s="609"/>
      <c r="DG19" s="609"/>
      <c r="DH19" s="609"/>
      <c r="DI19" s="609"/>
      <c r="DJ19" s="609"/>
      <c r="DK19" s="609"/>
      <c r="DL19" s="609"/>
      <c r="DM19" s="609"/>
      <c r="DN19" s="609"/>
      <c r="DO19" s="609"/>
      <c r="DP19" s="610"/>
      <c r="DQ19" s="614" t="s">
        <v>182</v>
      </c>
      <c r="DR19" s="609"/>
      <c r="DS19" s="609"/>
      <c r="DT19" s="609"/>
      <c r="DU19" s="609"/>
      <c r="DV19" s="609"/>
      <c r="DW19" s="609"/>
      <c r="DX19" s="609"/>
      <c r="DY19" s="609"/>
      <c r="DZ19" s="609"/>
      <c r="EA19" s="609"/>
      <c r="EB19" s="609"/>
      <c r="EC19" s="645"/>
    </row>
    <row r="20" spans="2:133" ht="11.25" customHeight="1" x14ac:dyDescent="0.2">
      <c r="B20" s="675" t="s">
        <v>280</v>
      </c>
      <c r="C20" s="676"/>
      <c r="D20" s="676"/>
      <c r="E20" s="676"/>
      <c r="F20" s="676"/>
      <c r="G20" s="676"/>
      <c r="H20" s="676"/>
      <c r="I20" s="676"/>
      <c r="J20" s="676"/>
      <c r="K20" s="676"/>
      <c r="L20" s="676"/>
      <c r="M20" s="676"/>
      <c r="N20" s="676"/>
      <c r="O20" s="676"/>
      <c r="P20" s="676"/>
      <c r="Q20" s="677"/>
      <c r="R20" s="608">
        <v>4284</v>
      </c>
      <c r="S20" s="609"/>
      <c r="T20" s="609"/>
      <c r="U20" s="609"/>
      <c r="V20" s="609"/>
      <c r="W20" s="609"/>
      <c r="X20" s="609"/>
      <c r="Y20" s="610"/>
      <c r="Z20" s="646">
        <v>0</v>
      </c>
      <c r="AA20" s="646"/>
      <c r="AB20" s="646"/>
      <c r="AC20" s="646"/>
      <c r="AD20" s="647">
        <v>4284</v>
      </c>
      <c r="AE20" s="647"/>
      <c r="AF20" s="647"/>
      <c r="AG20" s="647"/>
      <c r="AH20" s="647"/>
      <c r="AI20" s="647"/>
      <c r="AJ20" s="647"/>
      <c r="AK20" s="647"/>
      <c r="AL20" s="611">
        <v>0</v>
      </c>
      <c r="AM20" s="612"/>
      <c r="AN20" s="612"/>
      <c r="AO20" s="648"/>
      <c r="AP20" s="605" t="s">
        <v>281</v>
      </c>
      <c r="AQ20" s="606"/>
      <c r="AR20" s="606"/>
      <c r="AS20" s="606"/>
      <c r="AT20" s="606"/>
      <c r="AU20" s="606"/>
      <c r="AV20" s="606"/>
      <c r="AW20" s="606"/>
      <c r="AX20" s="606"/>
      <c r="AY20" s="606"/>
      <c r="AZ20" s="606"/>
      <c r="BA20" s="606"/>
      <c r="BB20" s="606"/>
      <c r="BC20" s="606"/>
      <c r="BD20" s="606"/>
      <c r="BE20" s="606"/>
      <c r="BF20" s="607"/>
      <c r="BG20" s="608">
        <v>93891</v>
      </c>
      <c r="BH20" s="609"/>
      <c r="BI20" s="609"/>
      <c r="BJ20" s="609"/>
      <c r="BK20" s="609"/>
      <c r="BL20" s="609"/>
      <c r="BM20" s="609"/>
      <c r="BN20" s="610"/>
      <c r="BO20" s="646">
        <v>0.9</v>
      </c>
      <c r="BP20" s="646"/>
      <c r="BQ20" s="646"/>
      <c r="BR20" s="646"/>
      <c r="BS20" s="647" t="s">
        <v>265</v>
      </c>
      <c r="BT20" s="647"/>
      <c r="BU20" s="647"/>
      <c r="BV20" s="647"/>
      <c r="BW20" s="647"/>
      <c r="BX20" s="647"/>
      <c r="BY20" s="647"/>
      <c r="BZ20" s="647"/>
      <c r="CA20" s="647"/>
      <c r="CB20" s="687"/>
      <c r="CD20" s="605" t="s">
        <v>282</v>
      </c>
      <c r="CE20" s="606"/>
      <c r="CF20" s="606"/>
      <c r="CG20" s="606"/>
      <c r="CH20" s="606"/>
      <c r="CI20" s="606"/>
      <c r="CJ20" s="606"/>
      <c r="CK20" s="606"/>
      <c r="CL20" s="606"/>
      <c r="CM20" s="606"/>
      <c r="CN20" s="606"/>
      <c r="CO20" s="606"/>
      <c r="CP20" s="606"/>
      <c r="CQ20" s="607"/>
      <c r="CR20" s="608">
        <v>51211808</v>
      </c>
      <c r="CS20" s="609"/>
      <c r="CT20" s="609"/>
      <c r="CU20" s="609"/>
      <c r="CV20" s="609"/>
      <c r="CW20" s="609"/>
      <c r="CX20" s="609"/>
      <c r="CY20" s="610"/>
      <c r="CZ20" s="646">
        <v>100</v>
      </c>
      <c r="DA20" s="646"/>
      <c r="DB20" s="646"/>
      <c r="DC20" s="646"/>
      <c r="DD20" s="614">
        <v>4532388</v>
      </c>
      <c r="DE20" s="609"/>
      <c r="DF20" s="609"/>
      <c r="DG20" s="609"/>
      <c r="DH20" s="609"/>
      <c r="DI20" s="609"/>
      <c r="DJ20" s="609"/>
      <c r="DK20" s="609"/>
      <c r="DL20" s="609"/>
      <c r="DM20" s="609"/>
      <c r="DN20" s="609"/>
      <c r="DO20" s="609"/>
      <c r="DP20" s="610"/>
      <c r="DQ20" s="614">
        <v>33433031</v>
      </c>
      <c r="DR20" s="609"/>
      <c r="DS20" s="609"/>
      <c r="DT20" s="609"/>
      <c r="DU20" s="609"/>
      <c r="DV20" s="609"/>
      <c r="DW20" s="609"/>
      <c r="DX20" s="609"/>
      <c r="DY20" s="609"/>
      <c r="DZ20" s="609"/>
      <c r="EA20" s="609"/>
      <c r="EB20" s="609"/>
      <c r="EC20" s="645"/>
    </row>
    <row r="21" spans="2:133" ht="11.25" customHeight="1" x14ac:dyDescent="0.2">
      <c r="B21" s="605" t="s">
        <v>283</v>
      </c>
      <c r="C21" s="606"/>
      <c r="D21" s="606"/>
      <c r="E21" s="606"/>
      <c r="F21" s="606"/>
      <c r="G21" s="606"/>
      <c r="H21" s="606"/>
      <c r="I21" s="606"/>
      <c r="J21" s="606"/>
      <c r="K21" s="606"/>
      <c r="L21" s="606"/>
      <c r="M21" s="606"/>
      <c r="N21" s="606"/>
      <c r="O21" s="606"/>
      <c r="P21" s="606"/>
      <c r="Q21" s="607"/>
      <c r="R21" s="608">
        <v>18070754</v>
      </c>
      <c r="S21" s="609"/>
      <c r="T21" s="609"/>
      <c r="U21" s="609"/>
      <c r="V21" s="609"/>
      <c r="W21" s="609"/>
      <c r="X21" s="609"/>
      <c r="Y21" s="610"/>
      <c r="Z21" s="646">
        <v>34.4</v>
      </c>
      <c r="AA21" s="646"/>
      <c r="AB21" s="646"/>
      <c r="AC21" s="646"/>
      <c r="AD21" s="647">
        <v>15263833</v>
      </c>
      <c r="AE21" s="647"/>
      <c r="AF21" s="647"/>
      <c r="AG21" s="647"/>
      <c r="AH21" s="647"/>
      <c r="AI21" s="647"/>
      <c r="AJ21" s="647"/>
      <c r="AK21" s="647"/>
      <c r="AL21" s="611">
        <v>54.3</v>
      </c>
      <c r="AM21" s="612"/>
      <c r="AN21" s="612"/>
      <c r="AO21" s="648"/>
      <c r="AP21" s="605" t="s">
        <v>284</v>
      </c>
      <c r="AQ21" s="685"/>
      <c r="AR21" s="685"/>
      <c r="AS21" s="685"/>
      <c r="AT21" s="685"/>
      <c r="AU21" s="685"/>
      <c r="AV21" s="685"/>
      <c r="AW21" s="685"/>
      <c r="AX21" s="685"/>
      <c r="AY21" s="685"/>
      <c r="AZ21" s="685"/>
      <c r="BA21" s="685"/>
      <c r="BB21" s="685"/>
      <c r="BC21" s="685"/>
      <c r="BD21" s="685"/>
      <c r="BE21" s="685"/>
      <c r="BF21" s="686"/>
      <c r="BG21" s="608">
        <v>93581</v>
      </c>
      <c r="BH21" s="609"/>
      <c r="BI21" s="609"/>
      <c r="BJ21" s="609"/>
      <c r="BK21" s="609"/>
      <c r="BL21" s="609"/>
      <c r="BM21" s="609"/>
      <c r="BN21" s="610"/>
      <c r="BO21" s="646">
        <v>0.9</v>
      </c>
      <c r="BP21" s="646"/>
      <c r="BQ21" s="646"/>
      <c r="BR21" s="646"/>
      <c r="BS21" s="647" t="s">
        <v>132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285</v>
      </c>
      <c r="C22" s="606"/>
      <c r="D22" s="606"/>
      <c r="E22" s="606"/>
      <c r="F22" s="606"/>
      <c r="G22" s="606"/>
      <c r="H22" s="606"/>
      <c r="I22" s="606"/>
      <c r="J22" s="606"/>
      <c r="K22" s="606"/>
      <c r="L22" s="606"/>
      <c r="M22" s="606"/>
      <c r="N22" s="606"/>
      <c r="O22" s="606"/>
      <c r="P22" s="606"/>
      <c r="Q22" s="607"/>
      <c r="R22" s="608">
        <v>15263833</v>
      </c>
      <c r="S22" s="609"/>
      <c r="T22" s="609"/>
      <c r="U22" s="609"/>
      <c r="V22" s="609"/>
      <c r="W22" s="609"/>
      <c r="X22" s="609"/>
      <c r="Y22" s="610"/>
      <c r="Z22" s="646">
        <v>29.1</v>
      </c>
      <c r="AA22" s="646"/>
      <c r="AB22" s="646"/>
      <c r="AC22" s="646"/>
      <c r="AD22" s="647">
        <v>15263833</v>
      </c>
      <c r="AE22" s="647"/>
      <c r="AF22" s="647"/>
      <c r="AG22" s="647"/>
      <c r="AH22" s="647"/>
      <c r="AI22" s="647"/>
      <c r="AJ22" s="647"/>
      <c r="AK22" s="647"/>
      <c r="AL22" s="611">
        <v>54.3</v>
      </c>
      <c r="AM22" s="612"/>
      <c r="AN22" s="612"/>
      <c r="AO22" s="648"/>
      <c r="AP22" s="605" t="s">
        <v>286</v>
      </c>
      <c r="AQ22" s="685"/>
      <c r="AR22" s="685"/>
      <c r="AS22" s="685"/>
      <c r="AT22" s="685"/>
      <c r="AU22" s="685"/>
      <c r="AV22" s="685"/>
      <c r="AW22" s="685"/>
      <c r="AX22" s="685"/>
      <c r="AY22" s="685"/>
      <c r="AZ22" s="685"/>
      <c r="BA22" s="685"/>
      <c r="BB22" s="685"/>
      <c r="BC22" s="685"/>
      <c r="BD22" s="685"/>
      <c r="BE22" s="685"/>
      <c r="BF22" s="686"/>
      <c r="BG22" s="608" t="s">
        <v>182</v>
      </c>
      <c r="BH22" s="609"/>
      <c r="BI22" s="609"/>
      <c r="BJ22" s="609"/>
      <c r="BK22" s="609"/>
      <c r="BL22" s="609"/>
      <c r="BM22" s="609"/>
      <c r="BN22" s="610"/>
      <c r="BO22" s="646" t="s">
        <v>182</v>
      </c>
      <c r="BP22" s="646"/>
      <c r="BQ22" s="646"/>
      <c r="BR22" s="646"/>
      <c r="BS22" s="647" t="s">
        <v>265</v>
      </c>
      <c r="BT22" s="647"/>
      <c r="BU22" s="647"/>
      <c r="BV22" s="647"/>
      <c r="BW22" s="647"/>
      <c r="BX22" s="647"/>
      <c r="BY22" s="647"/>
      <c r="BZ22" s="647"/>
      <c r="CA22" s="647"/>
      <c r="CB22" s="687"/>
      <c r="CD22" s="660" t="s">
        <v>287</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288</v>
      </c>
      <c r="C23" s="606"/>
      <c r="D23" s="606"/>
      <c r="E23" s="606"/>
      <c r="F23" s="606"/>
      <c r="G23" s="606"/>
      <c r="H23" s="606"/>
      <c r="I23" s="606"/>
      <c r="J23" s="606"/>
      <c r="K23" s="606"/>
      <c r="L23" s="606"/>
      <c r="M23" s="606"/>
      <c r="N23" s="606"/>
      <c r="O23" s="606"/>
      <c r="P23" s="606"/>
      <c r="Q23" s="607"/>
      <c r="R23" s="608">
        <v>2806921</v>
      </c>
      <c r="S23" s="609"/>
      <c r="T23" s="609"/>
      <c r="U23" s="609"/>
      <c r="V23" s="609"/>
      <c r="W23" s="609"/>
      <c r="X23" s="609"/>
      <c r="Y23" s="610"/>
      <c r="Z23" s="646">
        <v>5.3</v>
      </c>
      <c r="AA23" s="646"/>
      <c r="AB23" s="646"/>
      <c r="AC23" s="646"/>
      <c r="AD23" s="647" t="s">
        <v>265</v>
      </c>
      <c r="AE23" s="647"/>
      <c r="AF23" s="647"/>
      <c r="AG23" s="647"/>
      <c r="AH23" s="647"/>
      <c r="AI23" s="647"/>
      <c r="AJ23" s="647"/>
      <c r="AK23" s="647"/>
      <c r="AL23" s="611" t="s">
        <v>265</v>
      </c>
      <c r="AM23" s="612"/>
      <c r="AN23" s="612"/>
      <c r="AO23" s="648"/>
      <c r="AP23" s="605" t="s">
        <v>289</v>
      </c>
      <c r="AQ23" s="685"/>
      <c r="AR23" s="685"/>
      <c r="AS23" s="685"/>
      <c r="AT23" s="685"/>
      <c r="AU23" s="685"/>
      <c r="AV23" s="685"/>
      <c r="AW23" s="685"/>
      <c r="AX23" s="685"/>
      <c r="AY23" s="685"/>
      <c r="AZ23" s="685"/>
      <c r="BA23" s="685"/>
      <c r="BB23" s="685"/>
      <c r="BC23" s="685"/>
      <c r="BD23" s="685"/>
      <c r="BE23" s="685"/>
      <c r="BF23" s="686"/>
      <c r="BG23" s="608">
        <v>310</v>
      </c>
      <c r="BH23" s="609"/>
      <c r="BI23" s="609"/>
      <c r="BJ23" s="609"/>
      <c r="BK23" s="609"/>
      <c r="BL23" s="609"/>
      <c r="BM23" s="609"/>
      <c r="BN23" s="610"/>
      <c r="BO23" s="646">
        <v>0</v>
      </c>
      <c r="BP23" s="646"/>
      <c r="BQ23" s="646"/>
      <c r="BR23" s="646"/>
      <c r="BS23" s="647" t="s">
        <v>132</v>
      </c>
      <c r="BT23" s="647"/>
      <c r="BU23" s="647"/>
      <c r="BV23" s="647"/>
      <c r="BW23" s="647"/>
      <c r="BX23" s="647"/>
      <c r="BY23" s="647"/>
      <c r="BZ23" s="647"/>
      <c r="CA23" s="647"/>
      <c r="CB23" s="687"/>
      <c r="CD23" s="660" t="s">
        <v>228</v>
      </c>
      <c r="CE23" s="661"/>
      <c r="CF23" s="661"/>
      <c r="CG23" s="661"/>
      <c r="CH23" s="661"/>
      <c r="CI23" s="661"/>
      <c r="CJ23" s="661"/>
      <c r="CK23" s="661"/>
      <c r="CL23" s="661"/>
      <c r="CM23" s="661"/>
      <c r="CN23" s="661"/>
      <c r="CO23" s="661"/>
      <c r="CP23" s="661"/>
      <c r="CQ23" s="662"/>
      <c r="CR23" s="660" t="s">
        <v>290</v>
      </c>
      <c r="CS23" s="661"/>
      <c r="CT23" s="661"/>
      <c r="CU23" s="661"/>
      <c r="CV23" s="661"/>
      <c r="CW23" s="661"/>
      <c r="CX23" s="661"/>
      <c r="CY23" s="662"/>
      <c r="CZ23" s="660" t="s">
        <v>291</v>
      </c>
      <c r="DA23" s="661"/>
      <c r="DB23" s="661"/>
      <c r="DC23" s="662"/>
      <c r="DD23" s="660" t="s">
        <v>292</v>
      </c>
      <c r="DE23" s="661"/>
      <c r="DF23" s="661"/>
      <c r="DG23" s="661"/>
      <c r="DH23" s="661"/>
      <c r="DI23" s="661"/>
      <c r="DJ23" s="661"/>
      <c r="DK23" s="662"/>
      <c r="DL23" s="698" t="s">
        <v>293</v>
      </c>
      <c r="DM23" s="699"/>
      <c r="DN23" s="699"/>
      <c r="DO23" s="699"/>
      <c r="DP23" s="699"/>
      <c r="DQ23" s="699"/>
      <c r="DR23" s="699"/>
      <c r="DS23" s="699"/>
      <c r="DT23" s="699"/>
      <c r="DU23" s="699"/>
      <c r="DV23" s="700"/>
      <c r="DW23" s="660" t="s">
        <v>294</v>
      </c>
      <c r="DX23" s="661"/>
      <c r="DY23" s="661"/>
      <c r="DZ23" s="661"/>
      <c r="EA23" s="661"/>
      <c r="EB23" s="661"/>
      <c r="EC23" s="662"/>
    </row>
    <row r="24" spans="2:133" ht="11.25" customHeight="1" x14ac:dyDescent="0.2">
      <c r="B24" s="605" t="s">
        <v>295</v>
      </c>
      <c r="C24" s="606"/>
      <c r="D24" s="606"/>
      <c r="E24" s="606"/>
      <c r="F24" s="606"/>
      <c r="G24" s="606"/>
      <c r="H24" s="606"/>
      <c r="I24" s="606"/>
      <c r="J24" s="606"/>
      <c r="K24" s="606"/>
      <c r="L24" s="606"/>
      <c r="M24" s="606"/>
      <c r="N24" s="606"/>
      <c r="O24" s="606"/>
      <c r="P24" s="606"/>
      <c r="Q24" s="607"/>
      <c r="R24" s="608" t="s">
        <v>182</v>
      </c>
      <c r="S24" s="609"/>
      <c r="T24" s="609"/>
      <c r="U24" s="609"/>
      <c r="V24" s="609"/>
      <c r="W24" s="609"/>
      <c r="X24" s="609"/>
      <c r="Y24" s="610"/>
      <c r="Z24" s="646" t="s">
        <v>182</v>
      </c>
      <c r="AA24" s="646"/>
      <c r="AB24" s="646"/>
      <c r="AC24" s="646"/>
      <c r="AD24" s="647" t="s">
        <v>182</v>
      </c>
      <c r="AE24" s="647"/>
      <c r="AF24" s="647"/>
      <c r="AG24" s="647"/>
      <c r="AH24" s="647"/>
      <c r="AI24" s="647"/>
      <c r="AJ24" s="647"/>
      <c r="AK24" s="647"/>
      <c r="AL24" s="611" t="s">
        <v>265</v>
      </c>
      <c r="AM24" s="612"/>
      <c r="AN24" s="612"/>
      <c r="AO24" s="648"/>
      <c r="AP24" s="605" t="s">
        <v>296</v>
      </c>
      <c r="AQ24" s="685"/>
      <c r="AR24" s="685"/>
      <c r="AS24" s="685"/>
      <c r="AT24" s="685"/>
      <c r="AU24" s="685"/>
      <c r="AV24" s="685"/>
      <c r="AW24" s="685"/>
      <c r="AX24" s="685"/>
      <c r="AY24" s="685"/>
      <c r="AZ24" s="685"/>
      <c r="BA24" s="685"/>
      <c r="BB24" s="685"/>
      <c r="BC24" s="685"/>
      <c r="BD24" s="685"/>
      <c r="BE24" s="685"/>
      <c r="BF24" s="686"/>
      <c r="BG24" s="608" t="s">
        <v>132</v>
      </c>
      <c r="BH24" s="609"/>
      <c r="BI24" s="609"/>
      <c r="BJ24" s="609"/>
      <c r="BK24" s="609"/>
      <c r="BL24" s="609"/>
      <c r="BM24" s="609"/>
      <c r="BN24" s="610"/>
      <c r="BO24" s="646" t="s">
        <v>132</v>
      </c>
      <c r="BP24" s="646"/>
      <c r="BQ24" s="646"/>
      <c r="BR24" s="646"/>
      <c r="BS24" s="647" t="s">
        <v>132</v>
      </c>
      <c r="BT24" s="647"/>
      <c r="BU24" s="647"/>
      <c r="BV24" s="647"/>
      <c r="BW24" s="647"/>
      <c r="BX24" s="647"/>
      <c r="BY24" s="647"/>
      <c r="BZ24" s="647"/>
      <c r="CA24" s="647"/>
      <c r="CB24" s="687"/>
      <c r="CD24" s="666" t="s">
        <v>297</v>
      </c>
      <c r="CE24" s="667"/>
      <c r="CF24" s="667"/>
      <c r="CG24" s="667"/>
      <c r="CH24" s="667"/>
      <c r="CI24" s="667"/>
      <c r="CJ24" s="667"/>
      <c r="CK24" s="667"/>
      <c r="CL24" s="667"/>
      <c r="CM24" s="667"/>
      <c r="CN24" s="667"/>
      <c r="CO24" s="667"/>
      <c r="CP24" s="667"/>
      <c r="CQ24" s="668"/>
      <c r="CR24" s="663">
        <v>22392414</v>
      </c>
      <c r="CS24" s="664"/>
      <c r="CT24" s="664"/>
      <c r="CU24" s="664"/>
      <c r="CV24" s="664"/>
      <c r="CW24" s="664"/>
      <c r="CX24" s="664"/>
      <c r="CY24" s="689"/>
      <c r="CZ24" s="690">
        <v>43.7</v>
      </c>
      <c r="DA24" s="672"/>
      <c r="DB24" s="672"/>
      <c r="DC24" s="692"/>
      <c r="DD24" s="688">
        <v>15507902</v>
      </c>
      <c r="DE24" s="664"/>
      <c r="DF24" s="664"/>
      <c r="DG24" s="664"/>
      <c r="DH24" s="664"/>
      <c r="DI24" s="664"/>
      <c r="DJ24" s="664"/>
      <c r="DK24" s="689"/>
      <c r="DL24" s="688">
        <v>15473392</v>
      </c>
      <c r="DM24" s="664"/>
      <c r="DN24" s="664"/>
      <c r="DO24" s="664"/>
      <c r="DP24" s="664"/>
      <c r="DQ24" s="664"/>
      <c r="DR24" s="664"/>
      <c r="DS24" s="664"/>
      <c r="DT24" s="664"/>
      <c r="DU24" s="664"/>
      <c r="DV24" s="689"/>
      <c r="DW24" s="690">
        <v>54.4</v>
      </c>
      <c r="DX24" s="672"/>
      <c r="DY24" s="672"/>
      <c r="DZ24" s="672"/>
      <c r="EA24" s="672"/>
      <c r="EB24" s="672"/>
      <c r="EC24" s="691"/>
    </row>
    <row r="25" spans="2:133" ht="11.25" customHeight="1" x14ac:dyDescent="0.2">
      <c r="B25" s="605" t="s">
        <v>298</v>
      </c>
      <c r="C25" s="606"/>
      <c r="D25" s="606"/>
      <c r="E25" s="606"/>
      <c r="F25" s="606"/>
      <c r="G25" s="606"/>
      <c r="H25" s="606"/>
      <c r="I25" s="606"/>
      <c r="J25" s="606"/>
      <c r="K25" s="606"/>
      <c r="L25" s="606"/>
      <c r="M25" s="606"/>
      <c r="N25" s="606"/>
      <c r="O25" s="606"/>
      <c r="P25" s="606"/>
      <c r="Q25" s="607"/>
      <c r="R25" s="608">
        <v>30817105</v>
      </c>
      <c r="S25" s="609"/>
      <c r="T25" s="609"/>
      <c r="U25" s="609"/>
      <c r="V25" s="609"/>
      <c r="W25" s="609"/>
      <c r="X25" s="609"/>
      <c r="Y25" s="610"/>
      <c r="Z25" s="646">
        <v>58.7</v>
      </c>
      <c r="AA25" s="646"/>
      <c r="AB25" s="646"/>
      <c r="AC25" s="646"/>
      <c r="AD25" s="647">
        <v>28009874</v>
      </c>
      <c r="AE25" s="647"/>
      <c r="AF25" s="647"/>
      <c r="AG25" s="647"/>
      <c r="AH25" s="647"/>
      <c r="AI25" s="647"/>
      <c r="AJ25" s="647"/>
      <c r="AK25" s="647"/>
      <c r="AL25" s="611">
        <v>99.7</v>
      </c>
      <c r="AM25" s="612"/>
      <c r="AN25" s="612"/>
      <c r="AO25" s="648"/>
      <c r="AP25" s="605" t="s">
        <v>299</v>
      </c>
      <c r="AQ25" s="685"/>
      <c r="AR25" s="685"/>
      <c r="AS25" s="685"/>
      <c r="AT25" s="685"/>
      <c r="AU25" s="685"/>
      <c r="AV25" s="685"/>
      <c r="AW25" s="685"/>
      <c r="AX25" s="685"/>
      <c r="AY25" s="685"/>
      <c r="AZ25" s="685"/>
      <c r="BA25" s="685"/>
      <c r="BB25" s="685"/>
      <c r="BC25" s="685"/>
      <c r="BD25" s="685"/>
      <c r="BE25" s="685"/>
      <c r="BF25" s="686"/>
      <c r="BG25" s="608" t="s">
        <v>265</v>
      </c>
      <c r="BH25" s="609"/>
      <c r="BI25" s="609"/>
      <c r="BJ25" s="609"/>
      <c r="BK25" s="609"/>
      <c r="BL25" s="609"/>
      <c r="BM25" s="609"/>
      <c r="BN25" s="610"/>
      <c r="BO25" s="646" t="s">
        <v>182</v>
      </c>
      <c r="BP25" s="646"/>
      <c r="BQ25" s="646"/>
      <c r="BR25" s="646"/>
      <c r="BS25" s="647" t="s">
        <v>132</v>
      </c>
      <c r="BT25" s="647"/>
      <c r="BU25" s="647"/>
      <c r="BV25" s="647"/>
      <c r="BW25" s="647"/>
      <c r="BX25" s="647"/>
      <c r="BY25" s="647"/>
      <c r="BZ25" s="647"/>
      <c r="CA25" s="647"/>
      <c r="CB25" s="687"/>
      <c r="CD25" s="605" t="s">
        <v>300</v>
      </c>
      <c r="CE25" s="606"/>
      <c r="CF25" s="606"/>
      <c r="CG25" s="606"/>
      <c r="CH25" s="606"/>
      <c r="CI25" s="606"/>
      <c r="CJ25" s="606"/>
      <c r="CK25" s="606"/>
      <c r="CL25" s="606"/>
      <c r="CM25" s="606"/>
      <c r="CN25" s="606"/>
      <c r="CO25" s="606"/>
      <c r="CP25" s="606"/>
      <c r="CQ25" s="607"/>
      <c r="CR25" s="608">
        <v>7949790</v>
      </c>
      <c r="CS25" s="621"/>
      <c r="CT25" s="621"/>
      <c r="CU25" s="621"/>
      <c r="CV25" s="621"/>
      <c r="CW25" s="621"/>
      <c r="CX25" s="621"/>
      <c r="CY25" s="622"/>
      <c r="CZ25" s="611">
        <v>15.5</v>
      </c>
      <c r="DA25" s="623"/>
      <c r="DB25" s="623"/>
      <c r="DC25" s="624"/>
      <c r="DD25" s="614">
        <v>7099868</v>
      </c>
      <c r="DE25" s="621"/>
      <c r="DF25" s="621"/>
      <c r="DG25" s="621"/>
      <c r="DH25" s="621"/>
      <c r="DI25" s="621"/>
      <c r="DJ25" s="621"/>
      <c r="DK25" s="622"/>
      <c r="DL25" s="614">
        <v>7065358</v>
      </c>
      <c r="DM25" s="621"/>
      <c r="DN25" s="621"/>
      <c r="DO25" s="621"/>
      <c r="DP25" s="621"/>
      <c r="DQ25" s="621"/>
      <c r="DR25" s="621"/>
      <c r="DS25" s="621"/>
      <c r="DT25" s="621"/>
      <c r="DU25" s="621"/>
      <c r="DV25" s="622"/>
      <c r="DW25" s="611">
        <v>24.8</v>
      </c>
      <c r="DX25" s="623"/>
      <c r="DY25" s="623"/>
      <c r="DZ25" s="623"/>
      <c r="EA25" s="623"/>
      <c r="EB25" s="623"/>
      <c r="EC25" s="635"/>
    </row>
    <row r="26" spans="2:133" ht="11.25" customHeight="1" x14ac:dyDescent="0.2">
      <c r="B26" s="605" t="s">
        <v>301</v>
      </c>
      <c r="C26" s="606"/>
      <c r="D26" s="606"/>
      <c r="E26" s="606"/>
      <c r="F26" s="606"/>
      <c r="G26" s="606"/>
      <c r="H26" s="606"/>
      <c r="I26" s="606"/>
      <c r="J26" s="606"/>
      <c r="K26" s="606"/>
      <c r="L26" s="606"/>
      <c r="M26" s="606"/>
      <c r="N26" s="606"/>
      <c r="O26" s="606"/>
      <c r="P26" s="606"/>
      <c r="Q26" s="607"/>
      <c r="R26" s="608">
        <v>9627</v>
      </c>
      <c r="S26" s="609"/>
      <c r="T26" s="609"/>
      <c r="U26" s="609"/>
      <c r="V26" s="609"/>
      <c r="W26" s="609"/>
      <c r="X26" s="609"/>
      <c r="Y26" s="610"/>
      <c r="Z26" s="646">
        <v>0</v>
      </c>
      <c r="AA26" s="646"/>
      <c r="AB26" s="646"/>
      <c r="AC26" s="646"/>
      <c r="AD26" s="647">
        <v>9627</v>
      </c>
      <c r="AE26" s="647"/>
      <c r="AF26" s="647"/>
      <c r="AG26" s="647"/>
      <c r="AH26" s="647"/>
      <c r="AI26" s="647"/>
      <c r="AJ26" s="647"/>
      <c r="AK26" s="647"/>
      <c r="AL26" s="611">
        <v>0</v>
      </c>
      <c r="AM26" s="612"/>
      <c r="AN26" s="612"/>
      <c r="AO26" s="648"/>
      <c r="AP26" s="605" t="s">
        <v>302</v>
      </c>
      <c r="AQ26" s="685"/>
      <c r="AR26" s="685"/>
      <c r="AS26" s="685"/>
      <c r="AT26" s="685"/>
      <c r="AU26" s="685"/>
      <c r="AV26" s="685"/>
      <c r="AW26" s="685"/>
      <c r="AX26" s="685"/>
      <c r="AY26" s="685"/>
      <c r="AZ26" s="685"/>
      <c r="BA26" s="685"/>
      <c r="BB26" s="685"/>
      <c r="BC26" s="685"/>
      <c r="BD26" s="685"/>
      <c r="BE26" s="685"/>
      <c r="BF26" s="686"/>
      <c r="BG26" s="608" t="s">
        <v>132</v>
      </c>
      <c r="BH26" s="609"/>
      <c r="BI26" s="609"/>
      <c r="BJ26" s="609"/>
      <c r="BK26" s="609"/>
      <c r="BL26" s="609"/>
      <c r="BM26" s="609"/>
      <c r="BN26" s="610"/>
      <c r="BO26" s="646" t="s">
        <v>132</v>
      </c>
      <c r="BP26" s="646"/>
      <c r="BQ26" s="646"/>
      <c r="BR26" s="646"/>
      <c r="BS26" s="647" t="s">
        <v>132</v>
      </c>
      <c r="BT26" s="647"/>
      <c r="BU26" s="647"/>
      <c r="BV26" s="647"/>
      <c r="BW26" s="647"/>
      <c r="BX26" s="647"/>
      <c r="BY26" s="647"/>
      <c r="BZ26" s="647"/>
      <c r="CA26" s="647"/>
      <c r="CB26" s="687"/>
      <c r="CD26" s="605" t="s">
        <v>303</v>
      </c>
      <c r="CE26" s="606"/>
      <c r="CF26" s="606"/>
      <c r="CG26" s="606"/>
      <c r="CH26" s="606"/>
      <c r="CI26" s="606"/>
      <c r="CJ26" s="606"/>
      <c r="CK26" s="606"/>
      <c r="CL26" s="606"/>
      <c r="CM26" s="606"/>
      <c r="CN26" s="606"/>
      <c r="CO26" s="606"/>
      <c r="CP26" s="606"/>
      <c r="CQ26" s="607"/>
      <c r="CR26" s="608">
        <v>4578850</v>
      </c>
      <c r="CS26" s="609"/>
      <c r="CT26" s="609"/>
      <c r="CU26" s="609"/>
      <c r="CV26" s="609"/>
      <c r="CW26" s="609"/>
      <c r="CX26" s="609"/>
      <c r="CY26" s="610"/>
      <c r="CZ26" s="611">
        <v>8.9</v>
      </c>
      <c r="DA26" s="623"/>
      <c r="DB26" s="623"/>
      <c r="DC26" s="624"/>
      <c r="DD26" s="614">
        <v>4113158</v>
      </c>
      <c r="DE26" s="609"/>
      <c r="DF26" s="609"/>
      <c r="DG26" s="609"/>
      <c r="DH26" s="609"/>
      <c r="DI26" s="609"/>
      <c r="DJ26" s="609"/>
      <c r="DK26" s="610"/>
      <c r="DL26" s="614" t="s">
        <v>132</v>
      </c>
      <c r="DM26" s="609"/>
      <c r="DN26" s="609"/>
      <c r="DO26" s="609"/>
      <c r="DP26" s="609"/>
      <c r="DQ26" s="609"/>
      <c r="DR26" s="609"/>
      <c r="DS26" s="609"/>
      <c r="DT26" s="609"/>
      <c r="DU26" s="609"/>
      <c r="DV26" s="610"/>
      <c r="DW26" s="611" t="s">
        <v>265</v>
      </c>
      <c r="DX26" s="623"/>
      <c r="DY26" s="623"/>
      <c r="DZ26" s="623"/>
      <c r="EA26" s="623"/>
      <c r="EB26" s="623"/>
      <c r="EC26" s="635"/>
    </row>
    <row r="27" spans="2:133" ht="11.25" customHeight="1" x14ac:dyDescent="0.2">
      <c r="B27" s="605" t="s">
        <v>304</v>
      </c>
      <c r="C27" s="606"/>
      <c r="D27" s="606"/>
      <c r="E27" s="606"/>
      <c r="F27" s="606"/>
      <c r="G27" s="606"/>
      <c r="H27" s="606"/>
      <c r="I27" s="606"/>
      <c r="J27" s="606"/>
      <c r="K27" s="606"/>
      <c r="L27" s="606"/>
      <c r="M27" s="606"/>
      <c r="N27" s="606"/>
      <c r="O27" s="606"/>
      <c r="P27" s="606"/>
      <c r="Q27" s="607"/>
      <c r="R27" s="608">
        <v>167063</v>
      </c>
      <c r="S27" s="609"/>
      <c r="T27" s="609"/>
      <c r="U27" s="609"/>
      <c r="V27" s="609"/>
      <c r="W27" s="609"/>
      <c r="X27" s="609"/>
      <c r="Y27" s="610"/>
      <c r="Z27" s="646">
        <v>0.3</v>
      </c>
      <c r="AA27" s="646"/>
      <c r="AB27" s="646"/>
      <c r="AC27" s="646"/>
      <c r="AD27" s="647" t="s">
        <v>132</v>
      </c>
      <c r="AE27" s="647"/>
      <c r="AF27" s="647"/>
      <c r="AG27" s="647"/>
      <c r="AH27" s="647"/>
      <c r="AI27" s="647"/>
      <c r="AJ27" s="647"/>
      <c r="AK27" s="647"/>
      <c r="AL27" s="611" t="s">
        <v>265</v>
      </c>
      <c r="AM27" s="612"/>
      <c r="AN27" s="612"/>
      <c r="AO27" s="648"/>
      <c r="AP27" s="605" t="s">
        <v>305</v>
      </c>
      <c r="AQ27" s="606"/>
      <c r="AR27" s="606"/>
      <c r="AS27" s="606"/>
      <c r="AT27" s="606"/>
      <c r="AU27" s="606"/>
      <c r="AV27" s="606"/>
      <c r="AW27" s="606"/>
      <c r="AX27" s="606"/>
      <c r="AY27" s="606"/>
      <c r="AZ27" s="606"/>
      <c r="BA27" s="606"/>
      <c r="BB27" s="606"/>
      <c r="BC27" s="606"/>
      <c r="BD27" s="606"/>
      <c r="BE27" s="606"/>
      <c r="BF27" s="607"/>
      <c r="BG27" s="608">
        <v>9966819</v>
      </c>
      <c r="BH27" s="609"/>
      <c r="BI27" s="609"/>
      <c r="BJ27" s="609"/>
      <c r="BK27" s="609"/>
      <c r="BL27" s="609"/>
      <c r="BM27" s="609"/>
      <c r="BN27" s="610"/>
      <c r="BO27" s="646">
        <v>100</v>
      </c>
      <c r="BP27" s="646"/>
      <c r="BQ27" s="646"/>
      <c r="BR27" s="646"/>
      <c r="BS27" s="647">
        <v>509581</v>
      </c>
      <c r="BT27" s="647"/>
      <c r="BU27" s="647"/>
      <c r="BV27" s="647"/>
      <c r="BW27" s="647"/>
      <c r="BX27" s="647"/>
      <c r="BY27" s="647"/>
      <c r="BZ27" s="647"/>
      <c r="CA27" s="647"/>
      <c r="CB27" s="687"/>
      <c r="CD27" s="605" t="s">
        <v>306</v>
      </c>
      <c r="CE27" s="606"/>
      <c r="CF27" s="606"/>
      <c r="CG27" s="606"/>
      <c r="CH27" s="606"/>
      <c r="CI27" s="606"/>
      <c r="CJ27" s="606"/>
      <c r="CK27" s="606"/>
      <c r="CL27" s="606"/>
      <c r="CM27" s="606"/>
      <c r="CN27" s="606"/>
      <c r="CO27" s="606"/>
      <c r="CP27" s="606"/>
      <c r="CQ27" s="607"/>
      <c r="CR27" s="608">
        <v>8092923</v>
      </c>
      <c r="CS27" s="621"/>
      <c r="CT27" s="621"/>
      <c r="CU27" s="621"/>
      <c r="CV27" s="621"/>
      <c r="CW27" s="621"/>
      <c r="CX27" s="621"/>
      <c r="CY27" s="622"/>
      <c r="CZ27" s="611">
        <v>15.8</v>
      </c>
      <c r="DA27" s="623"/>
      <c r="DB27" s="623"/>
      <c r="DC27" s="624"/>
      <c r="DD27" s="614">
        <v>2172910</v>
      </c>
      <c r="DE27" s="621"/>
      <c r="DF27" s="621"/>
      <c r="DG27" s="621"/>
      <c r="DH27" s="621"/>
      <c r="DI27" s="621"/>
      <c r="DJ27" s="621"/>
      <c r="DK27" s="622"/>
      <c r="DL27" s="614">
        <v>2172910</v>
      </c>
      <c r="DM27" s="621"/>
      <c r="DN27" s="621"/>
      <c r="DO27" s="621"/>
      <c r="DP27" s="621"/>
      <c r="DQ27" s="621"/>
      <c r="DR27" s="621"/>
      <c r="DS27" s="621"/>
      <c r="DT27" s="621"/>
      <c r="DU27" s="621"/>
      <c r="DV27" s="622"/>
      <c r="DW27" s="611">
        <v>7.6</v>
      </c>
      <c r="DX27" s="623"/>
      <c r="DY27" s="623"/>
      <c r="DZ27" s="623"/>
      <c r="EA27" s="623"/>
      <c r="EB27" s="623"/>
      <c r="EC27" s="635"/>
    </row>
    <row r="28" spans="2:133" ht="11.25" customHeight="1" x14ac:dyDescent="0.2">
      <c r="B28" s="605" t="s">
        <v>307</v>
      </c>
      <c r="C28" s="606"/>
      <c r="D28" s="606"/>
      <c r="E28" s="606"/>
      <c r="F28" s="606"/>
      <c r="G28" s="606"/>
      <c r="H28" s="606"/>
      <c r="I28" s="606"/>
      <c r="J28" s="606"/>
      <c r="K28" s="606"/>
      <c r="L28" s="606"/>
      <c r="M28" s="606"/>
      <c r="N28" s="606"/>
      <c r="O28" s="606"/>
      <c r="P28" s="606"/>
      <c r="Q28" s="607"/>
      <c r="R28" s="608">
        <v>835367</v>
      </c>
      <c r="S28" s="609"/>
      <c r="T28" s="609"/>
      <c r="U28" s="609"/>
      <c r="V28" s="609"/>
      <c r="W28" s="609"/>
      <c r="X28" s="609"/>
      <c r="Y28" s="610"/>
      <c r="Z28" s="646">
        <v>1.6</v>
      </c>
      <c r="AA28" s="646"/>
      <c r="AB28" s="646"/>
      <c r="AC28" s="646"/>
      <c r="AD28" s="647">
        <v>57200</v>
      </c>
      <c r="AE28" s="647"/>
      <c r="AF28" s="647"/>
      <c r="AG28" s="647"/>
      <c r="AH28" s="647"/>
      <c r="AI28" s="647"/>
      <c r="AJ28" s="647"/>
      <c r="AK28" s="647"/>
      <c r="AL28" s="611">
        <v>0.2</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308</v>
      </c>
      <c r="CE28" s="606"/>
      <c r="CF28" s="606"/>
      <c r="CG28" s="606"/>
      <c r="CH28" s="606"/>
      <c r="CI28" s="606"/>
      <c r="CJ28" s="606"/>
      <c r="CK28" s="606"/>
      <c r="CL28" s="606"/>
      <c r="CM28" s="606"/>
      <c r="CN28" s="606"/>
      <c r="CO28" s="606"/>
      <c r="CP28" s="606"/>
      <c r="CQ28" s="607"/>
      <c r="CR28" s="608">
        <v>6349701</v>
      </c>
      <c r="CS28" s="609"/>
      <c r="CT28" s="609"/>
      <c r="CU28" s="609"/>
      <c r="CV28" s="609"/>
      <c r="CW28" s="609"/>
      <c r="CX28" s="609"/>
      <c r="CY28" s="610"/>
      <c r="CZ28" s="611">
        <v>12.4</v>
      </c>
      <c r="DA28" s="623"/>
      <c r="DB28" s="623"/>
      <c r="DC28" s="624"/>
      <c r="DD28" s="614">
        <v>6235124</v>
      </c>
      <c r="DE28" s="609"/>
      <c r="DF28" s="609"/>
      <c r="DG28" s="609"/>
      <c r="DH28" s="609"/>
      <c r="DI28" s="609"/>
      <c r="DJ28" s="609"/>
      <c r="DK28" s="610"/>
      <c r="DL28" s="614">
        <v>6235124</v>
      </c>
      <c r="DM28" s="609"/>
      <c r="DN28" s="609"/>
      <c r="DO28" s="609"/>
      <c r="DP28" s="609"/>
      <c r="DQ28" s="609"/>
      <c r="DR28" s="609"/>
      <c r="DS28" s="609"/>
      <c r="DT28" s="609"/>
      <c r="DU28" s="609"/>
      <c r="DV28" s="610"/>
      <c r="DW28" s="611">
        <v>21.9</v>
      </c>
      <c r="DX28" s="623"/>
      <c r="DY28" s="623"/>
      <c r="DZ28" s="623"/>
      <c r="EA28" s="623"/>
      <c r="EB28" s="623"/>
      <c r="EC28" s="635"/>
    </row>
    <row r="29" spans="2:133" ht="11.25" customHeight="1" x14ac:dyDescent="0.2">
      <c r="B29" s="605" t="s">
        <v>309</v>
      </c>
      <c r="C29" s="606"/>
      <c r="D29" s="606"/>
      <c r="E29" s="606"/>
      <c r="F29" s="606"/>
      <c r="G29" s="606"/>
      <c r="H29" s="606"/>
      <c r="I29" s="606"/>
      <c r="J29" s="606"/>
      <c r="K29" s="606"/>
      <c r="L29" s="606"/>
      <c r="M29" s="606"/>
      <c r="N29" s="606"/>
      <c r="O29" s="606"/>
      <c r="P29" s="606"/>
      <c r="Q29" s="607"/>
      <c r="R29" s="608">
        <v>205462</v>
      </c>
      <c r="S29" s="609"/>
      <c r="T29" s="609"/>
      <c r="U29" s="609"/>
      <c r="V29" s="609"/>
      <c r="W29" s="609"/>
      <c r="X29" s="609"/>
      <c r="Y29" s="610"/>
      <c r="Z29" s="646">
        <v>0.4</v>
      </c>
      <c r="AA29" s="646"/>
      <c r="AB29" s="646"/>
      <c r="AC29" s="646"/>
      <c r="AD29" s="647" t="s">
        <v>132</v>
      </c>
      <c r="AE29" s="647"/>
      <c r="AF29" s="647"/>
      <c r="AG29" s="647"/>
      <c r="AH29" s="647"/>
      <c r="AI29" s="647"/>
      <c r="AJ29" s="647"/>
      <c r="AK29" s="647"/>
      <c r="AL29" s="611" t="s">
        <v>132</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310</v>
      </c>
      <c r="CE29" s="628"/>
      <c r="CF29" s="605" t="s">
        <v>311</v>
      </c>
      <c r="CG29" s="606"/>
      <c r="CH29" s="606"/>
      <c r="CI29" s="606"/>
      <c r="CJ29" s="606"/>
      <c r="CK29" s="606"/>
      <c r="CL29" s="606"/>
      <c r="CM29" s="606"/>
      <c r="CN29" s="606"/>
      <c r="CO29" s="606"/>
      <c r="CP29" s="606"/>
      <c r="CQ29" s="607"/>
      <c r="CR29" s="608">
        <v>6349701</v>
      </c>
      <c r="CS29" s="621"/>
      <c r="CT29" s="621"/>
      <c r="CU29" s="621"/>
      <c r="CV29" s="621"/>
      <c r="CW29" s="621"/>
      <c r="CX29" s="621"/>
      <c r="CY29" s="622"/>
      <c r="CZ29" s="611">
        <v>12.4</v>
      </c>
      <c r="DA29" s="623"/>
      <c r="DB29" s="623"/>
      <c r="DC29" s="624"/>
      <c r="DD29" s="614">
        <v>6235124</v>
      </c>
      <c r="DE29" s="621"/>
      <c r="DF29" s="621"/>
      <c r="DG29" s="621"/>
      <c r="DH29" s="621"/>
      <c r="DI29" s="621"/>
      <c r="DJ29" s="621"/>
      <c r="DK29" s="622"/>
      <c r="DL29" s="614">
        <v>6235124</v>
      </c>
      <c r="DM29" s="621"/>
      <c r="DN29" s="621"/>
      <c r="DO29" s="621"/>
      <c r="DP29" s="621"/>
      <c r="DQ29" s="621"/>
      <c r="DR29" s="621"/>
      <c r="DS29" s="621"/>
      <c r="DT29" s="621"/>
      <c r="DU29" s="621"/>
      <c r="DV29" s="622"/>
      <c r="DW29" s="611">
        <v>21.9</v>
      </c>
      <c r="DX29" s="623"/>
      <c r="DY29" s="623"/>
      <c r="DZ29" s="623"/>
      <c r="EA29" s="623"/>
      <c r="EB29" s="623"/>
      <c r="EC29" s="635"/>
    </row>
    <row r="30" spans="2:133" ht="11.25" customHeight="1" x14ac:dyDescent="0.2">
      <c r="B30" s="605" t="s">
        <v>312</v>
      </c>
      <c r="C30" s="606"/>
      <c r="D30" s="606"/>
      <c r="E30" s="606"/>
      <c r="F30" s="606"/>
      <c r="G30" s="606"/>
      <c r="H30" s="606"/>
      <c r="I30" s="606"/>
      <c r="J30" s="606"/>
      <c r="K30" s="606"/>
      <c r="L30" s="606"/>
      <c r="M30" s="606"/>
      <c r="N30" s="606"/>
      <c r="O30" s="606"/>
      <c r="P30" s="606"/>
      <c r="Q30" s="607"/>
      <c r="R30" s="608">
        <v>7613189</v>
      </c>
      <c r="S30" s="609"/>
      <c r="T30" s="609"/>
      <c r="U30" s="609"/>
      <c r="V30" s="609"/>
      <c r="W30" s="609"/>
      <c r="X30" s="609"/>
      <c r="Y30" s="610"/>
      <c r="Z30" s="646">
        <v>14.5</v>
      </c>
      <c r="AA30" s="646"/>
      <c r="AB30" s="646"/>
      <c r="AC30" s="646"/>
      <c r="AD30" s="647" t="s">
        <v>265</v>
      </c>
      <c r="AE30" s="647"/>
      <c r="AF30" s="647"/>
      <c r="AG30" s="647"/>
      <c r="AH30" s="647"/>
      <c r="AI30" s="647"/>
      <c r="AJ30" s="647"/>
      <c r="AK30" s="647"/>
      <c r="AL30" s="611" t="s">
        <v>182</v>
      </c>
      <c r="AM30" s="612"/>
      <c r="AN30" s="612"/>
      <c r="AO30" s="648"/>
      <c r="AP30" s="660" t="s">
        <v>228</v>
      </c>
      <c r="AQ30" s="661"/>
      <c r="AR30" s="661"/>
      <c r="AS30" s="661"/>
      <c r="AT30" s="661"/>
      <c r="AU30" s="661"/>
      <c r="AV30" s="661"/>
      <c r="AW30" s="661"/>
      <c r="AX30" s="661"/>
      <c r="AY30" s="661"/>
      <c r="AZ30" s="661"/>
      <c r="BA30" s="661"/>
      <c r="BB30" s="661"/>
      <c r="BC30" s="661"/>
      <c r="BD30" s="661"/>
      <c r="BE30" s="661"/>
      <c r="BF30" s="662"/>
      <c r="BG30" s="660" t="s">
        <v>313</v>
      </c>
      <c r="BH30" s="683"/>
      <c r="BI30" s="683"/>
      <c r="BJ30" s="683"/>
      <c r="BK30" s="683"/>
      <c r="BL30" s="683"/>
      <c r="BM30" s="683"/>
      <c r="BN30" s="683"/>
      <c r="BO30" s="683"/>
      <c r="BP30" s="683"/>
      <c r="BQ30" s="684"/>
      <c r="BR30" s="660" t="s">
        <v>314</v>
      </c>
      <c r="BS30" s="683"/>
      <c r="BT30" s="683"/>
      <c r="BU30" s="683"/>
      <c r="BV30" s="683"/>
      <c r="BW30" s="683"/>
      <c r="BX30" s="683"/>
      <c r="BY30" s="683"/>
      <c r="BZ30" s="683"/>
      <c r="CA30" s="683"/>
      <c r="CB30" s="684"/>
      <c r="CD30" s="629"/>
      <c r="CE30" s="630"/>
      <c r="CF30" s="605" t="s">
        <v>315</v>
      </c>
      <c r="CG30" s="606"/>
      <c r="CH30" s="606"/>
      <c r="CI30" s="606"/>
      <c r="CJ30" s="606"/>
      <c r="CK30" s="606"/>
      <c r="CL30" s="606"/>
      <c r="CM30" s="606"/>
      <c r="CN30" s="606"/>
      <c r="CO30" s="606"/>
      <c r="CP30" s="606"/>
      <c r="CQ30" s="607"/>
      <c r="CR30" s="608">
        <v>6162277</v>
      </c>
      <c r="CS30" s="609"/>
      <c r="CT30" s="609"/>
      <c r="CU30" s="609"/>
      <c r="CV30" s="609"/>
      <c r="CW30" s="609"/>
      <c r="CX30" s="609"/>
      <c r="CY30" s="610"/>
      <c r="CZ30" s="611">
        <v>12</v>
      </c>
      <c r="DA30" s="623"/>
      <c r="DB30" s="623"/>
      <c r="DC30" s="624"/>
      <c r="DD30" s="614">
        <v>6057961</v>
      </c>
      <c r="DE30" s="609"/>
      <c r="DF30" s="609"/>
      <c r="DG30" s="609"/>
      <c r="DH30" s="609"/>
      <c r="DI30" s="609"/>
      <c r="DJ30" s="609"/>
      <c r="DK30" s="610"/>
      <c r="DL30" s="614">
        <v>6057961</v>
      </c>
      <c r="DM30" s="609"/>
      <c r="DN30" s="609"/>
      <c r="DO30" s="609"/>
      <c r="DP30" s="609"/>
      <c r="DQ30" s="609"/>
      <c r="DR30" s="609"/>
      <c r="DS30" s="609"/>
      <c r="DT30" s="609"/>
      <c r="DU30" s="609"/>
      <c r="DV30" s="610"/>
      <c r="DW30" s="611">
        <v>21.3</v>
      </c>
      <c r="DX30" s="623"/>
      <c r="DY30" s="623"/>
      <c r="DZ30" s="623"/>
      <c r="EA30" s="623"/>
      <c r="EB30" s="623"/>
      <c r="EC30" s="635"/>
    </row>
    <row r="31" spans="2:133" ht="11.25" customHeight="1" x14ac:dyDescent="0.2">
      <c r="B31" s="675" t="s">
        <v>316</v>
      </c>
      <c r="C31" s="676"/>
      <c r="D31" s="676"/>
      <c r="E31" s="676"/>
      <c r="F31" s="676"/>
      <c r="G31" s="676"/>
      <c r="H31" s="676"/>
      <c r="I31" s="676"/>
      <c r="J31" s="676"/>
      <c r="K31" s="676"/>
      <c r="L31" s="676"/>
      <c r="M31" s="676"/>
      <c r="N31" s="676"/>
      <c r="O31" s="676"/>
      <c r="P31" s="676"/>
      <c r="Q31" s="677"/>
      <c r="R31" s="608" t="s">
        <v>132</v>
      </c>
      <c r="S31" s="609"/>
      <c r="T31" s="609"/>
      <c r="U31" s="609"/>
      <c r="V31" s="609"/>
      <c r="W31" s="609"/>
      <c r="X31" s="609"/>
      <c r="Y31" s="610"/>
      <c r="Z31" s="646" t="s">
        <v>182</v>
      </c>
      <c r="AA31" s="646"/>
      <c r="AB31" s="646"/>
      <c r="AC31" s="646"/>
      <c r="AD31" s="647" t="s">
        <v>182</v>
      </c>
      <c r="AE31" s="647"/>
      <c r="AF31" s="647"/>
      <c r="AG31" s="647"/>
      <c r="AH31" s="647"/>
      <c r="AI31" s="647"/>
      <c r="AJ31" s="647"/>
      <c r="AK31" s="647"/>
      <c r="AL31" s="611" t="s">
        <v>182</v>
      </c>
      <c r="AM31" s="612"/>
      <c r="AN31" s="612"/>
      <c r="AO31" s="648"/>
      <c r="AP31" s="678" t="s">
        <v>317</v>
      </c>
      <c r="AQ31" s="679"/>
      <c r="AR31" s="679"/>
      <c r="AS31" s="679"/>
      <c r="AT31" s="680" t="s">
        <v>318</v>
      </c>
      <c r="AU31" s="212"/>
      <c r="AV31" s="212"/>
      <c r="AW31" s="212"/>
      <c r="AX31" s="666" t="s">
        <v>190</v>
      </c>
      <c r="AY31" s="667"/>
      <c r="AZ31" s="667"/>
      <c r="BA31" s="667"/>
      <c r="BB31" s="667"/>
      <c r="BC31" s="667"/>
      <c r="BD31" s="667"/>
      <c r="BE31" s="667"/>
      <c r="BF31" s="668"/>
      <c r="BG31" s="670">
        <v>99.2</v>
      </c>
      <c r="BH31" s="671"/>
      <c r="BI31" s="671"/>
      <c r="BJ31" s="671"/>
      <c r="BK31" s="671"/>
      <c r="BL31" s="671"/>
      <c r="BM31" s="672">
        <v>96.6</v>
      </c>
      <c r="BN31" s="671"/>
      <c r="BO31" s="671"/>
      <c r="BP31" s="671"/>
      <c r="BQ31" s="673"/>
      <c r="BR31" s="670">
        <v>99.2</v>
      </c>
      <c r="BS31" s="671"/>
      <c r="BT31" s="671"/>
      <c r="BU31" s="671"/>
      <c r="BV31" s="671"/>
      <c r="BW31" s="671"/>
      <c r="BX31" s="672">
        <v>95.7</v>
      </c>
      <c r="BY31" s="671"/>
      <c r="BZ31" s="671"/>
      <c r="CA31" s="671"/>
      <c r="CB31" s="673"/>
      <c r="CD31" s="629"/>
      <c r="CE31" s="630"/>
      <c r="CF31" s="605" t="s">
        <v>319</v>
      </c>
      <c r="CG31" s="606"/>
      <c r="CH31" s="606"/>
      <c r="CI31" s="606"/>
      <c r="CJ31" s="606"/>
      <c r="CK31" s="606"/>
      <c r="CL31" s="606"/>
      <c r="CM31" s="606"/>
      <c r="CN31" s="606"/>
      <c r="CO31" s="606"/>
      <c r="CP31" s="606"/>
      <c r="CQ31" s="607"/>
      <c r="CR31" s="608">
        <v>187424</v>
      </c>
      <c r="CS31" s="621"/>
      <c r="CT31" s="621"/>
      <c r="CU31" s="621"/>
      <c r="CV31" s="621"/>
      <c r="CW31" s="621"/>
      <c r="CX31" s="621"/>
      <c r="CY31" s="622"/>
      <c r="CZ31" s="611">
        <v>0.4</v>
      </c>
      <c r="DA31" s="623"/>
      <c r="DB31" s="623"/>
      <c r="DC31" s="624"/>
      <c r="DD31" s="614">
        <v>177163</v>
      </c>
      <c r="DE31" s="621"/>
      <c r="DF31" s="621"/>
      <c r="DG31" s="621"/>
      <c r="DH31" s="621"/>
      <c r="DI31" s="621"/>
      <c r="DJ31" s="621"/>
      <c r="DK31" s="622"/>
      <c r="DL31" s="614">
        <v>177163</v>
      </c>
      <c r="DM31" s="621"/>
      <c r="DN31" s="621"/>
      <c r="DO31" s="621"/>
      <c r="DP31" s="621"/>
      <c r="DQ31" s="621"/>
      <c r="DR31" s="621"/>
      <c r="DS31" s="621"/>
      <c r="DT31" s="621"/>
      <c r="DU31" s="621"/>
      <c r="DV31" s="622"/>
      <c r="DW31" s="611">
        <v>0.6</v>
      </c>
      <c r="DX31" s="623"/>
      <c r="DY31" s="623"/>
      <c r="DZ31" s="623"/>
      <c r="EA31" s="623"/>
      <c r="EB31" s="623"/>
      <c r="EC31" s="635"/>
    </row>
    <row r="32" spans="2:133" ht="11.25" customHeight="1" x14ac:dyDescent="0.2">
      <c r="B32" s="605" t="s">
        <v>320</v>
      </c>
      <c r="C32" s="606"/>
      <c r="D32" s="606"/>
      <c r="E32" s="606"/>
      <c r="F32" s="606"/>
      <c r="G32" s="606"/>
      <c r="H32" s="606"/>
      <c r="I32" s="606"/>
      <c r="J32" s="606"/>
      <c r="K32" s="606"/>
      <c r="L32" s="606"/>
      <c r="M32" s="606"/>
      <c r="N32" s="606"/>
      <c r="O32" s="606"/>
      <c r="P32" s="606"/>
      <c r="Q32" s="607"/>
      <c r="R32" s="608">
        <v>3298701</v>
      </c>
      <c r="S32" s="609"/>
      <c r="T32" s="609"/>
      <c r="U32" s="609"/>
      <c r="V32" s="609"/>
      <c r="W32" s="609"/>
      <c r="X32" s="609"/>
      <c r="Y32" s="610"/>
      <c r="Z32" s="646">
        <v>6.3</v>
      </c>
      <c r="AA32" s="646"/>
      <c r="AB32" s="646"/>
      <c r="AC32" s="646"/>
      <c r="AD32" s="647" t="s">
        <v>132</v>
      </c>
      <c r="AE32" s="647"/>
      <c r="AF32" s="647"/>
      <c r="AG32" s="647"/>
      <c r="AH32" s="647"/>
      <c r="AI32" s="647"/>
      <c r="AJ32" s="647"/>
      <c r="AK32" s="647"/>
      <c r="AL32" s="611" t="s">
        <v>132</v>
      </c>
      <c r="AM32" s="612"/>
      <c r="AN32" s="612"/>
      <c r="AO32" s="648"/>
      <c r="AP32" s="649"/>
      <c r="AQ32" s="650"/>
      <c r="AR32" s="650"/>
      <c r="AS32" s="650"/>
      <c r="AT32" s="681"/>
      <c r="AU32" s="208" t="s">
        <v>321</v>
      </c>
      <c r="AX32" s="605" t="s">
        <v>322</v>
      </c>
      <c r="AY32" s="606"/>
      <c r="AZ32" s="606"/>
      <c r="BA32" s="606"/>
      <c r="BB32" s="606"/>
      <c r="BC32" s="606"/>
      <c r="BD32" s="606"/>
      <c r="BE32" s="606"/>
      <c r="BF32" s="607"/>
      <c r="BG32" s="674">
        <v>99.2</v>
      </c>
      <c r="BH32" s="621"/>
      <c r="BI32" s="621"/>
      <c r="BJ32" s="621"/>
      <c r="BK32" s="621"/>
      <c r="BL32" s="621"/>
      <c r="BM32" s="612">
        <v>97.5</v>
      </c>
      <c r="BN32" s="621"/>
      <c r="BO32" s="621"/>
      <c r="BP32" s="621"/>
      <c r="BQ32" s="644"/>
      <c r="BR32" s="674">
        <v>99.3</v>
      </c>
      <c r="BS32" s="621"/>
      <c r="BT32" s="621"/>
      <c r="BU32" s="621"/>
      <c r="BV32" s="621"/>
      <c r="BW32" s="621"/>
      <c r="BX32" s="612">
        <v>97.1</v>
      </c>
      <c r="BY32" s="621"/>
      <c r="BZ32" s="621"/>
      <c r="CA32" s="621"/>
      <c r="CB32" s="644"/>
      <c r="CD32" s="631"/>
      <c r="CE32" s="632"/>
      <c r="CF32" s="605" t="s">
        <v>323</v>
      </c>
      <c r="CG32" s="606"/>
      <c r="CH32" s="606"/>
      <c r="CI32" s="606"/>
      <c r="CJ32" s="606"/>
      <c r="CK32" s="606"/>
      <c r="CL32" s="606"/>
      <c r="CM32" s="606"/>
      <c r="CN32" s="606"/>
      <c r="CO32" s="606"/>
      <c r="CP32" s="606"/>
      <c r="CQ32" s="607"/>
      <c r="CR32" s="608" t="s">
        <v>132</v>
      </c>
      <c r="CS32" s="609"/>
      <c r="CT32" s="609"/>
      <c r="CU32" s="609"/>
      <c r="CV32" s="609"/>
      <c r="CW32" s="609"/>
      <c r="CX32" s="609"/>
      <c r="CY32" s="610"/>
      <c r="CZ32" s="611" t="s">
        <v>132</v>
      </c>
      <c r="DA32" s="623"/>
      <c r="DB32" s="623"/>
      <c r="DC32" s="624"/>
      <c r="DD32" s="614" t="s">
        <v>132</v>
      </c>
      <c r="DE32" s="609"/>
      <c r="DF32" s="609"/>
      <c r="DG32" s="609"/>
      <c r="DH32" s="609"/>
      <c r="DI32" s="609"/>
      <c r="DJ32" s="609"/>
      <c r="DK32" s="610"/>
      <c r="DL32" s="614" t="s">
        <v>132</v>
      </c>
      <c r="DM32" s="609"/>
      <c r="DN32" s="609"/>
      <c r="DO32" s="609"/>
      <c r="DP32" s="609"/>
      <c r="DQ32" s="609"/>
      <c r="DR32" s="609"/>
      <c r="DS32" s="609"/>
      <c r="DT32" s="609"/>
      <c r="DU32" s="609"/>
      <c r="DV32" s="610"/>
      <c r="DW32" s="611" t="s">
        <v>132</v>
      </c>
      <c r="DX32" s="623"/>
      <c r="DY32" s="623"/>
      <c r="DZ32" s="623"/>
      <c r="EA32" s="623"/>
      <c r="EB32" s="623"/>
      <c r="EC32" s="635"/>
    </row>
    <row r="33" spans="2:133" ht="11.25" customHeight="1" x14ac:dyDescent="0.2">
      <c r="B33" s="605" t="s">
        <v>324</v>
      </c>
      <c r="C33" s="606"/>
      <c r="D33" s="606"/>
      <c r="E33" s="606"/>
      <c r="F33" s="606"/>
      <c r="G33" s="606"/>
      <c r="H33" s="606"/>
      <c r="I33" s="606"/>
      <c r="J33" s="606"/>
      <c r="K33" s="606"/>
      <c r="L33" s="606"/>
      <c r="M33" s="606"/>
      <c r="N33" s="606"/>
      <c r="O33" s="606"/>
      <c r="P33" s="606"/>
      <c r="Q33" s="607"/>
      <c r="R33" s="608">
        <v>73749</v>
      </c>
      <c r="S33" s="609"/>
      <c r="T33" s="609"/>
      <c r="U33" s="609"/>
      <c r="V33" s="609"/>
      <c r="W33" s="609"/>
      <c r="X33" s="609"/>
      <c r="Y33" s="610"/>
      <c r="Z33" s="646">
        <v>0.1</v>
      </c>
      <c r="AA33" s="646"/>
      <c r="AB33" s="646"/>
      <c r="AC33" s="646"/>
      <c r="AD33" s="647">
        <v>30750</v>
      </c>
      <c r="AE33" s="647"/>
      <c r="AF33" s="647"/>
      <c r="AG33" s="647"/>
      <c r="AH33" s="647"/>
      <c r="AI33" s="647"/>
      <c r="AJ33" s="647"/>
      <c r="AK33" s="647"/>
      <c r="AL33" s="611">
        <v>0.1</v>
      </c>
      <c r="AM33" s="612"/>
      <c r="AN33" s="612"/>
      <c r="AO33" s="648"/>
      <c r="AP33" s="651"/>
      <c r="AQ33" s="652"/>
      <c r="AR33" s="652"/>
      <c r="AS33" s="652"/>
      <c r="AT33" s="682"/>
      <c r="AU33" s="213"/>
      <c r="AV33" s="213"/>
      <c r="AW33" s="213"/>
      <c r="AX33" s="589" t="s">
        <v>325</v>
      </c>
      <c r="AY33" s="590"/>
      <c r="AZ33" s="590"/>
      <c r="BA33" s="590"/>
      <c r="BB33" s="590"/>
      <c r="BC33" s="590"/>
      <c r="BD33" s="590"/>
      <c r="BE33" s="590"/>
      <c r="BF33" s="591"/>
      <c r="BG33" s="669">
        <v>99.2</v>
      </c>
      <c r="BH33" s="593"/>
      <c r="BI33" s="593"/>
      <c r="BJ33" s="593"/>
      <c r="BK33" s="593"/>
      <c r="BL33" s="593"/>
      <c r="BM33" s="639">
        <v>95.6</v>
      </c>
      <c r="BN33" s="593"/>
      <c r="BO33" s="593"/>
      <c r="BP33" s="593"/>
      <c r="BQ33" s="656"/>
      <c r="BR33" s="669">
        <v>99</v>
      </c>
      <c r="BS33" s="593"/>
      <c r="BT33" s="593"/>
      <c r="BU33" s="593"/>
      <c r="BV33" s="593"/>
      <c r="BW33" s="593"/>
      <c r="BX33" s="639">
        <v>94</v>
      </c>
      <c r="BY33" s="593"/>
      <c r="BZ33" s="593"/>
      <c r="CA33" s="593"/>
      <c r="CB33" s="656"/>
      <c r="CD33" s="605" t="s">
        <v>326</v>
      </c>
      <c r="CE33" s="606"/>
      <c r="CF33" s="606"/>
      <c r="CG33" s="606"/>
      <c r="CH33" s="606"/>
      <c r="CI33" s="606"/>
      <c r="CJ33" s="606"/>
      <c r="CK33" s="606"/>
      <c r="CL33" s="606"/>
      <c r="CM33" s="606"/>
      <c r="CN33" s="606"/>
      <c r="CO33" s="606"/>
      <c r="CP33" s="606"/>
      <c r="CQ33" s="607"/>
      <c r="CR33" s="608">
        <v>24282518</v>
      </c>
      <c r="CS33" s="621"/>
      <c r="CT33" s="621"/>
      <c r="CU33" s="621"/>
      <c r="CV33" s="621"/>
      <c r="CW33" s="621"/>
      <c r="CX33" s="621"/>
      <c r="CY33" s="622"/>
      <c r="CZ33" s="611">
        <v>47.4</v>
      </c>
      <c r="DA33" s="623"/>
      <c r="DB33" s="623"/>
      <c r="DC33" s="624"/>
      <c r="DD33" s="614">
        <v>17052281</v>
      </c>
      <c r="DE33" s="621"/>
      <c r="DF33" s="621"/>
      <c r="DG33" s="621"/>
      <c r="DH33" s="621"/>
      <c r="DI33" s="621"/>
      <c r="DJ33" s="621"/>
      <c r="DK33" s="622"/>
      <c r="DL33" s="614">
        <v>11018227</v>
      </c>
      <c r="DM33" s="621"/>
      <c r="DN33" s="621"/>
      <c r="DO33" s="621"/>
      <c r="DP33" s="621"/>
      <c r="DQ33" s="621"/>
      <c r="DR33" s="621"/>
      <c r="DS33" s="621"/>
      <c r="DT33" s="621"/>
      <c r="DU33" s="621"/>
      <c r="DV33" s="622"/>
      <c r="DW33" s="611">
        <v>38.700000000000003</v>
      </c>
      <c r="DX33" s="623"/>
      <c r="DY33" s="623"/>
      <c r="DZ33" s="623"/>
      <c r="EA33" s="623"/>
      <c r="EB33" s="623"/>
      <c r="EC33" s="635"/>
    </row>
    <row r="34" spans="2:133" ht="11.25" customHeight="1" x14ac:dyDescent="0.2">
      <c r="B34" s="605" t="s">
        <v>327</v>
      </c>
      <c r="C34" s="606"/>
      <c r="D34" s="606"/>
      <c r="E34" s="606"/>
      <c r="F34" s="606"/>
      <c r="G34" s="606"/>
      <c r="H34" s="606"/>
      <c r="I34" s="606"/>
      <c r="J34" s="606"/>
      <c r="K34" s="606"/>
      <c r="L34" s="606"/>
      <c r="M34" s="606"/>
      <c r="N34" s="606"/>
      <c r="O34" s="606"/>
      <c r="P34" s="606"/>
      <c r="Q34" s="607"/>
      <c r="R34" s="608">
        <v>1306130</v>
      </c>
      <c r="S34" s="609"/>
      <c r="T34" s="609"/>
      <c r="U34" s="609"/>
      <c r="V34" s="609"/>
      <c r="W34" s="609"/>
      <c r="X34" s="609"/>
      <c r="Y34" s="610"/>
      <c r="Z34" s="646">
        <v>2.5</v>
      </c>
      <c r="AA34" s="646"/>
      <c r="AB34" s="646"/>
      <c r="AC34" s="646"/>
      <c r="AD34" s="647" t="s">
        <v>132</v>
      </c>
      <c r="AE34" s="647"/>
      <c r="AF34" s="647"/>
      <c r="AG34" s="647"/>
      <c r="AH34" s="647"/>
      <c r="AI34" s="647"/>
      <c r="AJ34" s="647"/>
      <c r="AK34" s="647"/>
      <c r="AL34" s="611" t="s">
        <v>132</v>
      </c>
      <c r="AM34" s="612"/>
      <c r="AN34" s="612"/>
      <c r="AO34" s="648"/>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05" t="s">
        <v>328</v>
      </c>
      <c r="CE34" s="606"/>
      <c r="CF34" s="606"/>
      <c r="CG34" s="606"/>
      <c r="CH34" s="606"/>
      <c r="CI34" s="606"/>
      <c r="CJ34" s="606"/>
      <c r="CK34" s="606"/>
      <c r="CL34" s="606"/>
      <c r="CM34" s="606"/>
      <c r="CN34" s="606"/>
      <c r="CO34" s="606"/>
      <c r="CP34" s="606"/>
      <c r="CQ34" s="607"/>
      <c r="CR34" s="608">
        <v>8490392</v>
      </c>
      <c r="CS34" s="609"/>
      <c r="CT34" s="609"/>
      <c r="CU34" s="609"/>
      <c r="CV34" s="609"/>
      <c r="CW34" s="609"/>
      <c r="CX34" s="609"/>
      <c r="CY34" s="610"/>
      <c r="CZ34" s="611">
        <v>16.600000000000001</v>
      </c>
      <c r="DA34" s="623"/>
      <c r="DB34" s="623"/>
      <c r="DC34" s="624"/>
      <c r="DD34" s="614">
        <v>4624070</v>
      </c>
      <c r="DE34" s="609"/>
      <c r="DF34" s="609"/>
      <c r="DG34" s="609"/>
      <c r="DH34" s="609"/>
      <c r="DI34" s="609"/>
      <c r="DJ34" s="609"/>
      <c r="DK34" s="610"/>
      <c r="DL34" s="614">
        <v>3470518</v>
      </c>
      <c r="DM34" s="609"/>
      <c r="DN34" s="609"/>
      <c r="DO34" s="609"/>
      <c r="DP34" s="609"/>
      <c r="DQ34" s="609"/>
      <c r="DR34" s="609"/>
      <c r="DS34" s="609"/>
      <c r="DT34" s="609"/>
      <c r="DU34" s="609"/>
      <c r="DV34" s="610"/>
      <c r="DW34" s="611">
        <v>12.2</v>
      </c>
      <c r="DX34" s="623"/>
      <c r="DY34" s="623"/>
      <c r="DZ34" s="623"/>
      <c r="EA34" s="623"/>
      <c r="EB34" s="623"/>
      <c r="EC34" s="635"/>
    </row>
    <row r="35" spans="2:133" ht="11.25" customHeight="1" x14ac:dyDescent="0.2">
      <c r="B35" s="605" t="s">
        <v>329</v>
      </c>
      <c r="C35" s="606"/>
      <c r="D35" s="606"/>
      <c r="E35" s="606"/>
      <c r="F35" s="606"/>
      <c r="G35" s="606"/>
      <c r="H35" s="606"/>
      <c r="I35" s="606"/>
      <c r="J35" s="606"/>
      <c r="K35" s="606"/>
      <c r="L35" s="606"/>
      <c r="M35" s="606"/>
      <c r="N35" s="606"/>
      <c r="O35" s="606"/>
      <c r="P35" s="606"/>
      <c r="Q35" s="607"/>
      <c r="R35" s="608">
        <v>974063</v>
      </c>
      <c r="S35" s="609"/>
      <c r="T35" s="609"/>
      <c r="U35" s="609"/>
      <c r="V35" s="609"/>
      <c r="W35" s="609"/>
      <c r="X35" s="609"/>
      <c r="Y35" s="610"/>
      <c r="Z35" s="646">
        <v>1.9</v>
      </c>
      <c r="AA35" s="646"/>
      <c r="AB35" s="646"/>
      <c r="AC35" s="646"/>
      <c r="AD35" s="647" t="s">
        <v>132</v>
      </c>
      <c r="AE35" s="647"/>
      <c r="AF35" s="647"/>
      <c r="AG35" s="647"/>
      <c r="AH35" s="647"/>
      <c r="AI35" s="647"/>
      <c r="AJ35" s="647"/>
      <c r="AK35" s="647"/>
      <c r="AL35" s="611" t="s">
        <v>182</v>
      </c>
      <c r="AM35" s="612"/>
      <c r="AN35" s="612"/>
      <c r="AO35" s="648"/>
      <c r="AP35" s="218"/>
      <c r="AQ35" s="660" t="s">
        <v>330</v>
      </c>
      <c r="AR35" s="661"/>
      <c r="AS35" s="661"/>
      <c r="AT35" s="661"/>
      <c r="AU35" s="661"/>
      <c r="AV35" s="661"/>
      <c r="AW35" s="661"/>
      <c r="AX35" s="661"/>
      <c r="AY35" s="661"/>
      <c r="AZ35" s="661"/>
      <c r="BA35" s="661"/>
      <c r="BB35" s="661"/>
      <c r="BC35" s="661"/>
      <c r="BD35" s="661"/>
      <c r="BE35" s="661"/>
      <c r="BF35" s="662"/>
      <c r="BG35" s="660" t="s">
        <v>331</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332</v>
      </c>
      <c r="CE35" s="606"/>
      <c r="CF35" s="606"/>
      <c r="CG35" s="606"/>
      <c r="CH35" s="606"/>
      <c r="CI35" s="606"/>
      <c r="CJ35" s="606"/>
      <c r="CK35" s="606"/>
      <c r="CL35" s="606"/>
      <c r="CM35" s="606"/>
      <c r="CN35" s="606"/>
      <c r="CO35" s="606"/>
      <c r="CP35" s="606"/>
      <c r="CQ35" s="607"/>
      <c r="CR35" s="608">
        <v>235936</v>
      </c>
      <c r="CS35" s="621"/>
      <c r="CT35" s="621"/>
      <c r="CU35" s="621"/>
      <c r="CV35" s="621"/>
      <c r="CW35" s="621"/>
      <c r="CX35" s="621"/>
      <c r="CY35" s="622"/>
      <c r="CZ35" s="611">
        <v>0.5</v>
      </c>
      <c r="DA35" s="623"/>
      <c r="DB35" s="623"/>
      <c r="DC35" s="624"/>
      <c r="DD35" s="614">
        <v>166701</v>
      </c>
      <c r="DE35" s="621"/>
      <c r="DF35" s="621"/>
      <c r="DG35" s="621"/>
      <c r="DH35" s="621"/>
      <c r="DI35" s="621"/>
      <c r="DJ35" s="621"/>
      <c r="DK35" s="622"/>
      <c r="DL35" s="614">
        <v>166701</v>
      </c>
      <c r="DM35" s="621"/>
      <c r="DN35" s="621"/>
      <c r="DO35" s="621"/>
      <c r="DP35" s="621"/>
      <c r="DQ35" s="621"/>
      <c r="DR35" s="621"/>
      <c r="DS35" s="621"/>
      <c r="DT35" s="621"/>
      <c r="DU35" s="621"/>
      <c r="DV35" s="622"/>
      <c r="DW35" s="611">
        <v>0.6</v>
      </c>
      <c r="DX35" s="623"/>
      <c r="DY35" s="623"/>
      <c r="DZ35" s="623"/>
      <c r="EA35" s="623"/>
      <c r="EB35" s="623"/>
      <c r="EC35" s="635"/>
    </row>
    <row r="36" spans="2:133" ht="11.25" customHeight="1" x14ac:dyDescent="0.2">
      <c r="B36" s="605" t="s">
        <v>333</v>
      </c>
      <c r="C36" s="606"/>
      <c r="D36" s="606"/>
      <c r="E36" s="606"/>
      <c r="F36" s="606"/>
      <c r="G36" s="606"/>
      <c r="H36" s="606"/>
      <c r="I36" s="606"/>
      <c r="J36" s="606"/>
      <c r="K36" s="606"/>
      <c r="L36" s="606"/>
      <c r="M36" s="606"/>
      <c r="N36" s="606"/>
      <c r="O36" s="606"/>
      <c r="P36" s="606"/>
      <c r="Q36" s="607"/>
      <c r="R36" s="608">
        <v>1833928</v>
      </c>
      <c r="S36" s="609"/>
      <c r="T36" s="609"/>
      <c r="U36" s="609"/>
      <c r="V36" s="609"/>
      <c r="W36" s="609"/>
      <c r="X36" s="609"/>
      <c r="Y36" s="610"/>
      <c r="Z36" s="646">
        <v>3.5</v>
      </c>
      <c r="AA36" s="646"/>
      <c r="AB36" s="646"/>
      <c r="AC36" s="646"/>
      <c r="AD36" s="647" t="s">
        <v>132</v>
      </c>
      <c r="AE36" s="647"/>
      <c r="AF36" s="647"/>
      <c r="AG36" s="647"/>
      <c r="AH36" s="647"/>
      <c r="AI36" s="647"/>
      <c r="AJ36" s="647"/>
      <c r="AK36" s="647"/>
      <c r="AL36" s="611" t="s">
        <v>265</v>
      </c>
      <c r="AM36" s="612"/>
      <c r="AN36" s="612"/>
      <c r="AO36" s="648"/>
      <c r="AP36" s="218"/>
      <c r="AQ36" s="657" t="s">
        <v>334</v>
      </c>
      <c r="AR36" s="658"/>
      <c r="AS36" s="658"/>
      <c r="AT36" s="658"/>
      <c r="AU36" s="658"/>
      <c r="AV36" s="658"/>
      <c r="AW36" s="658"/>
      <c r="AX36" s="658"/>
      <c r="AY36" s="659"/>
      <c r="AZ36" s="663">
        <v>9157692</v>
      </c>
      <c r="BA36" s="664"/>
      <c r="BB36" s="664"/>
      <c r="BC36" s="664"/>
      <c r="BD36" s="664"/>
      <c r="BE36" s="664"/>
      <c r="BF36" s="665"/>
      <c r="BG36" s="666" t="s">
        <v>335</v>
      </c>
      <c r="BH36" s="667"/>
      <c r="BI36" s="667"/>
      <c r="BJ36" s="667"/>
      <c r="BK36" s="667"/>
      <c r="BL36" s="667"/>
      <c r="BM36" s="667"/>
      <c r="BN36" s="667"/>
      <c r="BO36" s="667"/>
      <c r="BP36" s="667"/>
      <c r="BQ36" s="667"/>
      <c r="BR36" s="667"/>
      <c r="BS36" s="667"/>
      <c r="BT36" s="667"/>
      <c r="BU36" s="668"/>
      <c r="BV36" s="663">
        <v>89195</v>
      </c>
      <c r="BW36" s="664"/>
      <c r="BX36" s="664"/>
      <c r="BY36" s="664"/>
      <c r="BZ36" s="664"/>
      <c r="CA36" s="664"/>
      <c r="CB36" s="665"/>
      <c r="CD36" s="605" t="s">
        <v>336</v>
      </c>
      <c r="CE36" s="606"/>
      <c r="CF36" s="606"/>
      <c r="CG36" s="606"/>
      <c r="CH36" s="606"/>
      <c r="CI36" s="606"/>
      <c r="CJ36" s="606"/>
      <c r="CK36" s="606"/>
      <c r="CL36" s="606"/>
      <c r="CM36" s="606"/>
      <c r="CN36" s="606"/>
      <c r="CO36" s="606"/>
      <c r="CP36" s="606"/>
      <c r="CQ36" s="607"/>
      <c r="CR36" s="608">
        <v>9224093</v>
      </c>
      <c r="CS36" s="609"/>
      <c r="CT36" s="609"/>
      <c r="CU36" s="609"/>
      <c r="CV36" s="609"/>
      <c r="CW36" s="609"/>
      <c r="CX36" s="609"/>
      <c r="CY36" s="610"/>
      <c r="CZ36" s="611">
        <v>18</v>
      </c>
      <c r="DA36" s="623"/>
      <c r="DB36" s="623"/>
      <c r="DC36" s="624"/>
      <c r="DD36" s="614">
        <v>7999891</v>
      </c>
      <c r="DE36" s="609"/>
      <c r="DF36" s="609"/>
      <c r="DG36" s="609"/>
      <c r="DH36" s="609"/>
      <c r="DI36" s="609"/>
      <c r="DJ36" s="609"/>
      <c r="DK36" s="610"/>
      <c r="DL36" s="614">
        <v>4673714</v>
      </c>
      <c r="DM36" s="609"/>
      <c r="DN36" s="609"/>
      <c r="DO36" s="609"/>
      <c r="DP36" s="609"/>
      <c r="DQ36" s="609"/>
      <c r="DR36" s="609"/>
      <c r="DS36" s="609"/>
      <c r="DT36" s="609"/>
      <c r="DU36" s="609"/>
      <c r="DV36" s="610"/>
      <c r="DW36" s="611">
        <v>16.399999999999999</v>
      </c>
      <c r="DX36" s="623"/>
      <c r="DY36" s="623"/>
      <c r="DZ36" s="623"/>
      <c r="EA36" s="623"/>
      <c r="EB36" s="623"/>
      <c r="EC36" s="635"/>
    </row>
    <row r="37" spans="2:133" ht="11.25" customHeight="1" x14ac:dyDescent="0.2">
      <c r="B37" s="605" t="s">
        <v>337</v>
      </c>
      <c r="C37" s="606"/>
      <c r="D37" s="606"/>
      <c r="E37" s="606"/>
      <c r="F37" s="606"/>
      <c r="G37" s="606"/>
      <c r="H37" s="606"/>
      <c r="I37" s="606"/>
      <c r="J37" s="606"/>
      <c r="K37" s="606"/>
      <c r="L37" s="606"/>
      <c r="M37" s="606"/>
      <c r="N37" s="606"/>
      <c r="O37" s="606"/>
      <c r="P37" s="606"/>
      <c r="Q37" s="607"/>
      <c r="R37" s="608">
        <v>2475773</v>
      </c>
      <c r="S37" s="609"/>
      <c r="T37" s="609"/>
      <c r="U37" s="609"/>
      <c r="V37" s="609"/>
      <c r="W37" s="609"/>
      <c r="X37" s="609"/>
      <c r="Y37" s="610"/>
      <c r="Z37" s="646">
        <v>4.7</v>
      </c>
      <c r="AA37" s="646"/>
      <c r="AB37" s="646"/>
      <c r="AC37" s="646"/>
      <c r="AD37" s="647">
        <v>43</v>
      </c>
      <c r="AE37" s="647"/>
      <c r="AF37" s="647"/>
      <c r="AG37" s="647"/>
      <c r="AH37" s="647"/>
      <c r="AI37" s="647"/>
      <c r="AJ37" s="647"/>
      <c r="AK37" s="647"/>
      <c r="AL37" s="611">
        <v>0</v>
      </c>
      <c r="AM37" s="612"/>
      <c r="AN37" s="612"/>
      <c r="AO37" s="648"/>
      <c r="AQ37" s="641" t="s">
        <v>338</v>
      </c>
      <c r="AR37" s="642"/>
      <c r="AS37" s="642"/>
      <c r="AT37" s="642"/>
      <c r="AU37" s="642"/>
      <c r="AV37" s="642"/>
      <c r="AW37" s="642"/>
      <c r="AX37" s="642"/>
      <c r="AY37" s="643"/>
      <c r="AZ37" s="608">
        <v>2636413</v>
      </c>
      <c r="BA37" s="609"/>
      <c r="BB37" s="609"/>
      <c r="BC37" s="609"/>
      <c r="BD37" s="621"/>
      <c r="BE37" s="621"/>
      <c r="BF37" s="644"/>
      <c r="BG37" s="605" t="s">
        <v>339</v>
      </c>
      <c r="BH37" s="606"/>
      <c r="BI37" s="606"/>
      <c r="BJ37" s="606"/>
      <c r="BK37" s="606"/>
      <c r="BL37" s="606"/>
      <c r="BM37" s="606"/>
      <c r="BN37" s="606"/>
      <c r="BO37" s="606"/>
      <c r="BP37" s="606"/>
      <c r="BQ37" s="606"/>
      <c r="BR37" s="606"/>
      <c r="BS37" s="606"/>
      <c r="BT37" s="606"/>
      <c r="BU37" s="607"/>
      <c r="BV37" s="608">
        <v>49320</v>
      </c>
      <c r="BW37" s="609"/>
      <c r="BX37" s="609"/>
      <c r="BY37" s="609"/>
      <c r="BZ37" s="609"/>
      <c r="CA37" s="609"/>
      <c r="CB37" s="645"/>
      <c r="CD37" s="605" t="s">
        <v>340</v>
      </c>
      <c r="CE37" s="606"/>
      <c r="CF37" s="606"/>
      <c r="CG37" s="606"/>
      <c r="CH37" s="606"/>
      <c r="CI37" s="606"/>
      <c r="CJ37" s="606"/>
      <c r="CK37" s="606"/>
      <c r="CL37" s="606"/>
      <c r="CM37" s="606"/>
      <c r="CN37" s="606"/>
      <c r="CO37" s="606"/>
      <c r="CP37" s="606"/>
      <c r="CQ37" s="607"/>
      <c r="CR37" s="608">
        <v>288413</v>
      </c>
      <c r="CS37" s="621"/>
      <c r="CT37" s="621"/>
      <c r="CU37" s="621"/>
      <c r="CV37" s="621"/>
      <c r="CW37" s="621"/>
      <c r="CX37" s="621"/>
      <c r="CY37" s="622"/>
      <c r="CZ37" s="611">
        <v>0.6</v>
      </c>
      <c r="DA37" s="623"/>
      <c r="DB37" s="623"/>
      <c r="DC37" s="624"/>
      <c r="DD37" s="614">
        <v>226229</v>
      </c>
      <c r="DE37" s="621"/>
      <c r="DF37" s="621"/>
      <c r="DG37" s="621"/>
      <c r="DH37" s="621"/>
      <c r="DI37" s="621"/>
      <c r="DJ37" s="621"/>
      <c r="DK37" s="622"/>
      <c r="DL37" s="614">
        <v>220928</v>
      </c>
      <c r="DM37" s="621"/>
      <c r="DN37" s="621"/>
      <c r="DO37" s="621"/>
      <c r="DP37" s="621"/>
      <c r="DQ37" s="621"/>
      <c r="DR37" s="621"/>
      <c r="DS37" s="621"/>
      <c r="DT37" s="621"/>
      <c r="DU37" s="621"/>
      <c r="DV37" s="622"/>
      <c r="DW37" s="611">
        <v>0.8</v>
      </c>
      <c r="DX37" s="623"/>
      <c r="DY37" s="623"/>
      <c r="DZ37" s="623"/>
      <c r="EA37" s="623"/>
      <c r="EB37" s="623"/>
      <c r="EC37" s="635"/>
    </row>
    <row r="38" spans="2:133" ht="11.25" customHeight="1" x14ac:dyDescent="0.2">
      <c r="B38" s="605" t="s">
        <v>341</v>
      </c>
      <c r="C38" s="606"/>
      <c r="D38" s="606"/>
      <c r="E38" s="606"/>
      <c r="F38" s="606"/>
      <c r="G38" s="606"/>
      <c r="H38" s="606"/>
      <c r="I38" s="606"/>
      <c r="J38" s="606"/>
      <c r="K38" s="606"/>
      <c r="L38" s="606"/>
      <c r="M38" s="606"/>
      <c r="N38" s="606"/>
      <c r="O38" s="606"/>
      <c r="P38" s="606"/>
      <c r="Q38" s="607"/>
      <c r="R38" s="608">
        <v>2923600</v>
      </c>
      <c r="S38" s="609"/>
      <c r="T38" s="609"/>
      <c r="U38" s="609"/>
      <c r="V38" s="609"/>
      <c r="W38" s="609"/>
      <c r="X38" s="609"/>
      <c r="Y38" s="610"/>
      <c r="Z38" s="646">
        <v>5.6</v>
      </c>
      <c r="AA38" s="646"/>
      <c r="AB38" s="646"/>
      <c r="AC38" s="646"/>
      <c r="AD38" s="647" t="s">
        <v>265</v>
      </c>
      <c r="AE38" s="647"/>
      <c r="AF38" s="647"/>
      <c r="AG38" s="647"/>
      <c r="AH38" s="647"/>
      <c r="AI38" s="647"/>
      <c r="AJ38" s="647"/>
      <c r="AK38" s="647"/>
      <c r="AL38" s="611" t="s">
        <v>132</v>
      </c>
      <c r="AM38" s="612"/>
      <c r="AN38" s="612"/>
      <c r="AO38" s="648"/>
      <c r="AQ38" s="641" t="s">
        <v>342</v>
      </c>
      <c r="AR38" s="642"/>
      <c r="AS38" s="642"/>
      <c r="AT38" s="642"/>
      <c r="AU38" s="642"/>
      <c r="AV38" s="642"/>
      <c r="AW38" s="642"/>
      <c r="AX38" s="642"/>
      <c r="AY38" s="643"/>
      <c r="AZ38" s="608">
        <v>2496187</v>
      </c>
      <c r="BA38" s="609"/>
      <c r="BB38" s="609"/>
      <c r="BC38" s="609"/>
      <c r="BD38" s="621"/>
      <c r="BE38" s="621"/>
      <c r="BF38" s="644"/>
      <c r="BG38" s="605" t="s">
        <v>343</v>
      </c>
      <c r="BH38" s="606"/>
      <c r="BI38" s="606"/>
      <c r="BJ38" s="606"/>
      <c r="BK38" s="606"/>
      <c r="BL38" s="606"/>
      <c r="BM38" s="606"/>
      <c r="BN38" s="606"/>
      <c r="BO38" s="606"/>
      <c r="BP38" s="606"/>
      <c r="BQ38" s="606"/>
      <c r="BR38" s="606"/>
      <c r="BS38" s="606"/>
      <c r="BT38" s="606"/>
      <c r="BU38" s="607"/>
      <c r="BV38" s="608">
        <v>10605</v>
      </c>
      <c r="BW38" s="609"/>
      <c r="BX38" s="609"/>
      <c r="BY38" s="609"/>
      <c r="BZ38" s="609"/>
      <c r="CA38" s="609"/>
      <c r="CB38" s="645"/>
      <c r="CD38" s="605" t="s">
        <v>344</v>
      </c>
      <c r="CE38" s="606"/>
      <c r="CF38" s="606"/>
      <c r="CG38" s="606"/>
      <c r="CH38" s="606"/>
      <c r="CI38" s="606"/>
      <c r="CJ38" s="606"/>
      <c r="CK38" s="606"/>
      <c r="CL38" s="606"/>
      <c r="CM38" s="606"/>
      <c r="CN38" s="606"/>
      <c r="CO38" s="606"/>
      <c r="CP38" s="606"/>
      <c r="CQ38" s="607"/>
      <c r="CR38" s="608">
        <v>3673848</v>
      </c>
      <c r="CS38" s="609"/>
      <c r="CT38" s="609"/>
      <c r="CU38" s="609"/>
      <c r="CV38" s="609"/>
      <c r="CW38" s="609"/>
      <c r="CX38" s="609"/>
      <c r="CY38" s="610"/>
      <c r="CZ38" s="611">
        <v>7.2</v>
      </c>
      <c r="DA38" s="623"/>
      <c r="DB38" s="623"/>
      <c r="DC38" s="624"/>
      <c r="DD38" s="614">
        <v>2857720</v>
      </c>
      <c r="DE38" s="609"/>
      <c r="DF38" s="609"/>
      <c r="DG38" s="609"/>
      <c r="DH38" s="609"/>
      <c r="DI38" s="609"/>
      <c r="DJ38" s="609"/>
      <c r="DK38" s="610"/>
      <c r="DL38" s="614">
        <v>2707257</v>
      </c>
      <c r="DM38" s="609"/>
      <c r="DN38" s="609"/>
      <c r="DO38" s="609"/>
      <c r="DP38" s="609"/>
      <c r="DQ38" s="609"/>
      <c r="DR38" s="609"/>
      <c r="DS38" s="609"/>
      <c r="DT38" s="609"/>
      <c r="DU38" s="609"/>
      <c r="DV38" s="610"/>
      <c r="DW38" s="611">
        <v>9.5</v>
      </c>
      <c r="DX38" s="623"/>
      <c r="DY38" s="623"/>
      <c r="DZ38" s="623"/>
      <c r="EA38" s="623"/>
      <c r="EB38" s="623"/>
      <c r="EC38" s="635"/>
    </row>
    <row r="39" spans="2:133" ht="11.25" customHeight="1" x14ac:dyDescent="0.2">
      <c r="B39" s="605" t="s">
        <v>345</v>
      </c>
      <c r="C39" s="606"/>
      <c r="D39" s="606"/>
      <c r="E39" s="606"/>
      <c r="F39" s="606"/>
      <c r="G39" s="606"/>
      <c r="H39" s="606"/>
      <c r="I39" s="606"/>
      <c r="J39" s="606"/>
      <c r="K39" s="606"/>
      <c r="L39" s="606"/>
      <c r="M39" s="606"/>
      <c r="N39" s="606"/>
      <c r="O39" s="606"/>
      <c r="P39" s="606"/>
      <c r="Q39" s="607"/>
      <c r="R39" s="608" t="s">
        <v>132</v>
      </c>
      <c r="S39" s="609"/>
      <c r="T39" s="609"/>
      <c r="U39" s="609"/>
      <c r="V39" s="609"/>
      <c r="W39" s="609"/>
      <c r="X39" s="609"/>
      <c r="Y39" s="610"/>
      <c r="Z39" s="646" t="s">
        <v>132</v>
      </c>
      <c r="AA39" s="646"/>
      <c r="AB39" s="646"/>
      <c r="AC39" s="646"/>
      <c r="AD39" s="647" t="s">
        <v>132</v>
      </c>
      <c r="AE39" s="647"/>
      <c r="AF39" s="647"/>
      <c r="AG39" s="647"/>
      <c r="AH39" s="647"/>
      <c r="AI39" s="647"/>
      <c r="AJ39" s="647"/>
      <c r="AK39" s="647"/>
      <c r="AL39" s="611" t="s">
        <v>182</v>
      </c>
      <c r="AM39" s="612"/>
      <c r="AN39" s="612"/>
      <c r="AO39" s="648"/>
      <c r="AQ39" s="641" t="s">
        <v>346</v>
      </c>
      <c r="AR39" s="642"/>
      <c r="AS39" s="642"/>
      <c r="AT39" s="642"/>
      <c r="AU39" s="642"/>
      <c r="AV39" s="642"/>
      <c r="AW39" s="642"/>
      <c r="AX39" s="642"/>
      <c r="AY39" s="643"/>
      <c r="AZ39" s="608">
        <v>351244</v>
      </c>
      <c r="BA39" s="609"/>
      <c r="BB39" s="609"/>
      <c r="BC39" s="609"/>
      <c r="BD39" s="621"/>
      <c r="BE39" s="621"/>
      <c r="BF39" s="644"/>
      <c r="BG39" s="605" t="s">
        <v>347</v>
      </c>
      <c r="BH39" s="606"/>
      <c r="BI39" s="606"/>
      <c r="BJ39" s="606"/>
      <c r="BK39" s="606"/>
      <c r="BL39" s="606"/>
      <c r="BM39" s="606"/>
      <c r="BN39" s="606"/>
      <c r="BO39" s="606"/>
      <c r="BP39" s="606"/>
      <c r="BQ39" s="606"/>
      <c r="BR39" s="606"/>
      <c r="BS39" s="606"/>
      <c r="BT39" s="606"/>
      <c r="BU39" s="607"/>
      <c r="BV39" s="608">
        <v>16433</v>
      </c>
      <c r="BW39" s="609"/>
      <c r="BX39" s="609"/>
      <c r="BY39" s="609"/>
      <c r="BZ39" s="609"/>
      <c r="CA39" s="609"/>
      <c r="CB39" s="645"/>
      <c r="CD39" s="605" t="s">
        <v>348</v>
      </c>
      <c r="CE39" s="606"/>
      <c r="CF39" s="606"/>
      <c r="CG39" s="606"/>
      <c r="CH39" s="606"/>
      <c r="CI39" s="606"/>
      <c r="CJ39" s="606"/>
      <c r="CK39" s="606"/>
      <c r="CL39" s="606"/>
      <c r="CM39" s="606"/>
      <c r="CN39" s="606"/>
      <c r="CO39" s="606"/>
      <c r="CP39" s="606"/>
      <c r="CQ39" s="607"/>
      <c r="CR39" s="608">
        <v>2038639</v>
      </c>
      <c r="CS39" s="621"/>
      <c r="CT39" s="621"/>
      <c r="CU39" s="621"/>
      <c r="CV39" s="621"/>
      <c r="CW39" s="621"/>
      <c r="CX39" s="621"/>
      <c r="CY39" s="622"/>
      <c r="CZ39" s="611">
        <v>4</v>
      </c>
      <c r="DA39" s="623"/>
      <c r="DB39" s="623"/>
      <c r="DC39" s="624"/>
      <c r="DD39" s="614">
        <v>1386383</v>
      </c>
      <c r="DE39" s="621"/>
      <c r="DF39" s="621"/>
      <c r="DG39" s="621"/>
      <c r="DH39" s="621"/>
      <c r="DI39" s="621"/>
      <c r="DJ39" s="621"/>
      <c r="DK39" s="622"/>
      <c r="DL39" s="614" t="s">
        <v>182</v>
      </c>
      <c r="DM39" s="621"/>
      <c r="DN39" s="621"/>
      <c r="DO39" s="621"/>
      <c r="DP39" s="621"/>
      <c r="DQ39" s="621"/>
      <c r="DR39" s="621"/>
      <c r="DS39" s="621"/>
      <c r="DT39" s="621"/>
      <c r="DU39" s="621"/>
      <c r="DV39" s="622"/>
      <c r="DW39" s="611" t="s">
        <v>132</v>
      </c>
      <c r="DX39" s="623"/>
      <c r="DY39" s="623"/>
      <c r="DZ39" s="623"/>
      <c r="EA39" s="623"/>
      <c r="EB39" s="623"/>
      <c r="EC39" s="635"/>
    </row>
    <row r="40" spans="2:133" ht="11.25" customHeight="1" x14ac:dyDescent="0.2">
      <c r="B40" s="605" t="s">
        <v>349</v>
      </c>
      <c r="C40" s="606"/>
      <c r="D40" s="606"/>
      <c r="E40" s="606"/>
      <c r="F40" s="606"/>
      <c r="G40" s="606"/>
      <c r="H40" s="606"/>
      <c r="I40" s="606"/>
      <c r="J40" s="606"/>
      <c r="K40" s="606"/>
      <c r="L40" s="606"/>
      <c r="M40" s="606"/>
      <c r="N40" s="606"/>
      <c r="O40" s="606"/>
      <c r="P40" s="606"/>
      <c r="Q40" s="607"/>
      <c r="R40" s="608">
        <v>345200</v>
      </c>
      <c r="S40" s="609"/>
      <c r="T40" s="609"/>
      <c r="U40" s="609"/>
      <c r="V40" s="609"/>
      <c r="W40" s="609"/>
      <c r="X40" s="609"/>
      <c r="Y40" s="610"/>
      <c r="Z40" s="646">
        <v>0.7</v>
      </c>
      <c r="AA40" s="646"/>
      <c r="AB40" s="646"/>
      <c r="AC40" s="646"/>
      <c r="AD40" s="647" t="s">
        <v>132</v>
      </c>
      <c r="AE40" s="647"/>
      <c r="AF40" s="647"/>
      <c r="AG40" s="647"/>
      <c r="AH40" s="647"/>
      <c r="AI40" s="647"/>
      <c r="AJ40" s="647"/>
      <c r="AK40" s="647"/>
      <c r="AL40" s="611" t="s">
        <v>265</v>
      </c>
      <c r="AM40" s="612"/>
      <c r="AN40" s="612"/>
      <c r="AO40" s="648"/>
      <c r="AQ40" s="641" t="s">
        <v>350</v>
      </c>
      <c r="AR40" s="642"/>
      <c r="AS40" s="642"/>
      <c r="AT40" s="642"/>
      <c r="AU40" s="642"/>
      <c r="AV40" s="642"/>
      <c r="AW40" s="642"/>
      <c r="AX40" s="642"/>
      <c r="AY40" s="643"/>
      <c r="AZ40" s="608" t="s">
        <v>182</v>
      </c>
      <c r="BA40" s="609"/>
      <c r="BB40" s="609"/>
      <c r="BC40" s="609"/>
      <c r="BD40" s="621"/>
      <c r="BE40" s="621"/>
      <c r="BF40" s="644"/>
      <c r="BG40" s="649" t="s">
        <v>351</v>
      </c>
      <c r="BH40" s="650"/>
      <c r="BI40" s="650"/>
      <c r="BJ40" s="650"/>
      <c r="BK40" s="650"/>
      <c r="BL40" s="214"/>
      <c r="BM40" s="606" t="s">
        <v>352</v>
      </c>
      <c r="BN40" s="606"/>
      <c r="BO40" s="606"/>
      <c r="BP40" s="606"/>
      <c r="BQ40" s="606"/>
      <c r="BR40" s="606"/>
      <c r="BS40" s="606"/>
      <c r="BT40" s="606"/>
      <c r="BU40" s="607"/>
      <c r="BV40" s="608">
        <v>96</v>
      </c>
      <c r="BW40" s="609"/>
      <c r="BX40" s="609"/>
      <c r="BY40" s="609"/>
      <c r="BZ40" s="609"/>
      <c r="CA40" s="609"/>
      <c r="CB40" s="645"/>
      <c r="CD40" s="605" t="s">
        <v>353</v>
      </c>
      <c r="CE40" s="606"/>
      <c r="CF40" s="606"/>
      <c r="CG40" s="606"/>
      <c r="CH40" s="606"/>
      <c r="CI40" s="606"/>
      <c r="CJ40" s="606"/>
      <c r="CK40" s="606"/>
      <c r="CL40" s="606"/>
      <c r="CM40" s="606"/>
      <c r="CN40" s="606"/>
      <c r="CO40" s="606"/>
      <c r="CP40" s="606"/>
      <c r="CQ40" s="607"/>
      <c r="CR40" s="608">
        <v>619610</v>
      </c>
      <c r="CS40" s="609"/>
      <c r="CT40" s="609"/>
      <c r="CU40" s="609"/>
      <c r="CV40" s="609"/>
      <c r="CW40" s="609"/>
      <c r="CX40" s="609"/>
      <c r="CY40" s="610"/>
      <c r="CZ40" s="611">
        <v>1.2</v>
      </c>
      <c r="DA40" s="623"/>
      <c r="DB40" s="623"/>
      <c r="DC40" s="624"/>
      <c r="DD40" s="614">
        <v>17516</v>
      </c>
      <c r="DE40" s="609"/>
      <c r="DF40" s="609"/>
      <c r="DG40" s="609"/>
      <c r="DH40" s="609"/>
      <c r="DI40" s="609"/>
      <c r="DJ40" s="609"/>
      <c r="DK40" s="610"/>
      <c r="DL40" s="614">
        <v>37</v>
      </c>
      <c r="DM40" s="609"/>
      <c r="DN40" s="609"/>
      <c r="DO40" s="609"/>
      <c r="DP40" s="609"/>
      <c r="DQ40" s="609"/>
      <c r="DR40" s="609"/>
      <c r="DS40" s="609"/>
      <c r="DT40" s="609"/>
      <c r="DU40" s="609"/>
      <c r="DV40" s="610"/>
      <c r="DW40" s="611">
        <v>0</v>
      </c>
      <c r="DX40" s="623"/>
      <c r="DY40" s="623"/>
      <c r="DZ40" s="623"/>
      <c r="EA40" s="623"/>
      <c r="EB40" s="623"/>
      <c r="EC40" s="635"/>
    </row>
    <row r="41" spans="2:133" ht="11.25" customHeight="1" x14ac:dyDescent="0.2">
      <c r="B41" s="589" t="s">
        <v>354</v>
      </c>
      <c r="C41" s="590"/>
      <c r="D41" s="590"/>
      <c r="E41" s="590"/>
      <c r="F41" s="590"/>
      <c r="G41" s="590"/>
      <c r="H41" s="590"/>
      <c r="I41" s="590"/>
      <c r="J41" s="590"/>
      <c r="K41" s="590"/>
      <c r="L41" s="590"/>
      <c r="M41" s="590"/>
      <c r="N41" s="590"/>
      <c r="O41" s="590"/>
      <c r="P41" s="590"/>
      <c r="Q41" s="591"/>
      <c r="R41" s="592">
        <v>52533757</v>
      </c>
      <c r="S41" s="633"/>
      <c r="T41" s="633"/>
      <c r="U41" s="633"/>
      <c r="V41" s="633"/>
      <c r="W41" s="633"/>
      <c r="X41" s="633"/>
      <c r="Y41" s="636"/>
      <c r="Z41" s="637">
        <v>100</v>
      </c>
      <c r="AA41" s="637"/>
      <c r="AB41" s="637"/>
      <c r="AC41" s="637"/>
      <c r="AD41" s="638">
        <v>28107494</v>
      </c>
      <c r="AE41" s="638"/>
      <c r="AF41" s="638"/>
      <c r="AG41" s="638"/>
      <c r="AH41" s="638"/>
      <c r="AI41" s="638"/>
      <c r="AJ41" s="638"/>
      <c r="AK41" s="638"/>
      <c r="AL41" s="595">
        <v>100</v>
      </c>
      <c r="AM41" s="639"/>
      <c r="AN41" s="639"/>
      <c r="AO41" s="640"/>
      <c r="AQ41" s="641" t="s">
        <v>355</v>
      </c>
      <c r="AR41" s="642"/>
      <c r="AS41" s="642"/>
      <c r="AT41" s="642"/>
      <c r="AU41" s="642"/>
      <c r="AV41" s="642"/>
      <c r="AW41" s="642"/>
      <c r="AX41" s="642"/>
      <c r="AY41" s="643"/>
      <c r="AZ41" s="608">
        <v>700274</v>
      </c>
      <c r="BA41" s="609"/>
      <c r="BB41" s="609"/>
      <c r="BC41" s="609"/>
      <c r="BD41" s="621"/>
      <c r="BE41" s="621"/>
      <c r="BF41" s="644"/>
      <c r="BG41" s="649"/>
      <c r="BH41" s="650"/>
      <c r="BI41" s="650"/>
      <c r="BJ41" s="650"/>
      <c r="BK41" s="650"/>
      <c r="BL41" s="214"/>
      <c r="BM41" s="606" t="s">
        <v>356</v>
      </c>
      <c r="BN41" s="606"/>
      <c r="BO41" s="606"/>
      <c r="BP41" s="606"/>
      <c r="BQ41" s="606"/>
      <c r="BR41" s="606"/>
      <c r="BS41" s="606"/>
      <c r="BT41" s="606"/>
      <c r="BU41" s="607"/>
      <c r="BV41" s="608" t="s">
        <v>265</v>
      </c>
      <c r="BW41" s="609"/>
      <c r="BX41" s="609"/>
      <c r="BY41" s="609"/>
      <c r="BZ41" s="609"/>
      <c r="CA41" s="609"/>
      <c r="CB41" s="645"/>
      <c r="CD41" s="605" t="s">
        <v>357</v>
      </c>
      <c r="CE41" s="606"/>
      <c r="CF41" s="606"/>
      <c r="CG41" s="606"/>
      <c r="CH41" s="606"/>
      <c r="CI41" s="606"/>
      <c r="CJ41" s="606"/>
      <c r="CK41" s="606"/>
      <c r="CL41" s="606"/>
      <c r="CM41" s="606"/>
      <c r="CN41" s="606"/>
      <c r="CO41" s="606"/>
      <c r="CP41" s="606"/>
      <c r="CQ41" s="607"/>
      <c r="CR41" s="608" t="s">
        <v>132</v>
      </c>
      <c r="CS41" s="621"/>
      <c r="CT41" s="621"/>
      <c r="CU41" s="621"/>
      <c r="CV41" s="621"/>
      <c r="CW41" s="621"/>
      <c r="CX41" s="621"/>
      <c r="CY41" s="622"/>
      <c r="CZ41" s="611" t="s">
        <v>132</v>
      </c>
      <c r="DA41" s="623"/>
      <c r="DB41" s="623"/>
      <c r="DC41" s="624"/>
      <c r="DD41" s="614" t="s">
        <v>132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358</v>
      </c>
      <c r="AR42" s="654"/>
      <c r="AS42" s="654"/>
      <c r="AT42" s="654"/>
      <c r="AU42" s="654"/>
      <c r="AV42" s="654"/>
      <c r="AW42" s="654"/>
      <c r="AX42" s="654"/>
      <c r="AY42" s="655"/>
      <c r="AZ42" s="592">
        <v>2973574</v>
      </c>
      <c r="BA42" s="633"/>
      <c r="BB42" s="633"/>
      <c r="BC42" s="633"/>
      <c r="BD42" s="593"/>
      <c r="BE42" s="593"/>
      <c r="BF42" s="656"/>
      <c r="BG42" s="651"/>
      <c r="BH42" s="652"/>
      <c r="BI42" s="652"/>
      <c r="BJ42" s="652"/>
      <c r="BK42" s="652"/>
      <c r="BL42" s="215"/>
      <c r="BM42" s="590" t="s">
        <v>359</v>
      </c>
      <c r="BN42" s="590"/>
      <c r="BO42" s="590"/>
      <c r="BP42" s="590"/>
      <c r="BQ42" s="590"/>
      <c r="BR42" s="590"/>
      <c r="BS42" s="590"/>
      <c r="BT42" s="590"/>
      <c r="BU42" s="591"/>
      <c r="BV42" s="592">
        <v>357</v>
      </c>
      <c r="BW42" s="633"/>
      <c r="BX42" s="633"/>
      <c r="BY42" s="633"/>
      <c r="BZ42" s="633"/>
      <c r="CA42" s="633"/>
      <c r="CB42" s="634"/>
      <c r="CD42" s="605" t="s">
        <v>360</v>
      </c>
      <c r="CE42" s="606"/>
      <c r="CF42" s="606"/>
      <c r="CG42" s="606"/>
      <c r="CH42" s="606"/>
      <c r="CI42" s="606"/>
      <c r="CJ42" s="606"/>
      <c r="CK42" s="606"/>
      <c r="CL42" s="606"/>
      <c r="CM42" s="606"/>
      <c r="CN42" s="606"/>
      <c r="CO42" s="606"/>
      <c r="CP42" s="606"/>
      <c r="CQ42" s="607"/>
      <c r="CR42" s="608">
        <v>4536876</v>
      </c>
      <c r="CS42" s="621"/>
      <c r="CT42" s="621"/>
      <c r="CU42" s="621"/>
      <c r="CV42" s="621"/>
      <c r="CW42" s="621"/>
      <c r="CX42" s="621"/>
      <c r="CY42" s="622"/>
      <c r="CZ42" s="611">
        <v>8.9</v>
      </c>
      <c r="DA42" s="623"/>
      <c r="DB42" s="623"/>
      <c r="DC42" s="624"/>
      <c r="DD42" s="614">
        <v>872848</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361</v>
      </c>
      <c r="CD43" s="605" t="s">
        <v>362</v>
      </c>
      <c r="CE43" s="606"/>
      <c r="CF43" s="606"/>
      <c r="CG43" s="606"/>
      <c r="CH43" s="606"/>
      <c r="CI43" s="606"/>
      <c r="CJ43" s="606"/>
      <c r="CK43" s="606"/>
      <c r="CL43" s="606"/>
      <c r="CM43" s="606"/>
      <c r="CN43" s="606"/>
      <c r="CO43" s="606"/>
      <c r="CP43" s="606"/>
      <c r="CQ43" s="607"/>
      <c r="CR43" s="608">
        <v>262186</v>
      </c>
      <c r="CS43" s="621"/>
      <c r="CT43" s="621"/>
      <c r="CU43" s="621"/>
      <c r="CV43" s="621"/>
      <c r="CW43" s="621"/>
      <c r="CX43" s="621"/>
      <c r="CY43" s="622"/>
      <c r="CZ43" s="611">
        <v>0.5</v>
      </c>
      <c r="DA43" s="623"/>
      <c r="DB43" s="623"/>
      <c r="DC43" s="624"/>
      <c r="DD43" s="614">
        <v>262186</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363</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310</v>
      </c>
      <c r="CE44" s="628"/>
      <c r="CF44" s="605" t="s">
        <v>364</v>
      </c>
      <c r="CG44" s="606"/>
      <c r="CH44" s="606"/>
      <c r="CI44" s="606"/>
      <c r="CJ44" s="606"/>
      <c r="CK44" s="606"/>
      <c r="CL44" s="606"/>
      <c r="CM44" s="606"/>
      <c r="CN44" s="606"/>
      <c r="CO44" s="606"/>
      <c r="CP44" s="606"/>
      <c r="CQ44" s="607"/>
      <c r="CR44" s="608">
        <v>4532388</v>
      </c>
      <c r="CS44" s="609"/>
      <c r="CT44" s="609"/>
      <c r="CU44" s="609"/>
      <c r="CV44" s="609"/>
      <c r="CW44" s="609"/>
      <c r="CX44" s="609"/>
      <c r="CY44" s="610"/>
      <c r="CZ44" s="611">
        <v>8.9</v>
      </c>
      <c r="DA44" s="612"/>
      <c r="DB44" s="612"/>
      <c r="DC44" s="613"/>
      <c r="DD44" s="614">
        <v>872848</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365</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366</v>
      </c>
      <c r="CG45" s="606"/>
      <c r="CH45" s="606"/>
      <c r="CI45" s="606"/>
      <c r="CJ45" s="606"/>
      <c r="CK45" s="606"/>
      <c r="CL45" s="606"/>
      <c r="CM45" s="606"/>
      <c r="CN45" s="606"/>
      <c r="CO45" s="606"/>
      <c r="CP45" s="606"/>
      <c r="CQ45" s="607"/>
      <c r="CR45" s="608">
        <v>1519107</v>
      </c>
      <c r="CS45" s="621"/>
      <c r="CT45" s="621"/>
      <c r="CU45" s="621"/>
      <c r="CV45" s="621"/>
      <c r="CW45" s="621"/>
      <c r="CX45" s="621"/>
      <c r="CY45" s="622"/>
      <c r="CZ45" s="611">
        <v>3</v>
      </c>
      <c r="DA45" s="623"/>
      <c r="DB45" s="623"/>
      <c r="DC45" s="624"/>
      <c r="DD45" s="614">
        <v>97279</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367</v>
      </c>
      <c r="CG46" s="606"/>
      <c r="CH46" s="606"/>
      <c r="CI46" s="606"/>
      <c r="CJ46" s="606"/>
      <c r="CK46" s="606"/>
      <c r="CL46" s="606"/>
      <c r="CM46" s="606"/>
      <c r="CN46" s="606"/>
      <c r="CO46" s="606"/>
      <c r="CP46" s="606"/>
      <c r="CQ46" s="607"/>
      <c r="CR46" s="608">
        <v>2840527</v>
      </c>
      <c r="CS46" s="609"/>
      <c r="CT46" s="609"/>
      <c r="CU46" s="609"/>
      <c r="CV46" s="609"/>
      <c r="CW46" s="609"/>
      <c r="CX46" s="609"/>
      <c r="CY46" s="610"/>
      <c r="CZ46" s="611">
        <v>5.5</v>
      </c>
      <c r="DA46" s="612"/>
      <c r="DB46" s="612"/>
      <c r="DC46" s="613"/>
      <c r="DD46" s="614">
        <v>756143</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368</v>
      </c>
      <c r="CG47" s="606"/>
      <c r="CH47" s="606"/>
      <c r="CI47" s="606"/>
      <c r="CJ47" s="606"/>
      <c r="CK47" s="606"/>
      <c r="CL47" s="606"/>
      <c r="CM47" s="606"/>
      <c r="CN47" s="606"/>
      <c r="CO47" s="606"/>
      <c r="CP47" s="606"/>
      <c r="CQ47" s="607"/>
      <c r="CR47" s="608">
        <v>4488</v>
      </c>
      <c r="CS47" s="621"/>
      <c r="CT47" s="621"/>
      <c r="CU47" s="621"/>
      <c r="CV47" s="621"/>
      <c r="CW47" s="621"/>
      <c r="CX47" s="621"/>
      <c r="CY47" s="622"/>
      <c r="CZ47" s="611">
        <v>0</v>
      </c>
      <c r="DA47" s="623"/>
      <c r="DB47" s="623"/>
      <c r="DC47" s="624"/>
      <c r="DD47" s="614" t="s">
        <v>265</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1" x14ac:dyDescent="0.2">
      <c r="B48" s="219"/>
      <c r="CD48" s="631"/>
      <c r="CE48" s="632"/>
      <c r="CF48" s="605" t="s">
        <v>369</v>
      </c>
      <c r="CG48" s="606"/>
      <c r="CH48" s="606"/>
      <c r="CI48" s="606"/>
      <c r="CJ48" s="606"/>
      <c r="CK48" s="606"/>
      <c r="CL48" s="606"/>
      <c r="CM48" s="606"/>
      <c r="CN48" s="606"/>
      <c r="CO48" s="606"/>
      <c r="CP48" s="606"/>
      <c r="CQ48" s="607"/>
      <c r="CR48" s="608" t="s">
        <v>132</v>
      </c>
      <c r="CS48" s="609"/>
      <c r="CT48" s="609"/>
      <c r="CU48" s="609"/>
      <c r="CV48" s="609"/>
      <c r="CW48" s="609"/>
      <c r="CX48" s="609"/>
      <c r="CY48" s="610"/>
      <c r="CZ48" s="611" t="s">
        <v>132</v>
      </c>
      <c r="DA48" s="612"/>
      <c r="DB48" s="612"/>
      <c r="DC48" s="613"/>
      <c r="DD48" s="614" t="s">
        <v>265</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370</v>
      </c>
      <c r="CE49" s="590"/>
      <c r="CF49" s="590"/>
      <c r="CG49" s="590"/>
      <c r="CH49" s="590"/>
      <c r="CI49" s="590"/>
      <c r="CJ49" s="590"/>
      <c r="CK49" s="590"/>
      <c r="CL49" s="590"/>
      <c r="CM49" s="590"/>
      <c r="CN49" s="590"/>
      <c r="CO49" s="590"/>
      <c r="CP49" s="590"/>
      <c r="CQ49" s="591"/>
      <c r="CR49" s="592">
        <v>51211808</v>
      </c>
      <c r="CS49" s="593"/>
      <c r="CT49" s="593"/>
      <c r="CU49" s="593"/>
      <c r="CV49" s="593"/>
      <c r="CW49" s="593"/>
      <c r="CX49" s="593"/>
      <c r="CY49" s="594"/>
      <c r="CZ49" s="595">
        <v>100</v>
      </c>
      <c r="DA49" s="596"/>
      <c r="DB49" s="596"/>
      <c r="DC49" s="597"/>
      <c r="DD49" s="598">
        <v>33433031</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pISi4yc1O7o6dLg/Pl3D11zpybJnc+Vc6c9hN8q5/Clkwl0BxlSpP6Y2eJ4mO23WL3yZPswAXwo0ULiZBJBPOA==" saltValue="zseDUNPnF2krwDIkK4141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topLeftCell="A16" zoomScale="70" zoomScaleNormal="25" zoomScaleSheetLayoutView="70" workbookViewId="0"/>
  </sheetViews>
  <sheetFormatPr defaultColWidth="0" defaultRowHeight="13" zeroHeight="1" x14ac:dyDescent="0.2"/>
  <cols>
    <col min="1" max="130" width="2.7265625" style="225" customWidth="1"/>
    <col min="131" max="131" width="1.63281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7" t="s">
        <v>371</v>
      </c>
      <c r="B2" s="1077"/>
      <c r="C2" s="1077"/>
      <c r="D2" s="1077"/>
      <c r="E2" s="1077"/>
      <c r="F2" s="1077"/>
      <c r="G2" s="1077"/>
      <c r="H2" s="1077"/>
      <c r="I2" s="1077"/>
      <c r="J2" s="1077"/>
      <c r="K2" s="1077"/>
      <c r="L2" s="1077"/>
      <c r="M2" s="1077"/>
      <c r="N2" s="1077"/>
      <c r="O2" s="1077"/>
      <c r="P2" s="1077"/>
      <c r="Q2" s="1077"/>
      <c r="R2" s="1077"/>
      <c r="S2" s="1077"/>
      <c r="T2" s="1077"/>
      <c r="U2" s="1077"/>
      <c r="V2" s="1077"/>
      <c r="W2" s="1077"/>
      <c r="X2" s="1077"/>
      <c r="Y2" s="1077"/>
      <c r="Z2" s="1077"/>
      <c r="AA2" s="1077"/>
      <c r="AB2" s="1077"/>
      <c r="AC2" s="1077"/>
      <c r="AD2" s="1077"/>
      <c r="AE2" s="1077"/>
      <c r="AF2" s="1077"/>
      <c r="AG2" s="1077"/>
      <c r="AH2" s="1077"/>
      <c r="AI2" s="1077"/>
      <c r="AJ2" s="1077"/>
      <c r="AK2" s="1077"/>
      <c r="AL2" s="1077"/>
      <c r="AM2" s="1077"/>
      <c r="AN2" s="1077"/>
      <c r="AO2" s="1077"/>
      <c r="AP2" s="1077"/>
      <c r="AQ2" s="1077"/>
      <c r="AR2" s="1077"/>
      <c r="AS2" s="1077"/>
      <c r="AT2" s="1077"/>
      <c r="AU2" s="1077"/>
      <c r="AV2" s="1077"/>
      <c r="AW2" s="1077"/>
      <c r="AX2" s="1077"/>
      <c r="AY2" s="1077"/>
      <c r="AZ2" s="1077"/>
      <c r="BA2" s="1077"/>
      <c r="BB2" s="1077"/>
      <c r="BC2" s="1077"/>
      <c r="BD2" s="1077"/>
      <c r="BE2" s="1077"/>
      <c r="BF2" s="1077"/>
      <c r="BG2" s="1077"/>
      <c r="BH2" s="1077"/>
      <c r="BI2" s="1077"/>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8" t="s">
        <v>372</v>
      </c>
      <c r="DK2" s="1079"/>
      <c r="DL2" s="1079"/>
      <c r="DM2" s="1079"/>
      <c r="DN2" s="1079"/>
      <c r="DO2" s="1080"/>
      <c r="DP2" s="222"/>
      <c r="DQ2" s="1078" t="s">
        <v>373</v>
      </c>
      <c r="DR2" s="1079"/>
      <c r="DS2" s="1079"/>
      <c r="DT2" s="1079"/>
      <c r="DU2" s="1079"/>
      <c r="DV2" s="1079"/>
      <c r="DW2" s="1079"/>
      <c r="DX2" s="1079"/>
      <c r="DY2" s="1079"/>
      <c r="DZ2" s="1080"/>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5">
      <c r="A4" s="1046" t="s">
        <v>374</v>
      </c>
      <c r="B4" s="1046"/>
      <c r="C4" s="1046"/>
      <c r="D4" s="1046"/>
      <c r="E4" s="1046"/>
      <c r="F4" s="1046"/>
      <c r="G4" s="1046"/>
      <c r="H4" s="1046"/>
      <c r="I4" s="1046"/>
      <c r="J4" s="1046"/>
      <c r="K4" s="1046"/>
      <c r="L4" s="1046"/>
      <c r="M4" s="1046"/>
      <c r="N4" s="1046"/>
      <c r="O4" s="1046"/>
      <c r="P4" s="1046"/>
      <c r="Q4" s="1046"/>
      <c r="R4" s="1046"/>
      <c r="S4" s="1046"/>
      <c r="T4" s="1046"/>
      <c r="U4" s="1046"/>
      <c r="V4" s="1046"/>
      <c r="W4" s="1046"/>
      <c r="X4" s="1046"/>
      <c r="Y4" s="1046"/>
      <c r="Z4" s="1046"/>
      <c r="AA4" s="1046"/>
      <c r="AB4" s="1046"/>
      <c r="AC4" s="1046"/>
      <c r="AD4" s="1046"/>
      <c r="AE4" s="1046"/>
      <c r="AF4" s="1046"/>
      <c r="AG4" s="1046"/>
      <c r="AH4" s="1046"/>
      <c r="AI4" s="1046"/>
      <c r="AJ4" s="1046"/>
      <c r="AK4" s="1046"/>
      <c r="AL4" s="1046"/>
      <c r="AM4" s="1046"/>
      <c r="AN4" s="1046"/>
      <c r="AO4" s="1046"/>
      <c r="AP4" s="1046"/>
      <c r="AQ4" s="1046"/>
      <c r="AR4" s="1046"/>
      <c r="AS4" s="1046"/>
      <c r="AT4" s="1046"/>
      <c r="AU4" s="1046"/>
      <c r="AV4" s="1046"/>
      <c r="AW4" s="1046"/>
      <c r="AX4" s="1046"/>
      <c r="AY4" s="1046"/>
      <c r="AZ4" s="226"/>
      <c r="BA4" s="226"/>
      <c r="BB4" s="226"/>
      <c r="BC4" s="226"/>
      <c r="BD4" s="226"/>
      <c r="BE4" s="227"/>
      <c r="BF4" s="227"/>
      <c r="BG4" s="227"/>
      <c r="BH4" s="227"/>
      <c r="BI4" s="227"/>
      <c r="BJ4" s="227"/>
      <c r="BK4" s="227"/>
      <c r="BL4" s="227"/>
      <c r="BM4" s="227"/>
      <c r="BN4" s="227"/>
      <c r="BO4" s="227"/>
      <c r="BP4" s="227"/>
      <c r="BQ4" s="717" t="s">
        <v>375</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2">
      <c r="A5" s="982" t="s">
        <v>376</v>
      </c>
      <c r="B5" s="983"/>
      <c r="C5" s="983"/>
      <c r="D5" s="983"/>
      <c r="E5" s="983"/>
      <c r="F5" s="983"/>
      <c r="G5" s="983"/>
      <c r="H5" s="983"/>
      <c r="I5" s="983"/>
      <c r="J5" s="983"/>
      <c r="K5" s="983"/>
      <c r="L5" s="983"/>
      <c r="M5" s="983"/>
      <c r="N5" s="983"/>
      <c r="O5" s="983"/>
      <c r="P5" s="984"/>
      <c r="Q5" s="988" t="s">
        <v>377</v>
      </c>
      <c r="R5" s="989"/>
      <c r="S5" s="989"/>
      <c r="T5" s="989"/>
      <c r="U5" s="990"/>
      <c r="V5" s="988" t="s">
        <v>378</v>
      </c>
      <c r="W5" s="989"/>
      <c r="X5" s="989"/>
      <c r="Y5" s="989"/>
      <c r="Z5" s="990"/>
      <c r="AA5" s="988" t="s">
        <v>379</v>
      </c>
      <c r="AB5" s="989"/>
      <c r="AC5" s="989"/>
      <c r="AD5" s="989"/>
      <c r="AE5" s="989"/>
      <c r="AF5" s="1081" t="s">
        <v>380</v>
      </c>
      <c r="AG5" s="989"/>
      <c r="AH5" s="989"/>
      <c r="AI5" s="989"/>
      <c r="AJ5" s="1002"/>
      <c r="AK5" s="989" t="s">
        <v>381</v>
      </c>
      <c r="AL5" s="989"/>
      <c r="AM5" s="989"/>
      <c r="AN5" s="989"/>
      <c r="AO5" s="990"/>
      <c r="AP5" s="988" t="s">
        <v>382</v>
      </c>
      <c r="AQ5" s="989"/>
      <c r="AR5" s="989"/>
      <c r="AS5" s="989"/>
      <c r="AT5" s="990"/>
      <c r="AU5" s="988" t="s">
        <v>383</v>
      </c>
      <c r="AV5" s="989"/>
      <c r="AW5" s="989"/>
      <c r="AX5" s="989"/>
      <c r="AY5" s="1002"/>
      <c r="AZ5" s="226"/>
      <c r="BA5" s="226"/>
      <c r="BB5" s="226"/>
      <c r="BC5" s="226"/>
      <c r="BD5" s="226"/>
      <c r="BE5" s="227"/>
      <c r="BF5" s="227"/>
      <c r="BG5" s="227"/>
      <c r="BH5" s="227"/>
      <c r="BI5" s="227"/>
      <c r="BJ5" s="227"/>
      <c r="BK5" s="227"/>
      <c r="BL5" s="227"/>
      <c r="BM5" s="227"/>
      <c r="BN5" s="227"/>
      <c r="BO5" s="227"/>
      <c r="BP5" s="227"/>
      <c r="BQ5" s="982" t="s">
        <v>384</v>
      </c>
      <c r="BR5" s="983"/>
      <c r="BS5" s="983"/>
      <c r="BT5" s="983"/>
      <c r="BU5" s="983"/>
      <c r="BV5" s="983"/>
      <c r="BW5" s="983"/>
      <c r="BX5" s="983"/>
      <c r="BY5" s="983"/>
      <c r="BZ5" s="983"/>
      <c r="CA5" s="983"/>
      <c r="CB5" s="983"/>
      <c r="CC5" s="983"/>
      <c r="CD5" s="983"/>
      <c r="CE5" s="983"/>
      <c r="CF5" s="983"/>
      <c r="CG5" s="984"/>
      <c r="CH5" s="988" t="s">
        <v>385</v>
      </c>
      <c r="CI5" s="989"/>
      <c r="CJ5" s="989"/>
      <c r="CK5" s="989"/>
      <c r="CL5" s="990"/>
      <c r="CM5" s="988" t="s">
        <v>386</v>
      </c>
      <c r="CN5" s="989"/>
      <c r="CO5" s="989"/>
      <c r="CP5" s="989"/>
      <c r="CQ5" s="990"/>
      <c r="CR5" s="988" t="s">
        <v>387</v>
      </c>
      <c r="CS5" s="989"/>
      <c r="CT5" s="989"/>
      <c r="CU5" s="989"/>
      <c r="CV5" s="990"/>
      <c r="CW5" s="988" t="s">
        <v>388</v>
      </c>
      <c r="CX5" s="989"/>
      <c r="CY5" s="989"/>
      <c r="CZ5" s="989"/>
      <c r="DA5" s="990"/>
      <c r="DB5" s="988" t="s">
        <v>389</v>
      </c>
      <c r="DC5" s="989"/>
      <c r="DD5" s="989"/>
      <c r="DE5" s="989"/>
      <c r="DF5" s="990"/>
      <c r="DG5" s="1071" t="s">
        <v>390</v>
      </c>
      <c r="DH5" s="1072"/>
      <c r="DI5" s="1072"/>
      <c r="DJ5" s="1072"/>
      <c r="DK5" s="1073"/>
      <c r="DL5" s="1071" t="s">
        <v>391</v>
      </c>
      <c r="DM5" s="1072"/>
      <c r="DN5" s="1072"/>
      <c r="DO5" s="1072"/>
      <c r="DP5" s="1073"/>
      <c r="DQ5" s="988" t="s">
        <v>392</v>
      </c>
      <c r="DR5" s="989"/>
      <c r="DS5" s="989"/>
      <c r="DT5" s="989"/>
      <c r="DU5" s="990"/>
      <c r="DV5" s="988" t="s">
        <v>383</v>
      </c>
      <c r="DW5" s="989"/>
      <c r="DX5" s="989"/>
      <c r="DY5" s="989"/>
      <c r="DZ5" s="1002"/>
      <c r="EA5" s="229"/>
    </row>
    <row r="6" spans="1:131" s="230"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2"/>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4"/>
      <c r="DH6" s="1075"/>
      <c r="DI6" s="1075"/>
      <c r="DJ6" s="1075"/>
      <c r="DK6" s="1076"/>
      <c r="DL6" s="1074"/>
      <c r="DM6" s="1075"/>
      <c r="DN6" s="1075"/>
      <c r="DO6" s="1075"/>
      <c r="DP6" s="1076"/>
      <c r="DQ6" s="991"/>
      <c r="DR6" s="992"/>
      <c r="DS6" s="992"/>
      <c r="DT6" s="992"/>
      <c r="DU6" s="993"/>
      <c r="DV6" s="991"/>
      <c r="DW6" s="992"/>
      <c r="DX6" s="992"/>
      <c r="DY6" s="992"/>
      <c r="DZ6" s="1003"/>
      <c r="EA6" s="229"/>
    </row>
    <row r="7" spans="1:131" s="230" customFormat="1" ht="26.25" customHeight="1" thickTop="1" x14ac:dyDescent="0.2">
      <c r="A7" s="231">
        <v>1</v>
      </c>
      <c r="B7" s="1034" t="s">
        <v>393</v>
      </c>
      <c r="C7" s="1035"/>
      <c r="D7" s="1035"/>
      <c r="E7" s="1035"/>
      <c r="F7" s="1035"/>
      <c r="G7" s="1035"/>
      <c r="H7" s="1035"/>
      <c r="I7" s="1035"/>
      <c r="J7" s="1035"/>
      <c r="K7" s="1035"/>
      <c r="L7" s="1035"/>
      <c r="M7" s="1035"/>
      <c r="N7" s="1035"/>
      <c r="O7" s="1035"/>
      <c r="P7" s="1036"/>
      <c r="Q7" s="1089">
        <v>52375</v>
      </c>
      <c r="R7" s="1090"/>
      <c r="S7" s="1090"/>
      <c r="T7" s="1090"/>
      <c r="U7" s="1090"/>
      <c r="V7" s="1090">
        <v>51086</v>
      </c>
      <c r="W7" s="1090"/>
      <c r="X7" s="1090"/>
      <c r="Y7" s="1090"/>
      <c r="Z7" s="1090"/>
      <c r="AA7" s="1090">
        <v>1289</v>
      </c>
      <c r="AB7" s="1090"/>
      <c r="AC7" s="1090"/>
      <c r="AD7" s="1090"/>
      <c r="AE7" s="1091"/>
      <c r="AF7" s="1092">
        <v>1023</v>
      </c>
      <c r="AG7" s="1093"/>
      <c r="AH7" s="1093"/>
      <c r="AI7" s="1093"/>
      <c r="AJ7" s="1094"/>
      <c r="AK7" s="1095">
        <v>992</v>
      </c>
      <c r="AL7" s="1096"/>
      <c r="AM7" s="1096"/>
      <c r="AN7" s="1096"/>
      <c r="AO7" s="1096"/>
      <c r="AP7" s="1096">
        <v>42953</v>
      </c>
      <c r="AQ7" s="1096"/>
      <c r="AR7" s="1096"/>
      <c r="AS7" s="1096"/>
      <c r="AT7" s="1096"/>
      <c r="AU7" s="1097"/>
      <c r="AV7" s="1097"/>
      <c r="AW7" s="1097"/>
      <c r="AX7" s="1097"/>
      <c r="AY7" s="1098"/>
      <c r="AZ7" s="226"/>
      <c r="BA7" s="226"/>
      <c r="BB7" s="226"/>
      <c r="BC7" s="226"/>
      <c r="BD7" s="226"/>
      <c r="BE7" s="227"/>
      <c r="BF7" s="227"/>
      <c r="BG7" s="227"/>
      <c r="BH7" s="227"/>
      <c r="BI7" s="227"/>
      <c r="BJ7" s="227"/>
      <c r="BK7" s="227"/>
      <c r="BL7" s="227"/>
      <c r="BM7" s="227"/>
      <c r="BN7" s="227"/>
      <c r="BO7" s="227"/>
      <c r="BP7" s="227"/>
      <c r="BQ7" s="231">
        <v>1</v>
      </c>
      <c r="BR7" s="232"/>
      <c r="BS7" s="1086" t="s">
        <v>599</v>
      </c>
      <c r="BT7" s="1087"/>
      <c r="BU7" s="1087"/>
      <c r="BV7" s="1087"/>
      <c r="BW7" s="1087"/>
      <c r="BX7" s="1087"/>
      <c r="BY7" s="1087"/>
      <c r="BZ7" s="1087"/>
      <c r="CA7" s="1087"/>
      <c r="CB7" s="1087"/>
      <c r="CC7" s="1087"/>
      <c r="CD7" s="1087"/>
      <c r="CE7" s="1087"/>
      <c r="CF7" s="1087"/>
      <c r="CG7" s="1099"/>
      <c r="CH7" s="1083">
        <v>1</v>
      </c>
      <c r="CI7" s="1084"/>
      <c r="CJ7" s="1084"/>
      <c r="CK7" s="1084"/>
      <c r="CL7" s="1085"/>
      <c r="CM7" s="1083">
        <v>-20</v>
      </c>
      <c r="CN7" s="1084"/>
      <c r="CO7" s="1084"/>
      <c r="CP7" s="1084"/>
      <c r="CQ7" s="1085"/>
      <c r="CR7" s="1083">
        <v>13</v>
      </c>
      <c r="CS7" s="1084"/>
      <c r="CT7" s="1084"/>
      <c r="CU7" s="1084"/>
      <c r="CV7" s="1085"/>
      <c r="CW7" s="1083" t="s">
        <v>614</v>
      </c>
      <c r="CX7" s="1084"/>
      <c r="CY7" s="1084"/>
      <c r="CZ7" s="1084"/>
      <c r="DA7" s="1085"/>
      <c r="DB7" s="1083" t="s">
        <v>614</v>
      </c>
      <c r="DC7" s="1084"/>
      <c r="DD7" s="1084"/>
      <c r="DE7" s="1084"/>
      <c r="DF7" s="1085"/>
      <c r="DG7" s="1083" t="s">
        <v>614</v>
      </c>
      <c r="DH7" s="1084"/>
      <c r="DI7" s="1084"/>
      <c r="DJ7" s="1084"/>
      <c r="DK7" s="1085"/>
      <c r="DL7" s="1083" t="s">
        <v>614</v>
      </c>
      <c r="DM7" s="1084"/>
      <c r="DN7" s="1084"/>
      <c r="DO7" s="1084"/>
      <c r="DP7" s="1085"/>
      <c r="DQ7" s="1083" t="s">
        <v>614</v>
      </c>
      <c r="DR7" s="1084"/>
      <c r="DS7" s="1084"/>
      <c r="DT7" s="1084"/>
      <c r="DU7" s="1085"/>
      <c r="DV7" s="1086"/>
      <c r="DW7" s="1087"/>
      <c r="DX7" s="1087"/>
      <c r="DY7" s="1087"/>
      <c r="DZ7" s="1088"/>
      <c r="EA7" s="229"/>
    </row>
    <row r="8" spans="1:131" s="230" customFormat="1" ht="26.25" customHeight="1" x14ac:dyDescent="0.2">
      <c r="A8" s="233">
        <v>2</v>
      </c>
      <c r="B8" s="1017" t="s">
        <v>394</v>
      </c>
      <c r="C8" s="1018"/>
      <c r="D8" s="1018"/>
      <c r="E8" s="1018"/>
      <c r="F8" s="1018"/>
      <c r="G8" s="1018"/>
      <c r="H8" s="1018"/>
      <c r="I8" s="1018"/>
      <c r="J8" s="1018"/>
      <c r="K8" s="1018"/>
      <c r="L8" s="1018"/>
      <c r="M8" s="1018"/>
      <c r="N8" s="1018"/>
      <c r="O8" s="1018"/>
      <c r="P8" s="1019"/>
      <c r="Q8" s="1025">
        <v>296</v>
      </c>
      <c r="R8" s="1026"/>
      <c r="S8" s="1026"/>
      <c r="T8" s="1026"/>
      <c r="U8" s="1026"/>
      <c r="V8" s="1026">
        <v>267</v>
      </c>
      <c r="W8" s="1026"/>
      <c r="X8" s="1026"/>
      <c r="Y8" s="1026"/>
      <c r="Z8" s="1026"/>
      <c r="AA8" s="1026">
        <v>29</v>
      </c>
      <c r="AB8" s="1026"/>
      <c r="AC8" s="1026"/>
      <c r="AD8" s="1026"/>
      <c r="AE8" s="1027"/>
      <c r="AF8" s="1022">
        <v>29</v>
      </c>
      <c r="AG8" s="1023"/>
      <c r="AH8" s="1023"/>
      <c r="AI8" s="1023"/>
      <c r="AJ8" s="1024"/>
      <c r="AK8" s="1067">
        <v>98</v>
      </c>
      <c r="AL8" s="1068"/>
      <c r="AM8" s="1068"/>
      <c r="AN8" s="1068"/>
      <c r="AO8" s="1068"/>
      <c r="AP8" s="1068">
        <v>65</v>
      </c>
      <c r="AQ8" s="1068"/>
      <c r="AR8" s="1068"/>
      <c r="AS8" s="1068"/>
      <c r="AT8" s="1068"/>
      <c r="AU8" s="1069"/>
      <c r="AV8" s="1069"/>
      <c r="AW8" s="1069"/>
      <c r="AX8" s="1069"/>
      <c r="AY8" s="1070"/>
      <c r="AZ8" s="226"/>
      <c r="BA8" s="226"/>
      <c r="BB8" s="226"/>
      <c r="BC8" s="226"/>
      <c r="BD8" s="226"/>
      <c r="BE8" s="227"/>
      <c r="BF8" s="227"/>
      <c r="BG8" s="227"/>
      <c r="BH8" s="227"/>
      <c r="BI8" s="227"/>
      <c r="BJ8" s="227"/>
      <c r="BK8" s="227"/>
      <c r="BL8" s="227"/>
      <c r="BM8" s="227"/>
      <c r="BN8" s="227"/>
      <c r="BO8" s="227"/>
      <c r="BP8" s="227"/>
      <c r="BQ8" s="233">
        <v>2</v>
      </c>
      <c r="BR8" s="234"/>
      <c r="BS8" s="979" t="s">
        <v>600</v>
      </c>
      <c r="BT8" s="980"/>
      <c r="BU8" s="980"/>
      <c r="BV8" s="980"/>
      <c r="BW8" s="980"/>
      <c r="BX8" s="980"/>
      <c r="BY8" s="980"/>
      <c r="BZ8" s="980"/>
      <c r="CA8" s="980"/>
      <c r="CB8" s="980"/>
      <c r="CC8" s="980"/>
      <c r="CD8" s="980"/>
      <c r="CE8" s="980"/>
      <c r="CF8" s="980"/>
      <c r="CG8" s="1001"/>
      <c r="CH8" s="976">
        <v>-2</v>
      </c>
      <c r="CI8" s="977"/>
      <c r="CJ8" s="977"/>
      <c r="CK8" s="977"/>
      <c r="CL8" s="978"/>
      <c r="CM8" s="976">
        <v>25</v>
      </c>
      <c r="CN8" s="977"/>
      <c r="CO8" s="977"/>
      <c r="CP8" s="977"/>
      <c r="CQ8" s="978"/>
      <c r="CR8" s="976">
        <v>20</v>
      </c>
      <c r="CS8" s="977"/>
      <c r="CT8" s="977"/>
      <c r="CU8" s="977"/>
      <c r="CV8" s="978"/>
      <c r="CW8" s="976" t="s">
        <v>614</v>
      </c>
      <c r="CX8" s="977"/>
      <c r="CY8" s="977"/>
      <c r="CZ8" s="977"/>
      <c r="DA8" s="978"/>
      <c r="DB8" s="976" t="s">
        <v>614</v>
      </c>
      <c r="DC8" s="977"/>
      <c r="DD8" s="977"/>
      <c r="DE8" s="977"/>
      <c r="DF8" s="978"/>
      <c r="DG8" s="976" t="s">
        <v>614</v>
      </c>
      <c r="DH8" s="977"/>
      <c r="DI8" s="977"/>
      <c r="DJ8" s="977"/>
      <c r="DK8" s="978"/>
      <c r="DL8" s="976" t="s">
        <v>614</v>
      </c>
      <c r="DM8" s="977"/>
      <c r="DN8" s="977"/>
      <c r="DO8" s="977"/>
      <c r="DP8" s="978"/>
      <c r="DQ8" s="976" t="s">
        <v>614</v>
      </c>
      <c r="DR8" s="977"/>
      <c r="DS8" s="977"/>
      <c r="DT8" s="977"/>
      <c r="DU8" s="978"/>
      <c r="DV8" s="979"/>
      <c r="DW8" s="980"/>
      <c r="DX8" s="980"/>
      <c r="DY8" s="980"/>
      <c r="DZ8" s="981"/>
      <c r="EA8" s="229"/>
    </row>
    <row r="9" spans="1:131" s="230" customFormat="1" ht="26.25" customHeight="1" x14ac:dyDescent="0.2">
      <c r="A9" s="233">
        <v>3</v>
      </c>
      <c r="B9" s="1017" t="s">
        <v>395</v>
      </c>
      <c r="C9" s="1018"/>
      <c r="D9" s="1018"/>
      <c r="E9" s="1018"/>
      <c r="F9" s="1018"/>
      <c r="G9" s="1018"/>
      <c r="H9" s="1018"/>
      <c r="I9" s="1018"/>
      <c r="J9" s="1018"/>
      <c r="K9" s="1018"/>
      <c r="L9" s="1018"/>
      <c r="M9" s="1018"/>
      <c r="N9" s="1018"/>
      <c r="O9" s="1018"/>
      <c r="P9" s="1019"/>
      <c r="Q9" s="1025">
        <v>17</v>
      </c>
      <c r="R9" s="1026"/>
      <c r="S9" s="1026"/>
      <c r="T9" s="1026"/>
      <c r="U9" s="1026"/>
      <c r="V9" s="1026">
        <v>13</v>
      </c>
      <c r="W9" s="1026"/>
      <c r="X9" s="1026"/>
      <c r="Y9" s="1026"/>
      <c r="Z9" s="1026"/>
      <c r="AA9" s="1026">
        <v>4</v>
      </c>
      <c r="AB9" s="1026"/>
      <c r="AC9" s="1026"/>
      <c r="AD9" s="1026"/>
      <c r="AE9" s="1027"/>
      <c r="AF9" s="1022">
        <v>4</v>
      </c>
      <c r="AG9" s="1023"/>
      <c r="AH9" s="1023"/>
      <c r="AI9" s="1023"/>
      <c r="AJ9" s="1024"/>
      <c r="AK9" s="1067">
        <v>0</v>
      </c>
      <c r="AL9" s="1068"/>
      <c r="AM9" s="1068"/>
      <c r="AN9" s="1068"/>
      <c r="AO9" s="1068"/>
      <c r="AP9" s="1068" t="s">
        <v>614</v>
      </c>
      <c r="AQ9" s="1068"/>
      <c r="AR9" s="1068"/>
      <c r="AS9" s="1068"/>
      <c r="AT9" s="1068"/>
      <c r="AU9" s="1069"/>
      <c r="AV9" s="1069"/>
      <c r="AW9" s="1069"/>
      <c r="AX9" s="1069"/>
      <c r="AY9" s="1070"/>
      <c r="AZ9" s="226"/>
      <c r="BA9" s="226"/>
      <c r="BB9" s="226"/>
      <c r="BC9" s="226"/>
      <c r="BD9" s="226"/>
      <c r="BE9" s="227"/>
      <c r="BF9" s="227"/>
      <c r="BG9" s="227"/>
      <c r="BH9" s="227"/>
      <c r="BI9" s="227"/>
      <c r="BJ9" s="227"/>
      <c r="BK9" s="227"/>
      <c r="BL9" s="227"/>
      <c r="BM9" s="227"/>
      <c r="BN9" s="227"/>
      <c r="BO9" s="227"/>
      <c r="BP9" s="227"/>
      <c r="BQ9" s="233">
        <v>3</v>
      </c>
      <c r="BR9" s="234"/>
      <c r="BS9" s="979" t="s">
        <v>601</v>
      </c>
      <c r="BT9" s="980"/>
      <c r="BU9" s="980"/>
      <c r="BV9" s="980"/>
      <c r="BW9" s="980"/>
      <c r="BX9" s="980"/>
      <c r="BY9" s="980"/>
      <c r="BZ9" s="980"/>
      <c r="CA9" s="980"/>
      <c r="CB9" s="980"/>
      <c r="CC9" s="980"/>
      <c r="CD9" s="980"/>
      <c r="CE9" s="980"/>
      <c r="CF9" s="980"/>
      <c r="CG9" s="1001"/>
      <c r="CH9" s="976">
        <v>4</v>
      </c>
      <c r="CI9" s="977"/>
      <c r="CJ9" s="977"/>
      <c r="CK9" s="977"/>
      <c r="CL9" s="978"/>
      <c r="CM9" s="976">
        <v>94</v>
      </c>
      <c r="CN9" s="977"/>
      <c r="CO9" s="977"/>
      <c r="CP9" s="977"/>
      <c r="CQ9" s="978"/>
      <c r="CR9" s="976">
        <v>26</v>
      </c>
      <c r="CS9" s="977"/>
      <c r="CT9" s="977"/>
      <c r="CU9" s="977"/>
      <c r="CV9" s="978"/>
      <c r="CW9" s="976" t="s">
        <v>614</v>
      </c>
      <c r="CX9" s="977"/>
      <c r="CY9" s="977"/>
      <c r="CZ9" s="977"/>
      <c r="DA9" s="978"/>
      <c r="DB9" s="976" t="s">
        <v>614</v>
      </c>
      <c r="DC9" s="977"/>
      <c r="DD9" s="977"/>
      <c r="DE9" s="977"/>
      <c r="DF9" s="978"/>
      <c r="DG9" s="976" t="s">
        <v>614</v>
      </c>
      <c r="DH9" s="977"/>
      <c r="DI9" s="977"/>
      <c r="DJ9" s="977"/>
      <c r="DK9" s="978"/>
      <c r="DL9" s="976" t="s">
        <v>614</v>
      </c>
      <c r="DM9" s="977"/>
      <c r="DN9" s="977"/>
      <c r="DO9" s="977"/>
      <c r="DP9" s="978"/>
      <c r="DQ9" s="976" t="s">
        <v>614</v>
      </c>
      <c r="DR9" s="977"/>
      <c r="DS9" s="977"/>
      <c r="DT9" s="977"/>
      <c r="DU9" s="978"/>
      <c r="DV9" s="979"/>
      <c r="DW9" s="980"/>
      <c r="DX9" s="980"/>
      <c r="DY9" s="980"/>
      <c r="DZ9" s="981"/>
      <c r="EA9" s="229"/>
    </row>
    <row r="10" spans="1:131" s="230" customFormat="1" ht="26.25" customHeight="1" x14ac:dyDescent="0.2">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7"/>
      <c r="AL10" s="1068"/>
      <c r="AM10" s="1068"/>
      <c r="AN10" s="1068"/>
      <c r="AO10" s="1068"/>
      <c r="AP10" s="1068"/>
      <c r="AQ10" s="1068"/>
      <c r="AR10" s="1068"/>
      <c r="AS10" s="1068"/>
      <c r="AT10" s="1068"/>
      <c r="AU10" s="1069"/>
      <c r="AV10" s="1069"/>
      <c r="AW10" s="1069"/>
      <c r="AX10" s="1069"/>
      <c r="AY10" s="1070"/>
      <c r="AZ10" s="226"/>
      <c r="BA10" s="226"/>
      <c r="BB10" s="226"/>
      <c r="BC10" s="226"/>
      <c r="BD10" s="226"/>
      <c r="BE10" s="227"/>
      <c r="BF10" s="227"/>
      <c r="BG10" s="227"/>
      <c r="BH10" s="227"/>
      <c r="BI10" s="227"/>
      <c r="BJ10" s="227"/>
      <c r="BK10" s="227"/>
      <c r="BL10" s="227"/>
      <c r="BM10" s="227"/>
      <c r="BN10" s="227"/>
      <c r="BO10" s="227"/>
      <c r="BP10" s="227"/>
      <c r="BQ10" s="233">
        <v>4</v>
      </c>
      <c r="BR10" s="234"/>
      <c r="BS10" s="979" t="s">
        <v>602</v>
      </c>
      <c r="BT10" s="980"/>
      <c r="BU10" s="980"/>
      <c r="BV10" s="980"/>
      <c r="BW10" s="980"/>
      <c r="BX10" s="980"/>
      <c r="BY10" s="980"/>
      <c r="BZ10" s="980"/>
      <c r="CA10" s="980"/>
      <c r="CB10" s="980"/>
      <c r="CC10" s="980"/>
      <c r="CD10" s="980"/>
      <c r="CE10" s="980"/>
      <c r="CF10" s="980"/>
      <c r="CG10" s="1001"/>
      <c r="CH10" s="976">
        <v>24</v>
      </c>
      <c r="CI10" s="977"/>
      <c r="CJ10" s="977"/>
      <c r="CK10" s="977"/>
      <c r="CL10" s="978"/>
      <c r="CM10" s="976">
        <v>232</v>
      </c>
      <c r="CN10" s="977"/>
      <c r="CO10" s="977"/>
      <c r="CP10" s="977"/>
      <c r="CQ10" s="978"/>
      <c r="CR10" s="976">
        <v>80</v>
      </c>
      <c r="CS10" s="977"/>
      <c r="CT10" s="977"/>
      <c r="CU10" s="977"/>
      <c r="CV10" s="978"/>
      <c r="CW10" s="976" t="s">
        <v>614</v>
      </c>
      <c r="CX10" s="977"/>
      <c r="CY10" s="977"/>
      <c r="CZ10" s="977"/>
      <c r="DA10" s="978"/>
      <c r="DB10" s="976">
        <v>700</v>
      </c>
      <c r="DC10" s="977"/>
      <c r="DD10" s="977"/>
      <c r="DE10" s="977"/>
      <c r="DF10" s="978"/>
      <c r="DG10" s="976" t="s">
        <v>614</v>
      </c>
      <c r="DH10" s="977"/>
      <c r="DI10" s="977"/>
      <c r="DJ10" s="977"/>
      <c r="DK10" s="978"/>
      <c r="DL10" s="976" t="s">
        <v>614</v>
      </c>
      <c r="DM10" s="977"/>
      <c r="DN10" s="977"/>
      <c r="DO10" s="977"/>
      <c r="DP10" s="978"/>
      <c r="DQ10" s="976" t="s">
        <v>614</v>
      </c>
      <c r="DR10" s="977"/>
      <c r="DS10" s="977"/>
      <c r="DT10" s="977"/>
      <c r="DU10" s="978"/>
      <c r="DV10" s="979"/>
      <c r="DW10" s="980"/>
      <c r="DX10" s="980"/>
      <c r="DY10" s="980"/>
      <c r="DZ10" s="981"/>
      <c r="EA10" s="229"/>
    </row>
    <row r="11" spans="1:131" s="230" customFormat="1" ht="26.25" customHeight="1" x14ac:dyDescent="0.2">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7"/>
      <c r="AL11" s="1068"/>
      <c r="AM11" s="1068"/>
      <c r="AN11" s="1068"/>
      <c r="AO11" s="1068"/>
      <c r="AP11" s="1068"/>
      <c r="AQ11" s="1068"/>
      <c r="AR11" s="1068"/>
      <c r="AS11" s="1068"/>
      <c r="AT11" s="1068"/>
      <c r="AU11" s="1069"/>
      <c r="AV11" s="1069"/>
      <c r="AW11" s="1069"/>
      <c r="AX11" s="1069"/>
      <c r="AY11" s="1070"/>
      <c r="AZ11" s="226"/>
      <c r="BA11" s="226"/>
      <c r="BB11" s="226"/>
      <c r="BC11" s="226"/>
      <c r="BD11" s="226"/>
      <c r="BE11" s="227"/>
      <c r="BF11" s="227"/>
      <c r="BG11" s="227"/>
      <c r="BH11" s="227"/>
      <c r="BI11" s="227"/>
      <c r="BJ11" s="227"/>
      <c r="BK11" s="227"/>
      <c r="BL11" s="227"/>
      <c r="BM11" s="227"/>
      <c r="BN11" s="227"/>
      <c r="BO11" s="227"/>
      <c r="BP11" s="227"/>
      <c r="BQ11" s="233">
        <v>5</v>
      </c>
      <c r="BR11" s="234"/>
      <c r="BS11" s="979" t="s">
        <v>603</v>
      </c>
      <c r="BT11" s="980"/>
      <c r="BU11" s="980"/>
      <c r="BV11" s="980"/>
      <c r="BW11" s="980"/>
      <c r="BX11" s="980"/>
      <c r="BY11" s="980"/>
      <c r="BZ11" s="980"/>
      <c r="CA11" s="980"/>
      <c r="CB11" s="980"/>
      <c r="CC11" s="980"/>
      <c r="CD11" s="980"/>
      <c r="CE11" s="980"/>
      <c r="CF11" s="980"/>
      <c r="CG11" s="1001"/>
      <c r="CH11" s="976">
        <v>7</v>
      </c>
      <c r="CI11" s="977"/>
      <c r="CJ11" s="977"/>
      <c r="CK11" s="977"/>
      <c r="CL11" s="978"/>
      <c r="CM11" s="976">
        <v>123</v>
      </c>
      <c r="CN11" s="977"/>
      <c r="CO11" s="977"/>
      <c r="CP11" s="977"/>
      <c r="CQ11" s="978"/>
      <c r="CR11" s="976">
        <v>46</v>
      </c>
      <c r="CS11" s="977"/>
      <c r="CT11" s="977"/>
      <c r="CU11" s="977"/>
      <c r="CV11" s="978"/>
      <c r="CW11" s="976" t="s">
        <v>614</v>
      </c>
      <c r="CX11" s="977"/>
      <c r="CY11" s="977"/>
      <c r="CZ11" s="977"/>
      <c r="DA11" s="978"/>
      <c r="DB11" s="976" t="s">
        <v>614</v>
      </c>
      <c r="DC11" s="977"/>
      <c r="DD11" s="977"/>
      <c r="DE11" s="977"/>
      <c r="DF11" s="978"/>
      <c r="DG11" s="976" t="s">
        <v>614</v>
      </c>
      <c r="DH11" s="977"/>
      <c r="DI11" s="977"/>
      <c r="DJ11" s="977"/>
      <c r="DK11" s="978"/>
      <c r="DL11" s="976" t="s">
        <v>614</v>
      </c>
      <c r="DM11" s="977"/>
      <c r="DN11" s="977"/>
      <c r="DO11" s="977"/>
      <c r="DP11" s="978"/>
      <c r="DQ11" s="976" t="s">
        <v>614</v>
      </c>
      <c r="DR11" s="977"/>
      <c r="DS11" s="977"/>
      <c r="DT11" s="977"/>
      <c r="DU11" s="978"/>
      <c r="DV11" s="979"/>
      <c r="DW11" s="980"/>
      <c r="DX11" s="980"/>
      <c r="DY11" s="980"/>
      <c r="DZ11" s="981"/>
      <c r="EA11" s="229"/>
    </row>
    <row r="12" spans="1:131" s="230" customFormat="1" ht="26.25" customHeight="1" x14ac:dyDescent="0.2">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7"/>
      <c r="AL12" s="1068"/>
      <c r="AM12" s="1068"/>
      <c r="AN12" s="1068"/>
      <c r="AO12" s="1068"/>
      <c r="AP12" s="1068"/>
      <c r="AQ12" s="1068"/>
      <c r="AR12" s="1068"/>
      <c r="AS12" s="1068"/>
      <c r="AT12" s="1068"/>
      <c r="AU12" s="1069"/>
      <c r="AV12" s="1069"/>
      <c r="AW12" s="1069"/>
      <c r="AX12" s="1069"/>
      <c r="AY12" s="1070"/>
      <c r="AZ12" s="226"/>
      <c r="BA12" s="226"/>
      <c r="BB12" s="226"/>
      <c r="BC12" s="226"/>
      <c r="BD12" s="226"/>
      <c r="BE12" s="227"/>
      <c r="BF12" s="227"/>
      <c r="BG12" s="227"/>
      <c r="BH12" s="227"/>
      <c r="BI12" s="227"/>
      <c r="BJ12" s="227"/>
      <c r="BK12" s="227"/>
      <c r="BL12" s="227"/>
      <c r="BM12" s="227"/>
      <c r="BN12" s="227"/>
      <c r="BO12" s="227"/>
      <c r="BP12" s="227"/>
      <c r="BQ12" s="233">
        <v>6</v>
      </c>
      <c r="BR12" s="234"/>
      <c r="BS12" s="979" t="s">
        <v>604</v>
      </c>
      <c r="BT12" s="980"/>
      <c r="BU12" s="980"/>
      <c r="BV12" s="980"/>
      <c r="BW12" s="980"/>
      <c r="BX12" s="980"/>
      <c r="BY12" s="980"/>
      <c r="BZ12" s="980"/>
      <c r="CA12" s="980"/>
      <c r="CB12" s="980"/>
      <c r="CC12" s="980"/>
      <c r="CD12" s="980"/>
      <c r="CE12" s="980"/>
      <c r="CF12" s="980"/>
      <c r="CG12" s="1001"/>
      <c r="CH12" s="976">
        <v>-7</v>
      </c>
      <c r="CI12" s="977"/>
      <c r="CJ12" s="977"/>
      <c r="CK12" s="977"/>
      <c r="CL12" s="978"/>
      <c r="CM12" s="976">
        <v>20</v>
      </c>
      <c r="CN12" s="977"/>
      <c r="CO12" s="977"/>
      <c r="CP12" s="977"/>
      <c r="CQ12" s="978"/>
      <c r="CR12" s="976">
        <v>5</v>
      </c>
      <c r="CS12" s="977"/>
      <c r="CT12" s="977"/>
      <c r="CU12" s="977"/>
      <c r="CV12" s="978"/>
      <c r="CW12" s="976" t="s">
        <v>614</v>
      </c>
      <c r="CX12" s="977"/>
      <c r="CY12" s="977"/>
      <c r="CZ12" s="977"/>
      <c r="DA12" s="978"/>
      <c r="DB12" s="976" t="s">
        <v>614</v>
      </c>
      <c r="DC12" s="977"/>
      <c r="DD12" s="977"/>
      <c r="DE12" s="977"/>
      <c r="DF12" s="978"/>
      <c r="DG12" s="976" t="s">
        <v>614</v>
      </c>
      <c r="DH12" s="977"/>
      <c r="DI12" s="977"/>
      <c r="DJ12" s="977"/>
      <c r="DK12" s="978"/>
      <c r="DL12" s="976" t="s">
        <v>614</v>
      </c>
      <c r="DM12" s="977"/>
      <c r="DN12" s="977"/>
      <c r="DO12" s="977"/>
      <c r="DP12" s="978"/>
      <c r="DQ12" s="976" t="s">
        <v>614</v>
      </c>
      <c r="DR12" s="977"/>
      <c r="DS12" s="977"/>
      <c r="DT12" s="977"/>
      <c r="DU12" s="978"/>
      <c r="DV12" s="979"/>
      <c r="DW12" s="980"/>
      <c r="DX12" s="980"/>
      <c r="DY12" s="980"/>
      <c r="DZ12" s="981"/>
      <c r="EA12" s="229"/>
    </row>
    <row r="13" spans="1:131" s="230" customFormat="1" ht="26.25" customHeight="1" x14ac:dyDescent="0.2">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7"/>
      <c r="AL13" s="1068"/>
      <c r="AM13" s="1068"/>
      <c r="AN13" s="1068"/>
      <c r="AO13" s="1068"/>
      <c r="AP13" s="1068"/>
      <c r="AQ13" s="1068"/>
      <c r="AR13" s="1068"/>
      <c r="AS13" s="1068"/>
      <c r="AT13" s="1068"/>
      <c r="AU13" s="1069"/>
      <c r="AV13" s="1069"/>
      <c r="AW13" s="1069"/>
      <c r="AX13" s="1069"/>
      <c r="AY13" s="1070"/>
      <c r="AZ13" s="226"/>
      <c r="BA13" s="226"/>
      <c r="BB13" s="226"/>
      <c r="BC13" s="226"/>
      <c r="BD13" s="226"/>
      <c r="BE13" s="227"/>
      <c r="BF13" s="227"/>
      <c r="BG13" s="227"/>
      <c r="BH13" s="227"/>
      <c r="BI13" s="227"/>
      <c r="BJ13" s="227"/>
      <c r="BK13" s="227"/>
      <c r="BL13" s="227"/>
      <c r="BM13" s="227"/>
      <c r="BN13" s="227"/>
      <c r="BO13" s="227"/>
      <c r="BP13" s="227"/>
      <c r="BQ13" s="233">
        <v>7</v>
      </c>
      <c r="BR13" s="234"/>
      <c r="BS13" s="979" t="s">
        <v>605</v>
      </c>
      <c r="BT13" s="980"/>
      <c r="BU13" s="980"/>
      <c r="BV13" s="980"/>
      <c r="BW13" s="980"/>
      <c r="BX13" s="980"/>
      <c r="BY13" s="980"/>
      <c r="BZ13" s="980"/>
      <c r="CA13" s="980"/>
      <c r="CB13" s="980"/>
      <c r="CC13" s="980"/>
      <c r="CD13" s="980"/>
      <c r="CE13" s="980"/>
      <c r="CF13" s="980"/>
      <c r="CG13" s="1001"/>
      <c r="CH13" s="976">
        <v>-11</v>
      </c>
      <c r="CI13" s="977"/>
      <c r="CJ13" s="977"/>
      <c r="CK13" s="977"/>
      <c r="CL13" s="978"/>
      <c r="CM13" s="976">
        <v>442</v>
      </c>
      <c r="CN13" s="977"/>
      <c r="CO13" s="977"/>
      <c r="CP13" s="977"/>
      <c r="CQ13" s="978"/>
      <c r="CR13" s="976">
        <v>13</v>
      </c>
      <c r="CS13" s="977"/>
      <c r="CT13" s="977"/>
      <c r="CU13" s="977"/>
      <c r="CV13" s="978"/>
      <c r="CW13" s="976" t="s">
        <v>614</v>
      </c>
      <c r="CX13" s="977"/>
      <c r="CY13" s="977"/>
      <c r="CZ13" s="977"/>
      <c r="DA13" s="978"/>
      <c r="DB13" s="976" t="s">
        <v>614</v>
      </c>
      <c r="DC13" s="977"/>
      <c r="DD13" s="977"/>
      <c r="DE13" s="977"/>
      <c r="DF13" s="978"/>
      <c r="DG13" s="976" t="s">
        <v>614</v>
      </c>
      <c r="DH13" s="977"/>
      <c r="DI13" s="977"/>
      <c r="DJ13" s="977"/>
      <c r="DK13" s="978"/>
      <c r="DL13" s="976" t="s">
        <v>614</v>
      </c>
      <c r="DM13" s="977"/>
      <c r="DN13" s="977"/>
      <c r="DO13" s="977"/>
      <c r="DP13" s="978"/>
      <c r="DQ13" s="976" t="s">
        <v>614</v>
      </c>
      <c r="DR13" s="977"/>
      <c r="DS13" s="977"/>
      <c r="DT13" s="977"/>
      <c r="DU13" s="978"/>
      <c r="DV13" s="979"/>
      <c r="DW13" s="980"/>
      <c r="DX13" s="980"/>
      <c r="DY13" s="980"/>
      <c r="DZ13" s="981"/>
      <c r="EA13" s="229"/>
    </row>
    <row r="14" spans="1:131" s="230" customFormat="1" ht="26" customHeight="1" x14ac:dyDescent="0.2">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7"/>
      <c r="AL14" s="1068"/>
      <c r="AM14" s="1068"/>
      <c r="AN14" s="1068"/>
      <c r="AO14" s="1068"/>
      <c r="AP14" s="1068"/>
      <c r="AQ14" s="1068"/>
      <c r="AR14" s="1068"/>
      <c r="AS14" s="1068"/>
      <c r="AT14" s="1068"/>
      <c r="AU14" s="1069"/>
      <c r="AV14" s="1069"/>
      <c r="AW14" s="1069"/>
      <c r="AX14" s="1069"/>
      <c r="AY14" s="1070"/>
      <c r="AZ14" s="226"/>
      <c r="BA14" s="226"/>
      <c r="BB14" s="226"/>
      <c r="BC14" s="226"/>
      <c r="BD14" s="226"/>
      <c r="BE14" s="227"/>
      <c r="BF14" s="227"/>
      <c r="BG14" s="227"/>
      <c r="BH14" s="227"/>
      <c r="BI14" s="227"/>
      <c r="BJ14" s="227"/>
      <c r="BK14" s="227"/>
      <c r="BL14" s="227"/>
      <c r="BM14" s="227"/>
      <c r="BN14" s="227"/>
      <c r="BO14" s="227"/>
      <c r="BP14" s="227"/>
      <c r="BQ14" s="233">
        <v>8</v>
      </c>
      <c r="BR14" s="234"/>
      <c r="BS14" s="979" t="s">
        <v>606</v>
      </c>
      <c r="BT14" s="980"/>
      <c r="BU14" s="980"/>
      <c r="BV14" s="980"/>
      <c r="BW14" s="980"/>
      <c r="BX14" s="980"/>
      <c r="BY14" s="980"/>
      <c r="BZ14" s="980"/>
      <c r="CA14" s="980"/>
      <c r="CB14" s="980"/>
      <c r="CC14" s="980"/>
      <c r="CD14" s="980"/>
      <c r="CE14" s="980"/>
      <c r="CF14" s="980"/>
      <c r="CG14" s="1001"/>
      <c r="CH14" s="976">
        <v>18</v>
      </c>
      <c r="CI14" s="977"/>
      <c r="CJ14" s="977"/>
      <c r="CK14" s="977"/>
      <c r="CL14" s="978"/>
      <c r="CM14" s="976">
        <v>64</v>
      </c>
      <c r="CN14" s="977"/>
      <c r="CO14" s="977"/>
      <c r="CP14" s="977"/>
      <c r="CQ14" s="978"/>
      <c r="CR14" s="976">
        <v>20</v>
      </c>
      <c r="CS14" s="977"/>
      <c r="CT14" s="977"/>
      <c r="CU14" s="977"/>
      <c r="CV14" s="978"/>
      <c r="CW14" s="976" t="s">
        <v>614</v>
      </c>
      <c r="CX14" s="977"/>
      <c r="CY14" s="977"/>
      <c r="CZ14" s="977"/>
      <c r="DA14" s="978"/>
      <c r="DB14" s="976" t="s">
        <v>614</v>
      </c>
      <c r="DC14" s="977"/>
      <c r="DD14" s="977"/>
      <c r="DE14" s="977"/>
      <c r="DF14" s="978"/>
      <c r="DG14" s="976" t="s">
        <v>614</v>
      </c>
      <c r="DH14" s="977"/>
      <c r="DI14" s="977"/>
      <c r="DJ14" s="977"/>
      <c r="DK14" s="978"/>
      <c r="DL14" s="976" t="s">
        <v>614</v>
      </c>
      <c r="DM14" s="977"/>
      <c r="DN14" s="977"/>
      <c r="DO14" s="977"/>
      <c r="DP14" s="978"/>
      <c r="DQ14" s="976" t="s">
        <v>614</v>
      </c>
      <c r="DR14" s="977"/>
      <c r="DS14" s="977"/>
      <c r="DT14" s="977"/>
      <c r="DU14" s="978"/>
      <c r="DV14" s="979"/>
      <c r="DW14" s="980"/>
      <c r="DX14" s="980"/>
      <c r="DY14" s="980"/>
      <c r="DZ14" s="981"/>
      <c r="EA14" s="229"/>
    </row>
    <row r="15" spans="1:131" s="230" customFormat="1" ht="26.25" customHeight="1" x14ac:dyDescent="0.2">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7"/>
      <c r="AL15" s="1068"/>
      <c r="AM15" s="1068"/>
      <c r="AN15" s="1068"/>
      <c r="AO15" s="1068"/>
      <c r="AP15" s="1068"/>
      <c r="AQ15" s="1068"/>
      <c r="AR15" s="1068"/>
      <c r="AS15" s="1068"/>
      <c r="AT15" s="1068"/>
      <c r="AU15" s="1069"/>
      <c r="AV15" s="1069"/>
      <c r="AW15" s="1069"/>
      <c r="AX15" s="1069"/>
      <c r="AY15" s="1070"/>
      <c r="AZ15" s="226"/>
      <c r="BA15" s="226"/>
      <c r="BB15" s="226"/>
      <c r="BC15" s="226"/>
      <c r="BD15" s="226"/>
      <c r="BE15" s="227"/>
      <c r="BF15" s="227"/>
      <c r="BG15" s="227"/>
      <c r="BH15" s="227"/>
      <c r="BI15" s="227"/>
      <c r="BJ15" s="227"/>
      <c r="BK15" s="227"/>
      <c r="BL15" s="227"/>
      <c r="BM15" s="227"/>
      <c r="BN15" s="227"/>
      <c r="BO15" s="227"/>
      <c r="BP15" s="227"/>
      <c r="BQ15" s="233">
        <v>9</v>
      </c>
      <c r="BR15" s="234" t="s">
        <v>608</v>
      </c>
      <c r="BS15" s="979" t="s">
        <v>607</v>
      </c>
      <c r="BT15" s="980"/>
      <c r="BU15" s="980"/>
      <c r="BV15" s="980"/>
      <c r="BW15" s="980"/>
      <c r="BX15" s="980"/>
      <c r="BY15" s="980"/>
      <c r="BZ15" s="980"/>
      <c r="CA15" s="980"/>
      <c r="CB15" s="980"/>
      <c r="CC15" s="980"/>
      <c r="CD15" s="980"/>
      <c r="CE15" s="980"/>
      <c r="CF15" s="980"/>
      <c r="CG15" s="1001"/>
      <c r="CH15" s="976" t="s">
        <v>614</v>
      </c>
      <c r="CI15" s="977"/>
      <c r="CJ15" s="977"/>
      <c r="CK15" s="977"/>
      <c r="CL15" s="978"/>
      <c r="CM15" s="976" t="s">
        <v>614</v>
      </c>
      <c r="CN15" s="977"/>
      <c r="CO15" s="977"/>
      <c r="CP15" s="977"/>
      <c r="CQ15" s="978"/>
      <c r="CR15" s="976" t="s">
        <v>614</v>
      </c>
      <c r="CS15" s="977"/>
      <c r="CT15" s="977"/>
      <c r="CU15" s="977"/>
      <c r="CV15" s="978"/>
      <c r="CW15" s="976" t="s">
        <v>614</v>
      </c>
      <c r="CX15" s="977"/>
      <c r="CY15" s="977"/>
      <c r="CZ15" s="977"/>
      <c r="DA15" s="978"/>
      <c r="DB15" s="976" t="s">
        <v>614</v>
      </c>
      <c r="DC15" s="977"/>
      <c r="DD15" s="977"/>
      <c r="DE15" s="977"/>
      <c r="DF15" s="978"/>
      <c r="DG15" s="976" t="s">
        <v>614</v>
      </c>
      <c r="DH15" s="977"/>
      <c r="DI15" s="977"/>
      <c r="DJ15" s="977"/>
      <c r="DK15" s="978"/>
      <c r="DL15" s="976">
        <v>621</v>
      </c>
      <c r="DM15" s="977"/>
      <c r="DN15" s="977"/>
      <c r="DO15" s="977"/>
      <c r="DP15" s="978"/>
      <c r="DQ15" s="976" t="s">
        <v>614</v>
      </c>
      <c r="DR15" s="977"/>
      <c r="DS15" s="977"/>
      <c r="DT15" s="977"/>
      <c r="DU15" s="978"/>
      <c r="DV15" s="979"/>
      <c r="DW15" s="980"/>
      <c r="DX15" s="980"/>
      <c r="DY15" s="980"/>
      <c r="DZ15" s="981"/>
      <c r="EA15" s="229"/>
    </row>
    <row r="16" spans="1:131" s="230" customFormat="1" ht="26.25" customHeight="1" x14ac:dyDescent="0.2">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7"/>
      <c r="AL16" s="1068"/>
      <c r="AM16" s="1068"/>
      <c r="AN16" s="1068"/>
      <c r="AO16" s="1068"/>
      <c r="AP16" s="1068"/>
      <c r="AQ16" s="1068"/>
      <c r="AR16" s="1068"/>
      <c r="AS16" s="1068"/>
      <c r="AT16" s="1068"/>
      <c r="AU16" s="1069"/>
      <c r="AV16" s="1069"/>
      <c r="AW16" s="1069"/>
      <c r="AX16" s="1069"/>
      <c r="AY16" s="1070"/>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t="s">
        <v>615</v>
      </c>
      <c r="DM16" s="977"/>
      <c r="DN16" s="977"/>
      <c r="DO16" s="977"/>
      <c r="DP16" s="978"/>
      <c r="DQ16" s="976"/>
      <c r="DR16" s="977"/>
      <c r="DS16" s="977"/>
      <c r="DT16" s="977"/>
      <c r="DU16" s="978"/>
      <c r="DV16" s="979"/>
      <c r="DW16" s="980"/>
      <c r="DX16" s="980"/>
      <c r="DY16" s="980"/>
      <c r="DZ16" s="981"/>
      <c r="EA16" s="229"/>
    </row>
    <row r="17" spans="1:131" s="230" customFormat="1" ht="26.25" customHeight="1" x14ac:dyDescent="0.2">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7"/>
      <c r="AL17" s="1068"/>
      <c r="AM17" s="1068"/>
      <c r="AN17" s="1068"/>
      <c r="AO17" s="1068"/>
      <c r="AP17" s="1068"/>
      <c r="AQ17" s="1068"/>
      <c r="AR17" s="1068"/>
      <c r="AS17" s="1068"/>
      <c r="AT17" s="1068"/>
      <c r="AU17" s="1069"/>
      <c r="AV17" s="1069"/>
      <c r="AW17" s="1069"/>
      <c r="AX17" s="1069"/>
      <c r="AY17" s="1070"/>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2">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7"/>
      <c r="AL18" s="1068"/>
      <c r="AM18" s="1068"/>
      <c r="AN18" s="1068"/>
      <c r="AO18" s="1068"/>
      <c r="AP18" s="1068"/>
      <c r="AQ18" s="1068"/>
      <c r="AR18" s="1068"/>
      <c r="AS18" s="1068"/>
      <c r="AT18" s="1068"/>
      <c r="AU18" s="1069"/>
      <c r="AV18" s="1069"/>
      <c r="AW18" s="1069"/>
      <c r="AX18" s="1069"/>
      <c r="AY18" s="1070"/>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2">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7"/>
      <c r="AL19" s="1068"/>
      <c r="AM19" s="1068"/>
      <c r="AN19" s="1068"/>
      <c r="AO19" s="1068"/>
      <c r="AP19" s="1068"/>
      <c r="AQ19" s="1068"/>
      <c r="AR19" s="1068"/>
      <c r="AS19" s="1068"/>
      <c r="AT19" s="1068"/>
      <c r="AU19" s="1069"/>
      <c r="AV19" s="1069"/>
      <c r="AW19" s="1069"/>
      <c r="AX19" s="1069"/>
      <c r="AY19" s="1070"/>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2">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7"/>
      <c r="AL20" s="1068"/>
      <c r="AM20" s="1068"/>
      <c r="AN20" s="1068"/>
      <c r="AO20" s="1068"/>
      <c r="AP20" s="1068"/>
      <c r="AQ20" s="1068"/>
      <c r="AR20" s="1068"/>
      <c r="AS20" s="1068"/>
      <c r="AT20" s="1068"/>
      <c r="AU20" s="1069"/>
      <c r="AV20" s="1069"/>
      <c r="AW20" s="1069"/>
      <c r="AX20" s="1069"/>
      <c r="AY20" s="1070"/>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5">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7"/>
      <c r="AL21" s="1068"/>
      <c r="AM21" s="1068"/>
      <c r="AN21" s="1068"/>
      <c r="AO21" s="1068"/>
      <c r="AP21" s="1068"/>
      <c r="AQ21" s="1068"/>
      <c r="AR21" s="1068"/>
      <c r="AS21" s="1068"/>
      <c r="AT21" s="1068"/>
      <c r="AU21" s="1069"/>
      <c r="AV21" s="1069"/>
      <c r="AW21" s="1069"/>
      <c r="AX21" s="1069"/>
      <c r="AY21" s="1070"/>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2">
      <c r="A22" s="233">
        <v>16</v>
      </c>
      <c r="B22" s="1017"/>
      <c r="C22" s="1018"/>
      <c r="D22" s="1018"/>
      <c r="E22" s="1018"/>
      <c r="F22" s="1018"/>
      <c r="G22" s="1018"/>
      <c r="H22" s="1018"/>
      <c r="I22" s="1018"/>
      <c r="J22" s="1018"/>
      <c r="K22" s="1018"/>
      <c r="L22" s="1018"/>
      <c r="M22" s="1018"/>
      <c r="N22" s="1018"/>
      <c r="O22" s="1018"/>
      <c r="P22" s="1019"/>
      <c r="Q22" s="1060"/>
      <c r="R22" s="1061"/>
      <c r="S22" s="1061"/>
      <c r="T22" s="1061"/>
      <c r="U22" s="1061"/>
      <c r="V22" s="1061"/>
      <c r="W22" s="1061"/>
      <c r="X22" s="1061"/>
      <c r="Y22" s="1061"/>
      <c r="Z22" s="1061"/>
      <c r="AA22" s="1061"/>
      <c r="AB22" s="1061"/>
      <c r="AC22" s="1061"/>
      <c r="AD22" s="1061"/>
      <c r="AE22" s="1062"/>
      <c r="AF22" s="1022"/>
      <c r="AG22" s="1023"/>
      <c r="AH22" s="1023"/>
      <c r="AI22" s="1023"/>
      <c r="AJ22" s="1024"/>
      <c r="AK22" s="1063"/>
      <c r="AL22" s="1064"/>
      <c r="AM22" s="1064"/>
      <c r="AN22" s="1064"/>
      <c r="AO22" s="1064"/>
      <c r="AP22" s="1064"/>
      <c r="AQ22" s="1064"/>
      <c r="AR22" s="1064"/>
      <c r="AS22" s="1064"/>
      <c r="AT22" s="1064"/>
      <c r="AU22" s="1065"/>
      <c r="AV22" s="1065"/>
      <c r="AW22" s="1065"/>
      <c r="AX22" s="1065"/>
      <c r="AY22" s="1066"/>
      <c r="AZ22" s="1015" t="s">
        <v>396</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5">
      <c r="A23" s="235" t="s">
        <v>397</v>
      </c>
      <c r="B23" s="924" t="s">
        <v>398</v>
      </c>
      <c r="C23" s="925"/>
      <c r="D23" s="925"/>
      <c r="E23" s="925"/>
      <c r="F23" s="925"/>
      <c r="G23" s="925"/>
      <c r="H23" s="925"/>
      <c r="I23" s="925"/>
      <c r="J23" s="925"/>
      <c r="K23" s="925"/>
      <c r="L23" s="925"/>
      <c r="M23" s="925"/>
      <c r="N23" s="925"/>
      <c r="O23" s="925"/>
      <c r="P23" s="935"/>
      <c r="Q23" s="1054">
        <v>52534</v>
      </c>
      <c r="R23" s="1048"/>
      <c r="S23" s="1048"/>
      <c r="T23" s="1048"/>
      <c r="U23" s="1048"/>
      <c r="V23" s="1048">
        <v>51212</v>
      </c>
      <c r="W23" s="1048"/>
      <c r="X23" s="1048"/>
      <c r="Y23" s="1048"/>
      <c r="Z23" s="1048"/>
      <c r="AA23" s="1048">
        <v>1322</v>
      </c>
      <c r="AB23" s="1048"/>
      <c r="AC23" s="1048"/>
      <c r="AD23" s="1048"/>
      <c r="AE23" s="1055"/>
      <c r="AF23" s="1056">
        <v>1056</v>
      </c>
      <c r="AG23" s="1048"/>
      <c r="AH23" s="1048"/>
      <c r="AI23" s="1048"/>
      <c r="AJ23" s="1057"/>
      <c r="AK23" s="1058"/>
      <c r="AL23" s="1059"/>
      <c r="AM23" s="1059"/>
      <c r="AN23" s="1059"/>
      <c r="AO23" s="1059"/>
      <c r="AP23" s="1048">
        <v>43018</v>
      </c>
      <c r="AQ23" s="1048"/>
      <c r="AR23" s="1048"/>
      <c r="AS23" s="1048"/>
      <c r="AT23" s="1048"/>
      <c r="AU23" s="1049"/>
      <c r="AV23" s="1049"/>
      <c r="AW23" s="1049"/>
      <c r="AX23" s="1049"/>
      <c r="AY23" s="1050"/>
      <c r="AZ23" s="1051" t="s">
        <v>399</v>
      </c>
      <c r="BA23" s="1052"/>
      <c r="BB23" s="1052"/>
      <c r="BC23" s="1052"/>
      <c r="BD23" s="1053"/>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2">
      <c r="A24" s="1047" t="s">
        <v>400</v>
      </c>
      <c r="B24" s="1047"/>
      <c r="C24" s="1047"/>
      <c r="D24" s="1047"/>
      <c r="E24" s="1047"/>
      <c r="F24" s="1047"/>
      <c r="G24" s="1047"/>
      <c r="H24" s="1047"/>
      <c r="I24" s="1047"/>
      <c r="J24" s="1047"/>
      <c r="K24" s="1047"/>
      <c r="L24" s="1047"/>
      <c r="M24" s="1047"/>
      <c r="N24" s="1047"/>
      <c r="O24" s="1047"/>
      <c r="P24" s="1047"/>
      <c r="Q24" s="1047"/>
      <c r="R24" s="1047"/>
      <c r="S24" s="1047"/>
      <c r="T24" s="1047"/>
      <c r="U24" s="1047"/>
      <c r="V24" s="1047"/>
      <c r="W24" s="1047"/>
      <c r="X24" s="1047"/>
      <c r="Y24" s="1047"/>
      <c r="Z24" s="1047"/>
      <c r="AA24" s="1047"/>
      <c r="AB24" s="1047"/>
      <c r="AC24" s="1047"/>
      <c r="AD24" s="1047"/>
      <c r="AE24" s="1047"/>
      <c r="AF24" s="1047"/>
      <c r="AG24" s="1047"/>
      <c r="AH24" s="1047"/>
      <c r="AI24" s="1047"/>
      <c r="AJ24" s="1047"/>
      <c r="AK24" s="1047"/>
      <c r="AL24" s="1047"/>
      <c r="AM24" s="1047"/>
      <c r="AN24" s="1047"/>
      <c r="AO24" s="1047"/>
      <c r="AP24" s="1047"/>
      <c r="AQ24" s="1047"/>
      <c r="AR24" s="1047"/>
      <c r="AS24" s="1047"/>
      <c r="AT24" s="1047"/>
      <c r="AU24" s="1047"/>
      <c r="AV24" s="1047"/>
      <c r="AW24" s="1047"/>
      <c r="AX24" s="1047"/>
      <c r="AY24" s="1047"/>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5">
      <c r="A25" s="1046" t="s">
        <v>401</v>
      </c>
      <c r="B25" s="1046"/>
      <c r="C25" s="1046"/>
      <c r="D25" s="1046"/>
      <c r="E25" s="1046"/>
      <c r="F25" s="1046"/>
      <c r="G25" s="1046"/>
      <c r="H25" s="1046"/>
      <c r="I25" s="1046"/>
      <c r="J25" s="1046"/>
      <c r="K25" s="1046"/>
      <c r="L25" s="1046"/>
      <c r="M25" s="1046"/>
      <c r="N25" s="1046"/>
      <c r="O25" s="1046"/>
      <c r="P25" s="1046"/>
      <c r="Q25" s="1046"/>
      <c r="R25" s="1046"/>
      <c r="S25" s="1046"/>
      <c r="T25" s="1046"/>
      <c r="U25" s="1046"/>
      <c r="V25" s="1046"/>
      <c r="W25" s="1046"/>
      <c r="X25" s="1046"/>
      <c r="Y25" s="1046"/>
      <c r="Z25" s="1046"/>
      <c r="AA25" s="1046"/>
      <c r="AB25" s="1046"/>
      <c r="AC25" s="1046"/>
      <c r="AD25" s="1046"/>
      <c r="AE25" s="1046"/>
      <c r="AF25" s="1046"/>
      <c r="AG25" s="1046"/>
      <c r="AH25" s="1046"/>
      <c r="AI25" s="1046"/>
      <c r="AJ25" s="1046"/>
      <c r="AK25" s="1046"/>
      <c r="AL25" s="1046"/>
      <c r="AM25" s="1046"/>
      <c r="AN25" s="1046"/>
      <c r="AO25" s="1046"/>
      <c r="AP25" s="1046"/>
      <c r="AQ25" s="1046"/>
      <c r="AR25" s="1046"/>
      <c r="AS25" s="1046"/>
      <c r="AT25" s="1046"/>
      <c r="AU25" s="1046"/>
      <c r="AV25" s="1046"/>
      <c r="AW25" s="1046"/>
      <c r="AX25" s="1046"/>
      <c r="AY25" s="1046"/>
      <c r="AZ25" s="1046"/>
      <c r="BA25" s="1046"/>
      <c r="BB25" s="1046"/>
      <c r="BC25" s="1046"/>
      <c r="BD25" s="1046"/>
      <c r="BE25" s="1046"/>
      <c r="BF25" s="1046"/>
      <c r="BG25" s="1046"/>
      <c r="BH25" s="1046"/>
      <c r="BI25" s="1046"/>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376</v>
      </c>
      <c r="B26" s="983"/>
      <c r="C26" s="983"/>
      <c r="D26" s="983"/>
      <c r="E26" s="983"/>
      <c r="F26" s="983"/>
      <c r="G26" s="983"/>
      <c r="H26" s="983"/>
      <c r="I26" s="983"/>
      <c r="J26" s="983"/>
      <c r="K26" s="983"/>
      <c r="L26" s="983"/>
      <c r="M26" s="983"/>
      <c r="N26" s="983"/>
      <c r="O26" s="983"/>
      <c r="P26" s="984"/>
      <c r="Q26" s="988" t="s">
        <v>402</v>
      </c>
      <c r="R26" s="989"/>
      <c r="S26" s="989"/>
      <c r="T26" s="989"/>
      <c r="U26" s="990"/>
      <c r="V26" s="988" t="s">
        <v>403</v>
      </c>
      <c r="W26" s="989"/>
      <c r="X26" s="989"/>
      <c r="Y26" s="989"/>
      <c r="Z26" s="990"/>
      <c r="AA26" s="988" t="s">
        <v>404</v>
      </c>
      <c r="AB26" s="989"/>
      <c r="AC26" s="989"/>
      <c r="AD26" s="989"/>
      <c r="AE26" s="989"/>
      <c r="AF26" s="1042" t="s">
        <v>405</v>
      </c>
      <c r="AG26" s="995"/>
      <c r="AH26" s="995"/>
      <c r="AI26" s="995"/>
      <c r="AJ26" s="1043"/>
      <c r="AK26" s="989" t="s">
        <v>406</v>
      </c>
      <c r="AL26" s="989"/>
      <c r="AM26" s="989"/>
      <c r="AN26" s="989"/>
      <c r="AO26" s="990"/>
      <c r="AP26" s="988" t="s">
        <v>407</v>
      </c>
      <c r="AQ26" s="989"/>
      <c r="AR26" s="989"/>
      <c r="AS26" s="989"/>
      <c r="AT26" s="990"/>
      <c r="AU26" s="988" t="s">
        <v>408</v>
      </c>
      <c r="AV26" s="989"/>
      <c r="AW26" s="989"/>
      <c r="AX26" s="989"/>
      <c r="AY26" s="990"/>
      <c r="AZ26" s="988" t="s">
        <v>409</v>
      </c>
      <c r="BA26" s="989"/>
      <c r="BB26" s="989"/>
      <c r="BC26" s="989"/>
      <c r="BD26" s="990"/>
      <c r="BE26" s="988" t="s">
        <v>383</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4"/>
      <c r="AG27" s="998"/>
      <c r="AH27" s="998"/>
      <c r="AI27" s="998"/>
      <c r="AJ27" s="1045"/>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7">
        <v>1</v>
      </c>
      <c r="B28" s="1034" t="s">
        <v>410</v>
      </c>
      <c r="C28" s="1035"/>
      <c r="D28" s="1035"/>
      <c r="E28" s="1035"/>
      <c r="F28" s="1035"/>
      <c r="G28" s="1035"/>
      <c r="H28" s="1035"/>
      <c r="I28" s="1035"/>
      <c r="J28" s="1035"/>
      <c r="K28" s="1035"/>
      <c r="L28" s="1035"/>
      <c r="M28" s="1035"/>
      <c r="N28" s="1035"/>
      <c r="O28" s="1035"/>
      <c r="P28" s="1036"/>
      <c r="Q28" s="1037">
        <v>8768</v>
      </c>
      <c r="R28" s="1038"/>
      <c r="S28" s="1038"/>
      <c r="T28" s="1038"/>
      <c r="U28" s="1038"/>
      <c r="V28" s="1038">
        <v>8679</v>
      </c>
      <c r="W28" s="1038"/>
      <c r="X28" s="1038"/>
      <c r="Y28" s="1038"/>
      <c r="Z28" s="1038"/>
      <c r="AA28" s="1038">
        <v>89</v>
      </c>
      <c r="AB28" s="1038"/>
      <c r="AC28" s="1038"/>
      <c r="AD28" s="1038"/>
      <c r="AE28" s="1039"/>
      <c r="AF28" s="1040">
        <v>89</v>
      </c>
      <c r="AG28" s="1038"/>
      <c r="AH28" s="1038"/>
      <c r="AI28" s="1038"/>
      <c r="AJ28" s="1041"/>
      <c r="AK28" s="1029">
        <v>670</v>
      </c>
      <c r="AL28" s="1030"/>
      <c r="AM28" s="1030"/>
      <c r="AN28" s="1030"/>
      <c r="AO28" s="1030"/>
      <c r="AP28" s="1030" t="s">
        <v>614</v>
      </c>
      <c r="AQ28" s="1030"/>
      <c r="AR28" s="1030"/>
      <c r="AS28" s="1030"/>
      <c r="AT28" s="1030"/>
      <c r="AU28" s="1030" t="s">
        <v>528</v>
      </c>
      <c r="AV28" s="1030"/>
      <c r="AW28" s="1030"/>
      <c r="AX28" s="1030"/>
      <c r="AY28" s="1030"/>
      <c r="AZ28" s="1031" t="s">
        <v>528</v>
      </c>
      <c r="BA28" s="1031"/>
      <c r="BB28" s="1031"/>
      <c r="BC28" s="1031"/>
      <c r="BD28" s="1031"/>
      <c r="BE28" s="1032"/>
      <c r="BF28" s="1032"/>
      <c r="BG28" s="1032"/>
      <c r="BH28" s="1032"/>
      <c r="BI28" s="1033"/>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7">
        <v>2</v>
      </c>
      <c r="B29" s="1017" t="s">
        <v>411</v>
      </c>
      <c r="C29" s="1018"/>
      <c r="D29" s="1018"/>
      <c r="E29" s="1018"/>
      <c r="F29" s="1018"/>
      <c r="G29" s="1018"/>
      <c r="H29" s="1018"/>
      <c r="I29" s="1018"/>
      <c r="J29" s="1018"/>
      <c r="K29" s="1018"/>
      <c r="L29" s="1018"/>
      <c r="M29" s="1018"/>
      <c r="N29" s="1018"/>
      <c r="O29" s="1018"/>
      <c r="P29" s="1019"/>
      <c r="Q29" s="1025">
        <v>101</v>
      </c>
      <c r="R29" s="1026"/>
      <c r="S29" s="1026"/>
      <c r="T29" s="1026"/>
      <c r="U29" s="1026"/>
      <c r="V29" s="1026">
        <v>88</v>
      </c>
      <c r="W29" s="1026"/>
      <c r="X29" s="1026"/>
      <c r="Y29" s="1026"/>
      <c r="Z29" s="1026"/>
      <c r="AA29" s="1026">
        <v>13</v>
      </c>
      <c r="AB29" s="1026"/>
      <c r="AC29" s="1026"/>
      <c r="AD29" s="1026"/>
      <c r="AE29" s="1027"/>
      <c r="AF29" s="1022">
        <v>6</v>
      </c>
      <c r="AG29" s="1023"/>
      <c r="AH29" s="1023"/>
      <c r="AI29" s="1023"/>
      <c r="AJ29" s="1024"/>
      <c r="AK29" s="967">
        <v>36</v>
      </c>
      <c r="AL29" s="958"/>
      <c r="AM29" s="958"/>
      <c r="AN29" s="958"/>
      <c r="AO29" s="958"/>
      <c r="AP29" s="958">
        <v>7</v>
      </c>
      <c r="AQ29" s="958"/>
      <c r="AR29" s="958"/>
      <c r="AS29" s="958"/>
      <c r="AT29" s="958"/>
      <c r="AU29" s="958">
        <v>1</v>
      </c>
      <c r="AV29" s="958"/>
      <c r="AW29" s="958"/>
      <c r="AX29" s="958"/>
      <c r="AY29" s="958"/>
      <c r="AZ29" s="1028" t="s">
        <v>528</v>
      </c>
      <c r="BA29" s="1028"/>
      <c r="BB29" s="1028"/>
      <c r="BC29" s="1028"/>
      <c r="BD29" s="1028"/>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7">
        <v>3</v>
      </c>
      <c r="B30" s="1017" t="s">
        <v>412</v>
      </c>
      <c r="C30" s="1018"/>
      <c r="D30" s="1018"/>
      <c r="E30" s="1018"/>
      <c r="F30" s="1018"/>
      <c r="G30" s="1018"/>
      <c r="H30" s="1018"/>
      <c r="I30" s="1018"/>
      <c r="J30" s="1018"/>
      <c r="K30" s="1018"/>
      <c r="L30" s="1018"/>
      <c r="M30" s="1018"/>
      <c r="N30" s="1018"/>
      <c r="O30" s="1018"/>
      <c r="P30" s="1019"/>
      <c r="Q30" s="1025">
        <v>10184</v>
      </c>
      <c r="R30" s="1026"/>
      <c r="S30" s="1026"/>
      <c r="T30" s="1026"/>
      <c r="U30" s="1026"/>
      <c r="V30" s="1026">
        <v>9635</v>
      </c>
      <c r="W30" s="1026"/>
      <c r="X30" s="1026"/>
      <c r="Y30" s="1026"/>
      <c r="Z30" s="1026"/>
      <c r="AA30" s="1026">
        <v>549</v>
      </c>
      <c r="AB30" s="1026"/>
      <c r="AC30" s="1026"/>
      <c r="AD30" s="1026"/>
      <c r="AE30" s="1027"/>
      <c r="AF30" s="1022">
        <v>549</v>
      </c>
      <c r="AG30" s="1023"/>
      <c r="AH30" s="1023"/>
      <c r="AI30" s="1023"/>
      <c r="AJ30" s="1024"/>
      <c r="AK30" s="967">
        <v>1735</v>
      </c>
      <c r="AL30" s="958"/>
      <c r="AM30" s="958"/>
      <c r="AN30" s="958"/>
      <c r="AO30" s="958"/>
      <c r="AP30" s="958" t="s">
        <v>614</v>
      </c>
      <c r="AQ30" s="958"/>
      <c r="AR30" s="958"/>
      <c r="AS30" s="958"/>
      <c r="AT30" s="958"/>
      <c r="AU30" s="958" t="s">
        <v>528</v>
      </c>
      <c r="AV30" s="958"/>
      <c r="AW30" s="958"/>
      <c r="AX30" s="958"/>
      <c r="AY30" s="958"/>
      <c r="AZ30" s="1028" t="s">
        <v>528</v>
      </c>
      <c r="BA30" s="1028"/>
      <c r="BB30" s="1028"/>
      <c r="BC30" s="1028"/>
      <c r="BD30" s="1028"/>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7">
        <v>4</v>
      </c>
      <c r="B31" s="1017" t="s">
        <v>413</v>
      </c>
      <c r="C31" s="1018"/>
      <c r="D31" s="1018"/>
      <c r="E31" s="1018"/>
      <c r="F31" s="1018"/>
      <c r="G31" s="1018"/>
      <c r="H31" s="1018"/>
      <c r="I31" s="1018"/>
      <c r="J31" s="1018"/>
      <c r="K31" s="1018"/>
      <c r="L31" s="1018"/>
      <c r="M31" s="1018"/>
      <c r="N31" s="1018"/>
      <c r="O31" s="1018"/>
      <c r="P31" s="1019"/>
      <c r="Q31" s="1025">
        <v>1321</v>
      </c>
      <c r="R31" s="1026"/>
      <c r="S31" s="1026"/>
      <c r="T31" s="1026"/>
      <c r="U31" s="1026"/>
      <c r="V31" s="1026">
        <v>1290</v>
      </c>
      <c r="W31" s="1026"/>
      <c r="X31" s="1026"/>
      <c r="Y31" s="1026"/>
      <c r="Z31" s="1026"/>
      <c r="AA31" s="1026">
        <v>31</v>
      </c>
      <c r="AB31" s="1026"/>
      <c r="AC31" s="1026"/>
      <c r="AD31" s="1026"/>
      <c r="AE31" s="1027"/>
      <c r="AF31" s="1022">
        <v>31</v>
      </c>
      <c r="AG31" s="1023"/>
      <c r="AH31" s="1023"/>
      <c r="AI31" s="1023"/>
      <c r="AJ31" s="1024"/>
      <c r="AK31" s="967">
        <v>326</v>
      </c>
      <c r="AL31" s="958"/>
      <c r="AM31" s="958"/>
      <c r="AN31" s="958"/>
      <c r="AO31" s="958"/>
      <c r="AP31" s="958" t="s">
        <v>614</v>
      </c>
      <c r="AQ31" s="958"/>
      <c r="AR31" s="958"/>
      <c r="AS31" s="958"/>
      <c r="AT31" s="958"/>
      <c r="AU31" s="958" t="s">
        <v>528</v>
      </c>
      <c r="AV31" s="958"/>
      <c r="AW31" s="958"/>
      <c r="AX31" s="958"/>
      <c r="AY31" s="958"/>
      <c r="AZ31" s="1028" t="s">
        <v>528</v>
      </c>
      <c r="BA31" s="1028"/>
      <c r="BB31" s="1028"/>
      <c r="BC31" s="1028"/>
      <c r="BD31" s="1028"/>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7">
        <v>5</v>
      </c>
      <c r="B32" s="1017" t="s">
        <v>414</v>
      </c>
      <c r="C32" s="1018"/>
      <c r="D32" s="1018"/>
      <c r="E32" s="1018"/>
      <c r="F32" s="1018"/>
      <c r="G32" s="1018"/>
      <c r="H32" s="1018"/>
      <c r="I32" s="1018"/>
      <c r="J32" s="1018"/>
      <c r="K32" s="1018"/>
      <c r="L32" s="1018"/>
      <c r="M32" s="1018"/>
      <c r="N32" s="1018"/>
      <c r="O32" s="1018"/>
      <c r="P32" s="1019"/>
      <c r="Q32" s="1025">
        <v>2121</v>
      </c>
      <c r="R32" s="1026"/>
      <c r="S32" s="1026"/>
      <c r="T32" s="1026"/>
      <c r="U32" s="1026"/>
      <c r="V32" s="1026">
        <v>2026</v>
      </c>
      <c r="W32" s="1026"/>
      <c r="X32" s="1026"/>
      <c r="Y32" s="1026"/>
      <c r="Z32" s="1026"/>
      <c r="AA32" s="1026">
        <v>95</v>
      </c>
      <c r="AB32" s="1026"/>
      <c r="AC32" s="1026"/>
      <c r="AD32" s="1026"/>
      <c r="AE32" s="1027"/>
      <c r="AF32" s="1022">
        <v>3056</v>
      </c>
      <c r="AG32" s="1023"/>
      <c r="AH32" s="1023"/>
      <c r="AI32" s="1023"/>
      <c r="AJ32" s="1024"/>
      <c r="AK32" s="967">
        <v>77</v>
      </c>
      <c r="AL32" s="958"/>
      <c r="AM32" s="958"/>
      <c r="AN32" s="958"/>
      <c r="AO32" s="958"/>
      <c r="AP32" s="958">
        <v>10091</v>
      </c>
      <c r="AQ32" s="958"/>
      <c r="AR32" s="958"/>
      <c r="AS32" s="958"/>
      <c r="AT32" s="958"/>
      <c r="AU32" s="958">
        <v>2240</v>
      </c>
      <c r="AV32" s="958"/>
      <c r="AW32" s="958"/>
      <c r="AX32" s="958"/>
      <c r="AY32" s="958"/>
      <c r="AZ32" s="1028" t="s">
        <v>528</v>
      </c>
      <c r="BA32" s="1028"/>
      <c r="BB32" s="1028"/>
      <c r="BC32" s="1028"/>
      <c r="BD32" s="1028"/>
      <c r="BE32" s="959" t="s">
        <v>415</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7">
        <v>6</v>
      </c>
      <c r="B33" s="1017" t="s">
        <v>416</v>
      </c>
      <c r="C33" s="1018"/>
      <c r="D33" s="1018"/>
      <c r="E33" s="1018"/>
      <c r="F33" s="1018"/>
      <c r="G33" s="1018"/>
      <c r="H33" s="1018"/>
      <c r="I33" s="1018"/>
      <c r="J33" s="1018"/>
      <c r="K33" s="1018"/>
      <c r="L33" s="1018"/>
      <c r="M33" s="1018"/>
      <c r="N33" s="1018"/>
      <c r="O33" s="1018"/>
      <c r="P33" s="1019"/>
      <c r="Q33" s="1025">
        <v>5455</v>
      </c>
      <c r="R33" s="1026"/>
      <c r="S33" s="1026"/>
      <c r="T33" s="1026"/>
      <c r="U33" s="1026"/>
      <c r="V33" s="1026">
        <v>4774</v>
      </c>
      <c r="W33" s="1026"/>
      <c r="X33" s="1026"/>
      <c r="Y33" s="1026"/>
      <c r="Z33" s="1026"/>
      <c r="AA33" s="1026">
        <v>681</v>
      </c>
      <c r="AB33" s="1026"/>
      <c r="AC33" s="1026"/>
      <c r="AD33" s="1026"/>
      <c r="AE33" s="1027"/>
      <c r="AF33" s="1022">
        <v>2216</v>
      </c>
      <c r="AG33" s="1023"/>
      <c r="AH33" s="1023"/>
      <c r="AI33" s="1023"/>
      <c r="AJ33" s="1024"/>
      <c r="AK33" s="967">
        <v>2483</v>
      </c>
      <c r="AL33" s="958"/>
      <c r="AM33" s="958"/>
      <c r="AN33" s="958"/>
      <c r="AO33" s="958"/>
      <c r="AP33" s="958">
        <v>41162</v>
      </c>
      <c r="AQ33" s="958"/>
      <c r="AR33" s="958"/>
      <c r="AS33" s="958"/>
      <c r="AT33" s="958"/>
      <c r="AU33" s="958">
        <v>33794</v>
      </c>
      <c r="AV33" s="958"/>
      <c r="AW33" s="958"/>
      <c r="AX33" s="958"/>
      <c r="AY33" s="958"/>
      <c r="AZ33" s="1028" t="s">
        <v>528</v>
      </c>
      <c r="BA33" s="1028"/>
      <c r="BB33" s="1028"/>
      <c r="BC33" s="1028"/>
      <c r="BD33" s="1028"/>
      <c r="BE33" s="959" t="s">
        <v>417</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7">
        <v>7</v>
      </c>
      <c r="B34" s="1017" t="s">
        <v>418</v>
      </c>
      <c r="C34" s="1018"/>
      <c r="D34" s="1018"/>
      <c r="E34" s="1018"/>
      <c r="F34" s="1018"/>
      <c r="G34" s="1018"/>
      <c r="H34" s="1018"/>
      <c r="I34" s="1018"/>
      <c r="J34" s="1018"/>
      <c r="K34" s="1018"/>
      <c r="L34" s="1018"/>
      <c r="M34" s="1018"/>
      <c r="N34" s="1018"/>
      <c r="O34" s="1018"/>
      <c r="P34" s="1019"/>
      <c r="Q34" s="1025">
        <v>119</v>
      </c>
      <c r="R34" s="1026"/>
      <c r="S34" s="1026"/>
      <c r="T34" s="1026"/>
      <c r="U34" s="1026"/>
      <c r="V34" s="1026">
        <v>91</v>
      </c>
      <c r="W34" s="1026"/>
      <c r="X34" s="1026"/>
      <c r="Y34" s="1026"/>
      <c r="Z34" s="1026"/>
      <c r="AA34" s="1026">
        <v>28</v>
      </c>
      <c r="AB34" s="1026"/>
      <c r="AC34" s="1026"/>
      <c r="AD34" s="1026"/>
      <c r="AE34" s="1027"/>
      <c r="AF34" s="1022">
        <v>7</v>
      </c>
      <c r="AG34" s="1023"/>
      <c r="AH34" s="1023"/>
      <c r="AI34" s="1023"/>
      <c r="AJ34" s="1024"/>
      <c r="AK34" s="967">
        <v>5</v>
      </c>
      <c r="AL34" s="958"/>
      <c r="AM34" s="958"/>
      <c r="AN34" s="958"/>
      <c r="AO34" s="958"/>
      <c r="AP34" s="958" t="s">
        <v>614</v>
      </c>
      <c r="AQ34" s="958"/>
      <c r="AR34" s="958"/>
      <c r="AS34" s="958"/>
      <c r="AT34" s="958"/>
      <c r="AU34" s="958" t="s">
        <v>528</v>
      </c>
      <c r="AV34" s="958"/>
      <c r="AW34" s="958"/>
      <c r="AX34" s="958"/>
      <c r="AY34" s="958"/>
      <c r="AZ34" s="1028" t="s">
        <v>528</v>
      </c>
      <c r="BA34" s="1028"/>
      <c r="BB34" s="1028"/>
      <c r="BC34" s="1028"/>
      <c r="BD34" s="1028"/>
      <c r="BE34" s="959" t="s">
        <v>419</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420</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5" t="s">
        <v>397</v>
      </c>
      <c r="B63" s="924" t="s">
        <v>421</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5954</v>
      </c>
      <c r="AG63" s="946"/>
      <c r="AH63" s="946"/>
      <c r="AI63" s="946"/>
      <c r="AJ63" s="1009"/>
      <c r="AK63" s="1010"/>
      <c r="AL63" s="950"/>
      <c r="AM63" s="950"/>
      <c r="AN63" s="950"/>
      <c r="AO63" s="950"/>
      <c r="AP63" s="946">
        <v>51259</v>
      </c>
      <c r="AQ63" s="946"/>
      <c r="AR63" s="946"/>
      <c r="AS63" s="946"/>
      <c r="AT63" s="946"/>
      <c r="AU63" s="946">
        <v>36035</v>
      </c>
      <c r="AV63" s="946"/>
      <c r="AW63" s="946"/>
      <c r="AX63" s="946"/>
      <c r="AY63" s="946"/>
      <c r="AZ63" s="1004"/>
      <c r="BA63" s="1004"/>
      <c r="BB63" s="1004"/>
      <c r="BC63" s="1004"/>
      <c r="BD63" s="1004"/>
      <c r="BE63" s="947"/>
      <c r="BF63" s="947"/>
      <c r="BG63" s="947"/>
      <c r="BH63" s="947"/>
      <c r="BI63" s="948"/>
      <c r="BJ63" s="1005" t="s">
        <v>422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423</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424</v>
      </c>
      <c r="B66" s="983"/>
      <c r="C66" s="983"/>
      <c r="D66" s="983"/>
      <c r="E66" s="983"/>
      <c r="F66" s="983"/>
      <c r="G66" s="983"/>
      <c r="H66" s="983"/>
      <c r="I66" s="983"/>
      <c r="J66" s="983"/>
      <c r="K66" s="983"/>
      <c r="L66" s="983"/>
      <c r="M66" s="983"/>
      <c r="N66" s="983"/>
      <c r="O66" s="983"/>
      <c r="P66" s="984"/>
      <c r="Q66" s="988" t="s">
        <v>425</v>
      </c>
      <c r="R66" s="989"/>
      <c r="S66" s="989"/>
      <c r="T66" s="989"/>
      <c r="U66" s="990"/>
      <c r="V66" s="988" t="s">
        <v>426</v>
      </c>
      <c r="W66" s="989"/>
      <c r="X66" s="989"/>
      <c r="Y66" s="989"/>
      <c r="Z66" s="990"/>
      <c r="AA66" s="988" t="s">
        <v>427</v>
      </c>
      <c r="AB66" s="989"/>
      <c r="AC66" s="989"/>
      <c r="AD66" s="989"/>
      <c r="AE66" s="990"/>
      <c r="AF66" s="994" t="s">
        <v>428</v>
      </c>
      <c r="AG66" s="995"/>
      <c r="AH66" s="995"/>
      <c r="AI66" s="995"/>
      <c r="AJ66" s="996"/>
      <c r="AK66" s="988" t="s">
        <v>429</v>
      </c>
      <c r="AL66" s="983"/>
      <c r="AM66" s="983"/>
      <c r="AN66" s="983"/>
      <c r="AO66" s="984"/>
      <c r="AP66" s="988" t="s">
        <v>430</v>
      </c>
      <c r="AQ66" s="989"/>
      <c r="AR66" s="989"/>
      <c r="AS66" s="989"/>
      <c r="AT66" s="990"/>
      <c r="AU66" s="988" t="s">
        <v>431</v>
      </c>
      <c r="AV66" s="989"/>
      <c r="AW66" s="989"/>
      <c r="AX66" s="989"/>
      <c r="AY66" s="990"/>
      <c r="AZ66" s="988" t="s">
        <v>383</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1">
        <v>1</v>
      </c>
      <c r="B68" s="972" t="s">
        <v>593</v>
      </c>
      <c r="C68" s="973"/>
      <c r="D68" s="973"/>
      <c r="E68" s="973"/>
      <c r="F68" s="973"/>
      <c r="G68" s="973"/>
      <c r="H68" s="973"/>
      <c r="I68" s="973"/>
      <c r="J68" s="973"/>
      <c r="K68" s="973"/>
      <c r="L68" s="973"/>
      <c r="M68" s="973"/>
      <c r="N68" s="973"/>
      <c r="O68" s="973"/>
      <c r="P68" s="974"/>
      <c r="Q68" s="975">
        <v>22872</v>
      </c>
      <c r="R68" s="969"/>
      <c r="S68" s="969"/>
      <c r="T68" s="969"/>
      <c r="U68" s="969"/>
      <c r="V68" s="969">
        <v>22852</v>
      </c>
      <c r="W68" s="969"/>
      <c r="X68" s="969"/>
      <c r="Y68" s="969"/>
      <c r="Z68" s="969"/>
      <c r="AA68" s="969">
        <v>19</v>
      </c>
      <c r="AB68" s="969"/>
      <c r="AC68" s="969"/>
      <c r="AD68" s="969"/>
      <c r="AE68" s="969"/>
      <c r="AF68" s="969">
        <v>1581</v>
      </c>
      <c r="AG68" s="969"/>
      <c r="AH68" s="969"/>
      <c r="AI68" s="969"/>
      <c r="AJ68" s="969"/>
      <c r="AK68" s="969" t="s">
        <v>528</v>
      </c>
      <c r="AL68" s="969"/>
      <c r="AM68" s="969"/>
      <c r="AN68" s="969"/>
      <c r="AO68" s="969"/>
      <c r="AP68" s="969">
        <v>19332</v>
      </c>
      <c r="AQ68" s="969"/>
      <c r="AR68" s="969"/>
      <c r="AS68" s="969"/>
      <c r="AT68" s="969"/>
      <c r="AU68" s="969">
        <v>9343</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3">
        <v>2</v>
      </c>
      <c r="B69" s="961" t="s">
        <v>594</v>
      </c>
      <c r="C69" s="962"/>
      <c r="D69" s="962"/>
      <c r="E69" s="962"/>
      <c r="F69" s="962"/>
      <c r="G69" s="962"/>
      <c r="H69" s="962"/>
      <c r="I69" s="962"/>
      <c r="J69" s="962"/>
      <c r="K69" s="962"/>
      <c r="L69" s="962"/>
      <c r="M69" s="962"/>
      <c r="N69" s="962"/>
      <c r="O69" s="962"/>
      <c r="P69" s="963"/>
      <c r="Q69" s="964">
        <v>851</v>
      </c>
      <c r="R69" s="958"/>
      <c r="S69" s="958"/>
      <c r="T69" s="958"/>
      <c r="U69" s="958"/>
      <c r="V69" s="958">
        <v>803</v>
      </c>
      <c r="W69" s="958"/>
      <c r="X69" s="958"/>
      <c r="Y69" s="958"/>
      <c r="Z69" s="958"/>
      <c r="AA69" s="958">
        <v>48</v>
      </c>
      <c r="AB69" s="958"/>
      <c r="AC69" s="958"/>
      <c r="AD69" s="958"/>
      <c r="AE69" s="958"/>
      <c r="AF69" s="958">
        <v>48</v>
      </c>
      <c r="AG69" s="958"/>
      <c r="AH69" s="958"/>
      <c r="AI69" s="958"/>
      <c r="AJ69" s="958"/>
      <c r="AK69" s="958" t="s">
        <v>614</v>
      </c>
      <c r="AL69" s="958"/>
      <c r="AM69" s="958"/>
      <c r="AN69" s="958"/>
      <c r="AO69" s="958"/>
      <c r="AP69" s="958" t="s">
        <v>614</v>
      </c>
      <c r="AQ69" s="958"/>
      <c r="AR69" s="958"/>
      <c r="AS69" s="958"/>
      <c r="AT69" s="958"/>
      <c r="AU69" s="958" t="s">
        <v>614</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3">
        <v>3</v>
      </c>
      <c r="B70" s="961" t="s">
        <v>595</v>
      </c>
      <c r="C70" s="962"/>
      <c r="D70" s="962"/>
      <c r="E70" s="962"/>
      <c r="F70" s="962"/>
      <c r="G70" s="962"/>
      <c r="H70" s="962"/>
      <c r="I70" s="962"/>
      <c r="J70" s="962"/>
      <c r="K70" s="962"/>
      <c r="L70" s="962"/>
      <c r="M70" s="962"/>
      <c r="N70" s="962"/>
      <c r="O70" s="962"/>
      <c r="P70" s="963"/>
      <c r="Q70" s="964">
        <v>223</v>
      </c>
      <c r="R70" s="958"/>
      <c r="S70" s="958"/>
      <c r="T70" s="958"/>
      <c r="U70" s="958"/>
      <c r="V70" s="958">
        <v>221</v>
      </c>
      <c r="W70" s="958"/>
      <c r="X70" s="958"/>
      <c r="Y70" s="958"/>
      <c r="Z70" s="958"/>
      <c r="AA70" s="958">
        <v>2</v>
      </c>
      <c r="AB70" s="958"/>
      <c r="AC70" s="958"/>
      <c r="AD70" s="958"/>
      <c r="AE70" s="958"/>
      <c r="AF70" s="958">
        <v>2</v>
      </c>
      <c r="AG70" s="958"/>
      <c r="AH70" s="958"/>
      <c r="AI70" s="958"/>
      <c r="AJ70" s="958"/>
      <c r="AK70" s="958" t="s">
        <v>614</v>
      </c>
      <c r="AL70" s="958"/>
      <c r="AM70" s="958"/>
      <c r="AN70" s="958"/>
      <c r="AO70" s="958"/>
      <c r="AP70" s="958" t="s">
        <v>614</v>
      </c>
      <c r="AQ70" s="958"/>
      <c r="AR70" s="958"/>
      <c r="AS70" s="958"/>
      <c r="AT70" s="958"/>
      <c r="AU70" s="958" t="s">
        <v>614</v>
      </c>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3">
        <v>4</v>
      </c>
      <c r="B71" s="961" t="s">
        <v>596</v>
      </c>
      <c r="C71" s="962"/>
      <c r="D71" s="962"/>
      <c r="E71" s="962"/>
      <c r="F71" s="962"/>
      <c r="G71" s="962"/>
      <c r="H71" s="962"/>
      <c r="I71" s="962"/>
      <c r="J71" s="962"/>
      <c r="K71" s="962"/>
      <c r="L71" s="962"/>
      <c r="M71" s="962"/>
      <c r="N71" s="962"/>
      <c r="O71" s="962"/>
      <c r="P71" s="963"/>
      <c r="Q71" s="964">
        <v>11899</v>
      </c>
      <c r="R71" s="958"/>
      <c r="S71" s="958"/>
      <c r="T71" s="958"/>
      <c r="U71" s="958"/>
      <c r="V71" s="958">
        <v>10876</v>
      </c>
      <c r="W71" s="958"/>
      <c r="X71" s="958"/>
      <c r="Y71" s="958"/>
      <c r="Z71" s="958"/>
      <c r="AA71" s="958">
        <v>1023</v>
      </c>
      <c r="AB71" s="958"/>
      <c r="AC71" s="958"/>
      <c r="AD71" s="958"/>
      <c r="AE71" s="958"/>
      <c r="AF71" s="958">
        <v>1023</v>
      </c>
      <c r="AG71" s="958"/>
      <c r="AH71" s="958"/>
      <c r="AI71" s="958"/>
      <c r="AJ71" s="958"/>
      <c r="AK71" s="958" t="s">
        <v>614</v>
      </c>
      <c r="AL71" s="958"/>
      <c r="AM71" s="958"/>
      <c r="AN71" s="958"/>
      <c r="AO71" s="958"/>
      <c r="AP71" s="958" t="s">
        <v>614</v>
      </c>
      <c r="AQ71" s="958"/>
      <c r="AR71" s="958"/>
      <c r="AS71" s="958"/>
      <c r="AT71" s="958"/>
      <c r="AU71" s="958" t="s">
        <v>614</v>
      </c>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3">
        <v>5</v>
      </c>
      <c r="B72" s="961" t="s">
        <v>597</v>
      </c>
      <c r="C72" s="962"/>
      <c r="D72" s="962"/>
      <c r="E72" s="962"/>
      <c r="F72" s="962"/>
      <c r="G72" s="962"/>
      <c r="H72" s="962"/>
      <c r="I72" s="962"/>
      <c r="J72" s="962"/>
      <c r="K72" s="962"/>
      <c r="L72" s="962"/>
      <c r="M72" s="962"/>
      <c r="N72" s="962"/>
      <c r="O72" s="962"/>
      <c r="P72" s="963"/>
      <c r="Q72" s="964">
        <v>561</v>
      </c>
      <c r="R72" s="958"/>
      <c r="S72" s="958"/>
      <c r="T72" s="958"/>
      <c r="U72" s="958"/>
      <c r="V72" s="958">
        <v>329</v>
      </c>
      <c r="W72" s="958"/>
      <c r="X72" s="958"/>
      <c r="Y72" s="958"/>
      <c r="Z72" s="958"/>
      <c r="AA72" s="958">
        <v>232</v>
      </c>
      <c r="AB72" s="958"/>
      <c r="AC72" s="958"/>
      <c r="AD72" s="958"/>
      <c r="AE72" s="958"/>
      <c r="AF72" s="958">
        <v>232</v>
      </c>
      <c r="AG72" s="958"/>
      <c r="AH72" s="958"/>
      <c r="AI72" s="958"/>
      <c r="AJ72" s="958"/>
      <c r="AK72" s="958" t="s">
        <v>614</v>
      </c>
      <c r="AL72" s="958"/>
      <c r="AM72" s="958"/>
      <c r="AN72" s="958"/>
      <c r="AO72" s="958"/>
      <c r="AP72" s="958" t="s">
        <v>614</v>
      </c>
      <c r="AQ72" s="958"/>
      <c r="AR72" s="958"/>
      <c r="AS72" s="958"/>
      <c r="AT72" s="958"/>
      <c r="AU72" s="958" t="s">
        <v>614</v>
      </c>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3">
        <v>6</v>
      </c>
      <c r="B73" s="961" t="s">
        <v>598</v>
      </c>
      <c r="C73" s="962"/>
      <c r="D73" s="962"/>
      <c r="E73" s="962"/>
      <c r="F73" s="962"/>
      <c r="G73" s="962"/>
      <c r="H73" s="962"/>
      <c r="I73" s="962"/>
      <c r="J73" s="962"/>
      <c r="K73" s="962"/>
      <c r="L73" s="962"/>
      <c r="M73" s="962"/>
      <c r="N73" s="962"/>
      <c r="O73" s="962"/>
      <c r="P73" s="963"/>
      <c r="Q73" s="964">
        <v>843822</v>
      </c>
      <c r="R73" s="958"/>
      <c r="S73" s="958"/>
      <c r="T73" s="958"/>
      <c r="U73" s="958"/>
      <c r="V73" s="958">
        <v>825694</v>
      </c>
      <c r="W73" s="958"/>
      <c r="X73" s="958"/>
      <c r="Y73" s="958"/>
      <c r="Z73" s="958"/>
      <c r="AA73" s="958">
        <v>18128</v>
      </c>
      <c r="AB73" s="958"/>
      <c r="AC73" s="958"/>
      <c r="AD73" s="958"/>
      <c r="AE73" s="958"/>
      <c r="AF73" s="958">
        <v>18128</v>
      </c>
      <c r="AG73" s="958"/>
      <c r="AH73" s="958"/>
      <c r="AI73" s="958"/>
      <c r="AJ73" s="958"/>
      <c r="AK73" s="958" t="s">
        <v>614</v>
      </c>
      <c r="AL73" s="958"/>
      <c r="AM73" s="958"/>
      <c r="AN73" s="958"/>
      <c r="AO73" s="958"/>
      <c r="AP73" s="958" t="s">
        <v>614</v>
      </c>
      <c r="AQ73" s="958"/>
      <c r="AR73" s="958"/>
      <c r="AS73" s="958"/>
      <c r="AT73" s="958"/>
      <c r="AU73" s="958" t="s">
        <v>614</v>
      </c>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5" t="s">
        <v>397</v>
      </c>
      <c r="B88" s="924" t="s">
        <v>432</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21015</v>
      </c>
      <c r="AG88" s="946"/>
      <c r="AH88" s="946"/>
      <c r="AI88" s="946"/>
      <c r="AJ88" s="946"/>
      <c r="AK88" s="950"/>
      <c r="AL88" s="950"/>
      <c r="AM88" s="950"/>
      <c r="AN88" s="950"/>
      <c r="AO88" s="950"/>
      <c r="AP88" s="946">
        <v>19332</v>
      </c>
      <c r="AQ88" s="946"/>
      <c r="AR88" s="946"/>
      <c r="AS88" s="946"/>
      <c r="AT88" s="946"/>
      <c r="AU88" s="946">
        <v>9343</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397</v>
      </c>
      <c r="BR102" s="924" t="s">
        <v>433</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222</v>
      </c>
      <c r="CS102" s="940"/>
      <c r="CT102" s="940"/>
      <c r="CU102" s="940"/>
      <c r="CV102" s="941"/>
      <c r="CW102" s="939" t="s">
        <v>614</v>
      </c>
      <c r="CX102" s="940"/>
      <c r="CY102" s="940"/>
      <c r="CZ102" s="940"/>
      <c r="DA102" s="941"/>
      <c r="DB102" s="939">
        <v>700</v>
      </c>
      <c r="DC102" s="940"/>
      <c r="DD102" s="940"/>
      <c r="DE102" s="940"/>
      <c r="DF102" s="941"/>
      <c r="DG102" s="939" t="s">
        <v>614</v>
      </c>
      <c r="DH102" s="940"/>
      <c r="DI102" s="940"/>
      <c r="DJ102" s="940"/>
      <c r="DK102" s="941"/>
      <c r="DL102" s="939">
        <v>621</v>
      </c>
      <c r="DM102" s="940"/>
      <c r="DN102" s="940"/>
      <c r="DO102" s="940"/>
      <c r="DP102" s="941"/>
      <c r="DQ102" s="939" t="s">
        <v>614</v>
      </c>
      <c r="DR102" s="940"/>
      <c r="DS102" s="940"/>
      <c r="DT102" s="940"/>
      <c r="DU102" s="941"/>
      <c r="DV102" s="924"/>
      <c r="DW102" s="925"/>
      <c r="DX102" s="925"/>
      <c r="DY102" s="925"/>
      <c r="DZ102" s="926"/>
      <c r="EA102" s="224"/>
    </row>
    <row r="103" spans="1:131" ht="26.25" customHeight="1" x14ac:dyDescent="0.2">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434</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435</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28" t="s">
        <v>436</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437</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438</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439</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440</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441</v>
      </c>
      <c r="AB109" s="883"/>
      <c r="AC109" s="883"/>
      <c r="AD109" s="883"/>
      <c r="AE109" s="884"/>
      <c r="AF109" s="885" t="s">
        <v>442</v>
      </c>
      <c r="AG109" s="883"/>
      <c r="AH109" s="883"/>
      <c r="AI109" s="883"/>
      <c r="AJ109" s="884"/>
      <c r="AK109" s="885" t="s">
        <v>313</v>
      </c>
      <c r="AL109" s="883"/>
      <c r="AM109" s="883"/>
      <c r="AN109" s="883"/>
      <c r="AO109" s="884"/>
      <c r="AP109" s="885" t="s">
        <v>443</v>
      </c>
      <c r="AQ109" s="883"/>
      <c r="AR109" s="883"/>
      <c r="AS109" s="883"/>
      <c r="AT109" s="916"/>
      <c r="AU109" s="882" t="s">
        <v>440</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441</v>
      </c>
      <c r="BR109" s="883"/>
      <c r="BS109" s="883"/>
      <c r="BT109" s="883"/>
      <c r="BU109" s="884"/>
      <c r="BV109" s="885" t="s">
        <v>442</v>
      </c>
      <c r="BW109" s="883"/>
      <c r="BX109" s="883"/>
      <c r="BY109" s="883"/>
      <c r="BZ109" s="884"/>
      <c r="CA109" s="885" t="s">
        <v>313</v>
      </c>
      <c r="CB109" s="883"/>
      <c r="CC109" s="883"/>
      <c r="CD109" s="883"/>
      <c r="CE109" s="884"/>
      <c r="CF109" s="923" t="s">
        <v>443</v>
      </c>
      <c r="CG109" s="923"/>
      <c r="CH109" s="923"/>
      <c r="CI109" s="923"/>
      <c r="CJ109" s="923"/>
      <c r="CK109" s="885" t="s">
        <v>444</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441</v>
      </c>
      <c r="DH109" s="883"/>
      <c r="DI109" s="883"/>
      <c r="DJ109" s="883"/>
      <c r="DK109" s="884"/>
      <c r="DL109" s="885" t="s">
        <v>442</v>
      </c>
      <c r="DM109" s="883"/>
      <c r="DN109" s="883"/>
      <c r="DO109" s="883"/>
      <c r="DP109" s="884"/>
      <c r="DQ109" s="885" t="s">
        <v>313</v>
      </c>
      <c r="DR109" s="883"/>
      <c r="DS109" s="883"/>
      <c r="DT109" s="883"/>
      <c r="DU109" s="884"/>
      <c r="DV109" s="885" t="s">
        <v>443</v>
      </c>
      <c r="DW109" s="883"/>
      <c r="DX109" s="883"/>
      <c r="DY109" s="883"/>
      <c r="DZ109" s="916"/>
    </row>
    <row r="110" spans="1:131" s="224" customFormat="1" ht="26.25" customHeight="1" x14ac:dyDescent="0.2">
      <c r="A110" s="794" t="s">
        <v>445</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6538731</v>
      </c>
      <c r="AB110" s="876"/>
      <c r="AC110" s="876"/>
      <c r="AD110" s="876"/>
      <c r="AE110" s="877"/>
      <c r="AF110" s="878">
        <v>6624039</v>
      </c>
      <c r="AG110" s="876"/>
      <c r="AH110" s="876"/>
      <c r="AI110" s="876"/>
      <c r="AJ110" s="877"/>
      <c r="AK110" s="878">
        <v>6349701</v>
      </c>
      <c r="AL110" s="876"/>
      <c r="AM110" s="876"/>
      <c r="AN110" s="876"/>
      <c r="AO110" s="877"/>
      <c r="AP110" s="879">
        <v>30.6</v>
      </c>
      <c r="AQ110" s="880"/>
      <c r="AR110" s="880"/>
      <c r="AS110" s="880"/>
      <c r="AT110" s="881"/>
      <c r="AU110" s="917" t="s">
        <v>75</v>
      </c>
      <c r="AV110" s="918"/>
      <c r="AW110" s="918"/>
      <c r="AX110" s="918"/>
      <c r="AY110" s="918"/>
      <c r="AZ110" s="847" t="s">
        <v>446</v>
      </c>
      <c r="BA110" s="795"/>
      <c r="BB110" s="795"/>
      <c r="BC110" s="795"/>
      <c r="BD110" s="795"/>
      <c r="BE110" s="795"/>
      <c r="BF110" s="795"/>
      <c r="BG110" s="795"/>
      <c r="BH110" s="795"/>
      <c r="BI110" s="795"/>
      <c r="BJ110" s="795"/>
      <c r="BK110" s="795"/>
      <c r="BL110" s="795"/>
      <c r="BM110" s="795"/>
      <c r="BN110" s="795"/>
      <c r="BO110" s="795"/>
      <c r="BP110" s="796"/>
      <c r="BQ110" s="848">
        <v>49040733</v>
      </c>
      <c r="BR110" s="829"/>
      <c r="BS110" s="829"/>
      <c r="BT110" s="829"/>
      <c r="BU110" s="829"/>
      <c r="BV110" s="829">
        <v>46256453</v>
      </c>
      <c r="BW110" s="829"/>
      <c r="BX110" s="829"/>
      <c r="BY110" s="829"/>
      <c r="BZ110" s="829"/>
      <c r="CA110" s="829">
        <v>43017773</v>
      </c>
      <c r="CB110" s="829"/>
      <c r="CC110" s="829"/>
      <c r="CD110" s="829"/>
      <c r="CE110" s="829"/>
      <c r="CF110" s="853">
        <v>207.3</v>
      </c>
      <c r="CG110" s="854"/>
      <c r="CH110" s="854"/>
      <c r="CI110" s="854"/>
      <c r="CJ110" s="854"/>
      <c r="CK110" s="913" t="s">
        <v>447</v>
      </c>
      <c r="CL110" s="806"/>
      <c r="CM110" s="847" t="s">
        <v>448</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132</v>
      </c>
      <c r="DH110" s="829"/>
      <c r="DI110" s="829"/>
      <c r="DJ110" s="829"/>
      <c r="DK110" s="829"/>
      <c r="DL110" s="829" t="s">
        <v>449</v>
      </c>
      <c r="DM110" s="829"/>
      <c r="DN110" s="829"/>
      <c r="DO110" s="829"/>
      <c r="DP110" s="829"/>
      <c r="DQ110" s="829" t="s">
        <v>449</v>
      </c>
      <c r="DR110" s="829"/>
      <c r="DS110" s="829"/>
      <c r="DT110" s="829"/>
      <c r="DU110" s="829"/>
      <c r="DV110" s="830" t="s">
        <v>132</v>
      </c>
      <c r="DW110" s="830"/>
      <c r="DX110" s="830"/>
      <c r="DY110" s="830"/>
      <c r="DZ110" s="831"/>
    </row>
    <row r="111" spans="1:131" s="224" customFormat="1" ht="26.25" customHeight="1" x14ac:dyDescent="0.2">
      <c r="A111" s="761" t="s">
        <v>450</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451</v>
      </c>
      <c r="AB111" s="906"/>
      <c r="AC111" s="906"/>
      <c r="AD111" s="906"/>
      <c r="AE111" s="907"/>
      <c r="AF111" s="908" t="s">
        <v>132</v>
      </c>
      <c r="AG111" s="906"/>
      <c r="AH111" s="906"/>
      <c r="AI111" s="906"/>
      <c r="AJ111" s="907"/>
      <c r="AK111" s="908" t="s">
        <v>132</v>
      </c>
      <c r="AL111" s="906"/>
      <c r="AM111" s="906"/>
      <c r="AN111" s="906"/>
      <c r="AO111" s="907"/>
      <c r="AP111" s="909" t="s">
        <v>132</v>
      </c>
      <c r="AQ111" s="910"/>
      <c r="AR111" s="910"/>
      <c r="AS111" s="910"/>
      <c r="AT111" s="911"/>
      <c r="AU111" s="919"/>
      <c r="AV111" s="920"/>
      <c r="AW111" s="920"/>
      <c r="AX111" s="920"/>
      <c r="AY111" s="920"/>
      <c r="AZ111" s="802" t="s">
        <v>452</v>
      </c>
      <c r="BA111" s="739"/>
      <c r="BB111" s="739"/>
      <c r="BC111" s="739"/>
      <c r="BD111" s="739"/>
      <c r="BE111" s="739"/>
      <c r="BF111" s="739"/>
      <c r="BG111" s="739"/>
      <c r="BH111" s="739"/>
      <c r="BI111" s="739"/>
      <c r="BJ111" s="739"/>
      <c r="BK111" s="739"/>
      <c r="BL111" s="739"/>
      <c r="BM111" s="739"/>
      <c r="BN111" s="739"/>
      <c r="BO111" s="739"/>
      <c r="BP111" s="740"/>
      <c r="BQ111" s="803" t="s">
        <v>453</v>
      </c>
      <c r="BR111" s="804"/>
      <c r="BS111" s="804"/>
      <c r="BT111" s="804"/>
      <c r="BU111" s="804"/>
      <c r="BV111" s="804" t="s">
        <v>453</v>
      </c>
      <c r="BW111" s="804"/>
      <c r="BX111" s="804"/>
      <c r="BY111" s="804"/>
      <c r="BZ111" s="804"/>
      <c r="CA111" s="804" t="s">
        <v>451</v>
      </c>
      <c r="CB111" s="804"/>
      <c r="CC111" s="804"/>
      <c r="CD111" s="804"/>
      <c r="CE111" s="804"/>
      <c r="CF111" s="862" t="s">
        <v>453</v>
      </c>
      <c r="CG111" s="863"/>
      <c r="CH111" s="863"/>
      <c r="CI111" s="863"/>
      <c r="CJ111" s="863"/>
      <c r="CK111" s="914"/>
      <c r="CL111" s="808"/>
      <c r="CM111" s="802" t="s">
        <v>454</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453</v>
      </c>
      <c r="DH111" s="804"/>
      <c r="DI111" s="804"/>
      <c r="DJ111" s="804"/>
      <c r="DK111" s="804"/>
      <c r="DL111" s="804" t="s">
        <v>453</v>
      </c>
      <c r="DM111" s="804"/>
      <c r="DN111" s="804"/>
      <c r="DO111" s="804"/>
      <c r="DP111" s="804"/>
      <c r="DQ111" s="804" t="s">
        <v>453</v>
      </c>
      <c r="DR111" s="804"/>
      <c r="DS111" s="804"/>
      <c r="DT111" s="804"/>
      <c r="DU111" s="804"/>
      <c r="DV111" s="781" t="s">
        <v>451</v>
      </c>
      <c r="DW111" s="781"/>
      <c r="DX111" s="781"/>
      <c r="DY111" s="781"/>
      <c r="DZ111" s="782"/>
    </row>
    <row r="112" spans="1:131" s="224" customFormat="1" ht="26.25" customHeight="1" x14ac:dyDescent="0.2">
      <c r="A112" s="899" t="s">
        <v>455</v>
      </c>
      <c r="B112" s="900"/>
      <c r="C112" s="739" t="s">
        <v>456</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v>20000</v>
      </c>
      <c r="AB112" s="767"/>
      <c r="AC112" s="767"/>
      <c r="AD112" s="767"/>
      <c r="AE112" s="768"/>
      <c r="AF112" s="769">
        <v>10000</v>
      </c>
      <c r="AG112" s="767"/>
      <c r="AH112" s="767"/>
      <c r="AI112" s="767"/>
      <c r="AJ112" s="768"/>
      <c r="AK112" s="769" t="s">
        <v>451</v>
      </c>
      <c r="AL112" s="767"/>
      <c r="AM112" s="767"/>
      <c r="AN112" s="767"/>
      <c r="AO112" s="768"/>
      <c r="AP112" s="811" t="s">
        <v>451</v>
      </c>
      <c r="AQ112" s="812"/>
      <c r="AR112" s="812"/>
      <c r="AS112" s="812"/>
      <c r="AT112" s="813"/>
      <c r="AU112" s="919"/>
      <c r="AV112" s="920"/>
      <c r="AW112" s="920"/>
      <c r="AX112" s="920"/>
      <c r="AY112" s="920"/>
      <c r="AZ112" s="802" t="s">
        <v>457</v>
      </c>
      <c r="BA112" s="739"/>
      <c r="BB112" s="739"/>
      <c r="BC112" s="739"/>
      <c r="BD112" s="739"/>
      <c r="BE112" s="739"/>
      <c r="BF112" s="739"/>
      <c r="BG112" s="739"/>
      <c r="BH112" s="739"/>
      <c r="BI112" s="739"/>
      <c r="BJ112" s="739"/>
      <c r="BK112" s="739"/>
      <c r="BL112" s="739"/>
      <c r="BM112" s="739"/>
      <c r="BN112" s="739"/>
      <c r="BO112" s="739"/>
      <c r="BP112" s="740"/>
      <c r="BQ112" s="803">
        <v>38596029</v>
      </c>
      <c r="BR112" s="804"/>
      <c r="BS112" s="804"/>
      <c r="BT112" s="804"/>
      <c r="BU112" s="804"/>
      <c r="BV112" s="804">
        <v>37931599</v>
      </c>
      <c r="BW112" s="804"/>
      <c r="BX112" s="804"/>
      <c r="BY112" s="804"/>
      <c r="BZ112" s="804"/>
      <c r="CA112" s="804">
        <v>36035169</v>
      </c>
      <c r="CB112" s="804"/>
      <c r="CC112" s="804"/>
      <c r="CD112" s="804"/>
      <c r="CE112" s="804"/>
      <c r="CF112" s="862">
        <v>173.6</v>
      </c>
      <c r="CG112" s="863"/>
      <c r="CH112" s="863"/>
      <c r="CI112" s="863"/>
      <c r="CJ112" s="863"/>
      <c r="CK112" s="914"/>
      <c r="CL112" s="808"/>
      <c r="CM112" s="802" t="s">
        <v>458</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451</v>
      </c>
      <c r="DH112" s="804"/>
      <c r="DI112" s="804"/>
      <c r="DJ112" s="804"/>
      <c r="DK112" s="804"/>
      <c r="DL112" s="804" t="s">
        <v>451</v>
      </c>
      <c r="DM112" s="804"/>
      <c r="DN112" s="804"/>
      <c r="DO112" s="804"/>
      <c r="DP112" s="804"/>
      <c r="DQ112" s="804" t="s">
        <v>451</v>
      </c>
      <c r="DR112" s="804"/>
      <c r="DS112" s="804"/>
      <c r="DT112" s="804"/>
      <c r="DU112" s="804"/>
      <c r="DV112" s="781" t="s">
        <v>451</v>
      </c>
      <c r="DW112" s="781"/>
      <c r="DX112" s="781"/>
      <c r="DY112" s="781"/>
      <c r="DZ112" s="782"/>
    </row>
    <row r="113" spans="1:130" s="224" customFormat="1" ht="26.25" customHeight="1" x14ac:dyDescent="0.2">
      <c r="A113" s="901"/>
      <c r="B113" s="902"/>
      <c r="C113" s="739" t="s">
        <v>459</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2808125</v>
      </c>
      <c r="AB113" s="906"/>
      <c r="AC113" s="906"/>
      <c r="AD113" s="906"/>
      <c r="AE113" s="907"/>
      <c r="AF113" s="908">
        <v>2709806</v>
      </c>
      <c r="AG113" s="906"/>
      <c r="AH113" s="906"/>
      <c r="AI113" s="906"/>
      <c r="AJ113" s="907"/>
      <c r="AK113" s="908">
        <v>2686783</v>
      </c>
      <c r="AL113" s="906"/>
      <c r="AM113" s="906"/>
      <c r="AN113" s="906"/>
      <c r="AO113" s="907"/>
      <c r="AP113" s="909">
        <v>12.9</v>
      </c>
      <c r="AQ113" s="910"/>
      <c r="AR113" s="910"/>
      <c r="AS113" s="910"/>
      <c r="AT113" s="911"/>
      <c r="AU113" s="919"/>
      <c r="AV113" s="920"/>
      <c r="AW113" s="920"/>
      <c r="AX113" s="920"/>
      <c r="AY113" s="920"/>
      <c r="AZ113" s="802" t="s">
        <v>460</v>
      </c>
      <c r="BA113" s="739"/>
      <c r="BB113" s="739"/>
      <c r="BC113" s="739"/>
      <c r="BD113" s="739"/>
      <c r="BE113" s="739"/>
      <c r="BF113" s="739"/>
      <c r="BG113" s="739"/>
      <c r="BH113" s="739"/>
      <c r="BI113" s="739"/>
      <c r="BJ113" s="739"/>
      <c r="BK113" s="739"/>
      <c r="BL113" s="739"/>
      <c r="BM113" s="739"/>
      <c r="BN113" s="739"/>
      <c r="BO113" s="739"/>
      <c r="BP113" s="740"/>
      <c r="BQ113" s="803">
        <v>10371032</v>
      </c>
      <c r="BR113" s="804"/>
      <c r="BS113" s="804"/>
      <c r="BT113" s="804"/>
      <c r="BU113" s="804"/>
      <c r="BV113" s="804">
        <v>9514602</v>
      </c>
      <c r="BW113" s="804"/>
      <c r="BX113" s="804"/>
      <c r="BY113" s="804"/>
      <c r="BZ113" s="804"/>
      <c r="CA113" s="804">
        <v>9342813</v>
      </c>
      <c r="CB113" s="804"/>
      <c r="CC113" s="804"/>
      <c r="CD113" s="804"/>
      <c r="CE113" s="804"/>
      <c r="CF113" s="862">
        <v>45</v>
      </c>
      <c r="CG113" s="863"/>
      <c r="CH113" s="863"/>
      <c r="CI113" s="863"/>
      <c r="CJ113" s="863"/>
      <c r="CK113" s="914"/>
      <c r="CL113" s="808"/>
      <c r="CM113" s="802" t="s">
        <v>461</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451</v>
      </c>
      <c r="DH113" s="767"/>
      <c r="DI113" s="767"/>
      <c r="DJ113" s="767"/>
      <c r="DK113" s="768"/>
      <c r="DL113" s="769" t="s">
        <v>451</v>
      </c>
      <c r="DM113" s="767"/>
      <c r="DN113" s="767"/>
      <c r="DO113" s="767"/>
      <c r="DP113" s="768"/>
      <c r="DQ113" s="769" t="s">
        <v>451</v>
      </c>
      <c r="DR113" s="767"/>
      <c r="DS113" s="767"/>
      <c r="DT113" s="767"/>
      <c r="DU113" s="768"/>
      <c r="DV113" s="811" t="s">
        <v>453</v>
      </c>
      <c r="DW113" s="812"/>
      <c r="DX113" s="812"/>
      <c r="DY113" s="812"/>
      <c r="DZ113" s="813"/>
    </row>
    <row r="114" spans="1:130" s="224" customFormat="1" ht="26.25" customHeight="1" x14ac:dyDescent="0.2">
      <c r="A114" s="901"/>
      <c r="B114" s="902"/>
      <c r="C114" s="739" t="s">
        <v>462</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908105</v>
      </c>
      <c r="AB114" s="767"/>
      <c r="AC114" s="767"/>
      <c r="AD114" s="767"/>
      <c r="AE114" s="768"/>
      <c r="AF114" s="769">
        <v>871827</v>
      </c>
      <c r="AG114" s="767"/>
      <c r="AH114" s="767"/>
      <c r="AI114" s="767"/>
      <c r="AJ114" s="768"/>
      <c r="AK114" s="769">
        <v>853385</v>
      </c>
      <c r="AL114" s="767"/>
      <c r="AM114" s="767"/>
      <c r="AN114" s="767"/>
      <c r="AO114" s="768"/>
      <c r="AP114" s="811">
        <v>4.0999999999999996</v>
      </c>
      <c r="AQ114" s="812"/>
      <c r="AR114" s="812"/>
      <c r="AS114" s="812"/>
      <c r="AT114" s="813"/>
      <c r="AU114" s="919"/>
      <c r="AV114" s="920"/>
      <c r="AW114" s="920"/>
      <c r="AX114" s="920"/>
      <c r="AY114" s="920"/>
      <c r="AZ114" s="802" t="s">
        <v>463</v>
      </c>
      <c r="BA114" s="739"/>
      <c r="BB114" s="739"/>
      <c r="BC114" s="739"/>
      <c r="BD114" s="739"/>
      <c r="BE114" s="739"/>
      <c r="BF114" s="739"/>
      <c r="BG114" s="739"/>
      <c r="BH114" s="739"/>
      <c r="BI114" s="739"/>
      <c r="BJ114" s="739"/>
      <c r="BK114" s="739"/>
      <c r="BL114" s="739"/>
      <c r="BM114" s="739"/>
      <c r="BN114" s="739"/>
      <c r="BO114" s="739"/>
      <c r="BP114" s="740"/>
      <c r="BQ114" s="803">
        <v>6098881</v>
      </c>
      <c r="BR114" s="804"/>
      <c r="BS114" s="804"/>
      <c r="BT114" s="804"/>
      <c r="BU114" s="804"/>
      <c r="BV114" s="804">
        <v>5721888</v>
      </c>
      <c r="BW114" s="804"/>
      <c r="BX114" s="804"/>
      <c r="BY114" s="804"/>
      <c r="BZ114" s="804"/>
      <c r="CA114" s="804">
        <v>5806014</v>
      </c>
      <c r="CB114" s="804"/>
      <c r="CC114" s="804"/>
      <c r="CD114" s="804"/>
      <c r="CE114" s="804"/>
      <c r="CF114" s="862">
        <v>28</v>
      </c>
      <c r="CG114" s="863"/>
      <c r="CH114" s="863"/>
      <c r="CI114" s="863"/>
      <c r="CJ114" s="863"/>
      <c r="CK114" s="914"/>
      <c r="CL114" s="808"/>
      <c r="CM114" s="802" t="s">
        <v>464</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451</v>
      </c>
      <c r="DH114" s="767"/>
      <c r="DI114" s="767"/>
      <c r="DJ114" s="767"/>
      <c r="DK114" s="768"/>
      <c r="DL114" s="769" t="s">
        <v>451</v>
      </c>
      <c r="DM114" s="767"/>
      <c r="DN114" s="767"/>
      <c r="DO114" s="767"/>
      <c r="DP114" s="768"/>
      <c r="DQ114" s="769" t="s">
        <v>451</v>
      </c>
      <c r="DR114" s="767"/>
      <c r="DS114" s="767"/>
      <c r="DT114" s="767"/>
      <c r="DU114" s="768"/>
      <c r="DV114" s="811" t="s">
        <v>451</v>
      </c>
      <c r="DW114" s="812"/>
      <c r="DX114" s="812"/>
      <c r="DY114" s="812"/>
      <c r="DZ114" s="813"/>
    </row>
    <row r="115" spans="1:130" s="224" customFormat="1" ht="26.25" customHeight="1" x14ac:dyDescent="0.2">
      <c r="A115" s="901"/>
      <c r="B115" s="902"/>
      <c r="C115" s="739" t="s">
        <v>465</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t="s">
        <v>453</v>
      </c>
      <c r="AB115" s="906"/>
      <c r="AC115" s="906"/>
      <c r="AD115" s="906"/>
      <c r="AE115" s="907"/>
      <c r="AF115" s="908" t="s">
        <v>451</v>
      </c>
      <c r="AG115" s="906"/>
      <c r="AH115" s="906"/>
      <c r="AI115" s="906"/>
      <c r="AJ115" s="907"/>
      <c r="AK115" s="908" t="s">
        <v>451</v>
      </c>
      <c r="AL115" s="906"/>
      <c r="AM115" s="906"/>
      <c r="AN115" s="906"/>
      <c r="AO115" s="907"/>
      <c r="AP115" s="909" t="s">
        <v>451</v>
      </c>
      <c r="AQ115" s="910"/>
      <c r="AR115" s="910"/>
      <c r="AS115" s="910"/>
      <c r="AT115" s="911"/>
      <c r="AU115" s="919"/>
      <c r="AV115" s="920"/>
      <c r="AW115" s="920"/>
      <c r="AX115" s="920"/>
      <c r="AY115" s="920"/>
      <c r="AZ115" s="802" t="s">
        <v>466</v>
      </c>
      <c r="BA115" s="739"/>
      <c r="BB115" s="739"/>
      <c r="BC115" s="739"/>
      <c r="BD115" s="739"/>
      <c r="BE115" s="739"/>
      <c r="BF115" s="739"/>
      <c r="BG115" s="739"/>
      <c r="BH115" s="739"/>
      <c r="BI115" s="739"/>
      <c r="BJ115" s="739"/>
      <c r="BK115" s="739"/>
      <c r="BL115" s="739"/>
      <c r="BM115" s="739"/>
      <c r="BN115" s="739"/>
      <c r="BO115" s="739"/>
      <c r="BP115" s="740"/>
      <c r="BQ115" s="803" t="s">
        <v>451</v>
      </c>
      <c r="BR115" s="804"/>
      <c r="BS115" s="804"/>
      <c r="BT115" s="804"/>
      <c r="BU115" s="804"/>
      <c r="BV115" s="804" t="s">
        <v>451</v>
      </c>
      <c r="BW115" s="804"/>
      <c r="BX115" s="804"/>
      <c r="BY115" s="804"/>
      <c r="BZ115" s="804"/>
      <c r="CA115" s="804" t="s">
        <v>451</v>
      </c>
      <c r="CB115" s="804"/>
      <c r="CC115" s="804"/>
      <c r="CD115" s="804"/>
      <c r="CE115" s="804"/>
      <c r="CF115" s="862" t="s">
        <v>451</v>
      </c>
      <c r="CG115" s="863"/>
      <c r="CH115" s="863"/>
      <c r="CI115" s="863"/>
      <c r="CJ115" s="863"/>
      <c r="CK115" s="914"/>
      <c r="CL115" s="808"/>
      <c r="CM115" s="802" t="s">
        <v>467</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453</v>
      </c>
      <c r="DH115" s="767"/>
      <c r="DI115" s="767"/>
      <c r="DJ115" s="767"/>
      <c r="DK115" s="768"/>
      <c r="DL115" s="769" t="s">
        <v>451</v>
      </c>
      <c r="DM115" s="767"/>
      <c r="DN115" s="767"/>
      <c r="DO115" s="767"/>
      <c r="DP115" s="768"/>
      <c r="DQ115" s="769" t="s">
        <v>451</v>
      </c>
      <c r="DR115" s="767"/>
      <c r="DS115" s="767"/>
      <c r="DT115" s="767"/>
      <c r="DU115" s="768"/>
      <c r="DV115" s="811" t="s">
        <v>451</v>
      </c>
      <c r="DW115" s="812"/>
      <c r="DX115" s="812"/>
      <c r="DY115" s="812"/>
      <c r="DZ115" s="813"/>
    </row>
    <row r="116" spans="1:130" s="224" customFormat="1" ht="26.25" customHeight="1" x14ac:dyDescent="0.2">
      <c r="A116" s="903"/>
      <c r="B116" s="904"/>
      <c r="C116" s="826" t="s">
        <v>468</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451</v>
      </c>
      <c r="AB116" s="767"/>
      <c r="AC116" s="767"/>
      <c r="AD116" s="767"/>
      <c r="AE116" s="768"/>
      <c r="AF116" s="769" t="s">
        <v>453</v>
      </c>
      <c r="AG116" s="767"/>
      <c r="AH116" s="767"/>
      <c r="AI116" s="767"/>
      <c r="AJ116" s="768"/>
      <c r="AK116" s="769" t="s">
        <v>451</v>
      </c>
      <c r="AL116" s="767"/>
      <c r="AM116" s="767"/>
      <c r="AN116" s="767"/>
      <c r="AO116" s="768"/>
      <c r="AP116" s="811" t="s">
        <v>451</v>
      </c>
      <c r="AQ116" s="812"/>
      <c r="AR116" s="812"/>
      <c r="AS116" s="812"/>
      <c r="AT116" s="813"/>
      <c r="AU116" s="919"/>
      <c r="AV116" s="920"/>
      <c r="AW116" s="920"/>
      <c r="AX116" s="920"/>
      <c r="AY116" s="920"/>
      <c r="AZ116" s="896" t="s">
        <v>469</v>
      </c>
      <c r="BA116" s="897"/>
      <c r="BB116" s="897"/>
      <c r="BC116" s="897"/>
      <c r="BD116" s="897"/>
      <c r="BE116" s="897"/>
      <c r="BF116" s="897"/>
      <c r="BG116" s="897"/>
      <c r="BH116" s="897"/>
      <c r="BI116" s="897"/>
      <c r="BJ116" s="897"/>
      <c r="BK116" s="897"/>
      <c r="BL116" s="897"/>
      <c r="BM116" s="897"/>
      <c r="BN116" s="897"/>
      <c r="BO116" s="897"/>
      <c r="BP116" s="898"/>
      <c r="BQ116" s="803" t="s">
        <v>451</v>
      </c>
      <c r="BR116" s="804"/>
      <c r="BS116" s="804"/>
      <c r="BT116" s="804"/>
      <c r="BU116" s="804"/>
      <c r="BV116" s="804" t="s">
        <v>451</v>
      </c>
      <c r="BW116" s="804"/>
      <c r="BX116" s="804"/>
      <c r="BY116" s="804"/>
      <c r="BZ116" s="804"/>
      <c r="CA116" s="804" t="s">
        <v>451</v>
      </c>
      <c r="CB116" s="804"/>
      <c r="CC116" s="804"/>
      <c r="CD116" s="804"/>
      <c r="CE116" s="804"/>
      <c r="CF116" s="862" t="s">
        <v>451</v>
      </c>
      <c r="CG116" s="863"/>
      <c r="CH116" s="863"/>
      <c r="CI116" s="863"/>
      <c r="CJ116" s="863"/>
      <c r="CK116" s="914"/>
      <c r="CL116" s="808"/>
      <c r="CM116" s="802" t="s">
        <v>470</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451</v>
      </c>
      <c r="DH116" s="767"/>
      <c r="DI116" s="767"/>
      <c r="DJ116" s="767"/>
      <c r="DK116" s="768"/>
      <c r="DL116" s="769" t="s">
        <v>451</v>
      </c>
      <c r="DM116" s="767"/>
      <c r="DN116" s="767"/>
      <c r="DO116" s="767"/>
      <c r="DP116" s="768"/>
      <c r="DQ116" s="769" t="s">
        <v>451</v>
      </c>
      <c r="DR116" s="767"/>
      <c r="DS116" s="767"/>
      <c r="DT116" s="767"/>
      <c r="DU116" s="768"/>
      <c r="DV116" s="811" t="s">
        <v>451</v>
      </c>
      <c r="DW116" s="812"/>
      <c r="DX116" s="812"/>
      <c r="DY116" s="812"/>
      <c r="DZ116" s="813"/>
    </row>
    <row r="117" spans="1:130" s="224" customFormat="1" ht="26.25" customHeight="1" x14ac:dyDescent="0.2">
      <c r="A117" s="882" t="s">
        <v>190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471</v>
      </c>
      <c r="Z117" s="884"/>
      <c r="AA117" s="889">
        <v>10274961</v>
      </c>
      <c r="AB117" s="890"/>
      <c r="AC117" s="890"/>
      <c r="AD117" s="890"/>
      <c r="AE117" s="891"/>
      <c r="AF117" s="892">
        <v>10215672</v>
      </c>
      <c r="AG117" s="890"/>
      <c r="AH117" s="890"/>
      <c r="AI117" s="890"/>
      <c r="AJ117" s="891"/>
      <c r="AK117" s="892">
        <v>9889869</v>
      </c>
      <c r="AL117" s="890"/>
      <c r="AM117" s="890"/>
      <c r="AN117" s="890"/>
      <c r="AO117" s="891"/>
      <c r="AP117" s="893"/>
      <c r="AQ117" s="894"/>
      <c r="AR117" s="894"/>
      <c r="AS117" s="894"/>
      <c r="AT117" s="895"/>
      <c r="AU117" s="919"/>
      <c r="AV117" s="920"/>
      <c r="AW117" s="920"/>
      <c r="AX117" s="920"/>
      <c r="AY117" s="920"/>
      <c r="AZ117" s="850" t="s">
        <v>472</v>
      </c>
      <c r="BA117" s="851"/>
      <c r="BB117" s="851"/>
      <c r="BC117" s="851"/>
      <c r="BD117" s="851"/>
      <c r="BE117" s="851"/>
      <c r="BF117" s="851"/>
      <c r="BG117" s="851"/>
      <c r="BH117" s="851"/>
      <c r="BI117" s="851"/>
      <c r="BJ117" s="851"/>
      <c r="BK117" s="851"/>
      <c r="BL117" s="851"/>
      <c r="BM117" s="851"/>
      <c r="BN117" s="851"/>
      <c r="BO117" s="851"/>
      <c r="BP117" s="852"/>
      <c r="BQ117" s="803" t="s">
        <v>473</v>
      </c>
      <c r="BR117" s="804"/>
      <c r="BS117" s="804"/>
      <c r="BT117" s="804"/>
      <c r="BU117" s="804"/>
      <c r="BV117" s="804" t="s">
        <v>474</v>
      </c>
      <c r="BW117" s="804"/>
      <c r="BX117" s="804"/>
      <c r="BY117" s="804"/>
      <c r="BZ117" s="804"/>
      <c r="CA117" s="804" t="s">
        <v>473</v>
      </c>
      <c r="CB117" s="804"/>
      <c r="CC117" s="804"/>
      <c r="CD117" s="804"/>
      <c r="CE117" s="804"/>
      <c r="CF117" s="862" t="s">
        <v>474</v>
      </c>
      <c r="CG117" s="863"/>
      <c r="CH117" s="863"/>
      <c r="CI117" s="863"/>
      <c r="CJ117" s="863"/>
      <c r="CK117" s="914"/>
      <c r="CL117" s="808"/>
      <c r="CM117" s="802" t="s">
        <v>475</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473</v>
      </c>
      <c r="DH117" s="767"/>
      <c r="DI117" s="767"/>
      <c r="DJ117" s="767"/>
      <c r="DK117" s="768"/>
      <c r="DL117" s="769" t="s">
        <v>476</v>
      </c>
      <c r="DM117" s="767"/>
      <c r="DN117" s="767"/>
      <c r="DO117" s="767"/>
      <c r="DP117" s="768"/>
      <c r="DQ117" s="769" t="s">
        <v>477</v>
      </c>
      <c r="DR117" s="767"/>
      <c r="DS117" s="767"/>
      <c r="DT117" s="767"/>
      <c r="DU117" s="768"/>
      <c r="DV117" s="811" t="s">
        <v>473</v>
      </c>
      <c r="DW117" s="812"/>
      <c r="DX117" s="812"/>
      <c r="DY117" s="812"/>
      <c r="DZ117" s="813"/>
    </row>
    <row r="118" spans="1:130" s="224" customFormat="1" ht="26.25" customHeight="1" x14ac:dyDescent="0.2">
      <c r="A118" s="882" t="s">
        <v>444</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441</v>
      </c>
      <c r="AB118" s="883"/>
      <c r="AC118" s="883"/>
      <c r="AD118" s="883"/>
      <c r="AE118" s="884"/>
      <c r="AF118" s="885" t="s">
        <v>442</v>
      </c>
      <c r="AG118" s="883"/>
      <c r="AH118" s="883"/>
      <c r="AI118" s="883"/>
      <c r="AJ118" s="884"/>
      <c r="AK118" s="885" t="s">
        <v>313</v>
      </c>
      <c r="AL118" s="883"/>
      <c r="AM118" s="883"/>
      <c r="AN118" s="883"/>
      <c r="AO118" s="884"/>
      <c r="AP118" s="886" t="s">
        <v>443</v>
      </c>
      <c r="AQ118" s="887"/>
      <c r="AR118" s="887"/>
      <c r="AS118" s="887"/>
      <c r="AT118" s="888"/>
      <c r="AU118" s="919"/>
      <c r="AV118" s="920"/>
      <c r="AW118" s="920"/>
      <c r="AX118" s="920"/>
      <c r="AY118" s="920"/>
      <c r="AZ118" s="825" t="s">
        <v>478</v>
      </c>
      <c r="BA118" s="826"/>
      <c r="BB118" s="826"/>
      <c r="BC118" s="826"/>
      <c r="BD118" s="826"/>
      <c r="BE118" s="826"/>
      <c r="BF118" s="826"/>
      <c r="BG118" s="826"/>
      <c r="BH118" s="826"/>
      <c r="BI118" s="826"/>
      <c r="BJ118" s="826"/>
      <c r="BK118" s="826"/>
      <c r="BL118" s="826"/>
      <c r="BM118" s="826"/>
      <c r="BN118" s="826"/>
      <c r="BO118" s="826"/>
      <c r="BP118" s="827"/>
      <c r="BQ118" s="866" t="s">
        <v>474</v>
      </c>
      <c r="BR118" s="832"/>
      <c r="BS118" s="832"/>
      <c r="BT118" s="832"/>
      <c r="BU118" s="832"/>
      <c r="BV118" s="832" t="s">
        <v>473</v>
      </c>
      <c r="BW118" s="832"/>
      <c r="BX118" s="832"/>
      <c r="BY118" s="832"/>
      <c r="BZ118" s="832"/>
      <c r="CA118" s="832" t="s">
        <v>473</v>
      </c>
      <c r="CB118" s="832"/>
      <c r="CC118" s="832"/>
      <c r="CD118" s="832"/>
      <c r="CE118" s="832"/>
      <c r="CF118" s="862" t="s">
        <v>473</v>
      </c>
      <c r="CG118" s="863"/>
      <c r="CH118" s="863"/>
      <c r="CI118" s="863"/>
      <c r="CJ118" s="863"/>
      <c r="CK118" s="914"/>
      <c r="CL118" s="808"/>
      <c r="CM118" s="802" t="s">
        <v>479</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473</v>
      </c>
      <c r="DH118" s="767"/>
      <c r="DI118" s="767"/>
      <c r="DJ118" s="767"/>
      <c r="DK118" s="768"/>
      <c r="DL118" s="769" t="s">
        <v>474</v>
      </c>
      <c r="DM118" s="767"/>
      <c r="DN118" s="767"/>
      <c r="DO118" s="767"/>
      <c r="DP118" s="768"/>
      <c r="DQ118" s="769" t="s">
        <v>473</v>
      </c>
      <c r="DR118" s="767"/>
      <c r="DS118" s="767"/>
      <c r="DT118" s="767"/>
      <c r="DU118" s="768"/>
      <c r="DV118" s="811" t="s">
        <v>473</v>
      </c>
      <c r="DW118" s="812"/>
      <c r="DX118" s="812"/>
      <c r="DY118" s="812"/>
      <c r="DZ118" s="813"/>
    </row>
    <row r="119" spans="1:130" s="224" customFormat="1" ht="26.25" customHeight="1" x14ac:dyDescent="0.2">
      <c r="A119" s="805" t="s">
        <v>447</v>
      </c>
      <c r="B119" s="806"/>
      <c r="C119" s="847" t="s">
        <v>448</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473</v>
      </c>
      <c r="AB119" s="876"/>
      <c r="AC119" s="876"/>
      <c r="AD119" s="876"/>
      <c r="AE119" s="877"/>
      <c r="AF119" s="878" t="s">
        <v>476</v>
      </c>
      <c r="AG119" s="876"/>
      <c r="AH119" s="876"/>
      <c r="AI119" s="876"/>
      <c r="AJ119" s="877"/>
      <c r="AK119" s="878" t="s">
        <v>473</v>
      </c>
      <c r="AL119" s="876"/>
      <c r="AM119" s="876"/>
      <c r="AN119" s="876"/>
      <c r="AO119" s="877"/>
      <c r="AP119" s="879" t="s">
        <v>473</v>
      </c>
      <c r="AQ119" s="880"/>
      <c r="AR119" s="880"/>
      <c r="AS119" s="880"/>
      <c r="AT119" s="881"/>
      <c r="AU119" s="921"/>
      <c r="AV119" s="922"/>
      <c r="AW119" s="922"/>
      <c r="AX119" s="922"/>
      <c r="AY119" s="922"/>
      <c r="AZ119" s="247" t="s">
        <v>190</v>
      </c>
      <c r="BA119" s="247"/>
      <c r="BB119" s="247"/>
      <c r="BC119" s="247"/>
      <c r="BD119" s="247"/>
      <c r="BE119" s="247"/>
      <c r="BF119" s="247"/>
      <c r="BG119" s="247"/>
      <c r="BH119" s="247"/>
      <c r="BI119" s="247"/>
      <c r="BJ119" s="247"/>
      <c r="BK119" s="247"/>
      <c r="BL119" s="247"/>
      <c r="BM119" s="247"/>
      <c r="BN119" s="247"/>
      <c r="BO119" s="864" t="s">
        <v>480</v>
      </c>
      <c r="BP119" s="865"/>
      <c r="BQ119" s="866">
        <v>104106675</v>
      </c>
      <c r="BR119" s="832"/>
      <c r="BS119" s="832"/>
      <c r="BT119" s="832"/>
      <c r="BU119" s="832"/>
      <c r="BV119" s="832">
        <v>99424542</v>
      </c>
      <c r="BW119" s="832"/>
      <c r="BX119" s="832"/>
      <c r="BY119" s="832"/>
      <c r="BZ119" s="832"/>
      <c r="CA119" s="832">
        <v>94201769</v>
      </c>
      <c r="CB119" s="832"/>
      <c r="CC119" s="832"/>
      <c r="CD119" s="832"/>
      <c r="CE119" s="832"/>
      <c r="CF119" s="735"/>
      <c r="CG119" s="736"/>
      <c r="CH119" s="736"/>
      <c r="CI119" s="736"/>
      <c r="CJ119" s="821"/>
      <c r="CK119" s="915"/>
      <c r="CL119" s="810"/>
      <c r="CM119" s="825" t="s">
        <v>481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474</v>
      </c>
      <c r="DH119" s="751"/>
      <c r="DI119" s="751"/>
      <c r="DJ119" s="751"/>
      <c r="DK119" s="752"/>
      <c r="DL119" s="753" t="s">
        <v>474</v>
      </c>
      <c r="DM119" s="751"/>
      <c r="DN119" s="751"/>
      <c r="DO119" s="751"/>
      <c r="DP119" s="752"/>
      <c r="DQ119" s="753" t="s">
        <v>473</v>
      </c>
      <c r="DR119" s="751"/>
      <c r="DS119" s="751"/>
      <c r="DT119" s="751"/>
      <c r="DU119" s="752"/>
      <c r="DV119" s="835" t="s">
        <v>473</v>
      </c>
      <c r="DW119" s="836"/>
      <c r="DX119" s="836"/>
      <c r="DY119" s="836"/>
      <c r="DZ119" s="837"/>
    </row>
    <row r="120" spans="1:130" s="224" customFormat="1" ht="26.25" customHeight="1" x14ac:dyDescent="0.2">
      <c r="A120" s="807"/>
      <c r="B120" s="808"/>
      <c r="C120" s="802" t="s">
        <v>454</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474</v>
      </c>
      <c r="AB120" s="767"/>
      <c r="AC120" s="767"/>
      <c r="AD120" s="767"/>
      <c r="AE120" s="768"/>
      <c r="AF120" s="769" t="s">
        <v>473</v>
      </c>
      <c r="AG120" s="767"/>
      <c r="AH120" s="767"/>
      <c r="AI120" s="767"/>
      <c r="AJ120" s="768"/>
      <c r="AK120" s="769" t="s">
        <v>473</v>
      </c>
      <c r="AL120" s="767"/>
      <c r="AM120" s="767"/>
      <c r="AN120" s="767"/>
      <c r="AO120" s="768"/>
      <c r="AP120" s="811" t="s">
        <v>473</v>
      </c>
      <c r="AQ120" s="812"/>
      <c r="AR120" s="812"/>
      <c r="AS120" s="812"/>
      <c r="AT120" s="813"/>
      <c r="AU120" s="867" t="s">
        <v>482</v>
      </c>
      <c r="AV120" s="868"/>
      <c r="AW120" s="868"/>
      <c r="AX120" s="868"/>
      <c r="AY120" s="869"/>
      <c r="AZ120" s="847" t="s">
        <v>483</v>
      </c>
      <c r="BA120" s="795"/>
      <c r="BB120" s="795"/>
      <c r="BC120" s="795"/>
      <c r="BD120" s="795"/>
      <c r="BE120" s="795"/>
      <c r="BF120" s="795"/>
      <c r="BG120" s="795"/>
      <c r="BH120" s="795"/>
      <c r="BI120" s="795"/>
      <c r="BJ120" s="795"/>
      <c r="BK120" s="795"/>
      <c r="BL120" s="795"/>
      <c r="BM120" s="795"/>
      <c r="BN120" s="795"/>
      <c r="BO120" s="795"/>
      <c r="BP120" s="796"/>
      <c r="BQ120" s="848">
        <v>18547358</v>
      </c>
      <c r="BR120" s="829"/>
      <c r="BS120" s="829"/>
      <c r="BT120" s="829"/>
      <c r="BU120" s="829"/>
      <c r="BV120" s="829">
        <v>19226116</v>
      </c>
      <c r="BW120" s="829"/>
      <c r="BX120" s="829"/>
      <c r="BY120" s="829"/>
      <c r="BZ120" s="829"/>
      <c r="CA120" s="829">
        <v>20398327</v>
      </c>
      <c r="CB120" s="829"/>
      <c r="CC120" s="829"/>
      <c r="CD120" s="829"/>
      <c r="CE120" s="829"/>
      <c r="CF120" s="853">
        <v>98.3</v>
      </c>
      <c r="CG120" s="854"/>
      <c r="CH120" s="854"/>
      <c r="CI120" s="854"/>
      <c r="CJ120" s="854"/>
      <c r="CK120" s="855" t="s">
        <v>484</v>
      </c>
      <c r="CL120" s="839"/>
      <c r="CM120" s="839"/>
      <c r="CN120" s="839"/>
      <c r="CO120" s="840"/>
      <c r="CP120" s="859" t="s">
        <v>485</v>
      </c>
      <c r="CQ120" s="860"/>
      <c r="CR120" s="860"/>
      <c r="CS120" s="860"/>
      <c r="CT120" s="860"/>
      <c r="CU120" s="860"/>
      <c r="CV120" s="860"/>
      <c r="CW120" s="860"/>
      <c r="CX120" s="860"/>
      <c r="CY120" s="860"/>
      <c r="CZ120" s="860"/>
      <c r="DA120" s="860"/>
      <c r="DB120" s="860"/>
      <c r="DC120" s="860"/>
      <c r="DD120" s="860"/>
      <c r="DE120" s="860"/>
      <c r="DF120" s="861"/>
      <c r="DG120" s="848">
        <v>36088151</v>
      </c>
      <c r="DH120" s="829"/>
      <c r="DI120" s="829"/>
      <c r="DJ120" s="829"/>
      <c r="DK120" s="829"/>
      <c r="DL120" s="829">
        <v>35482932</v>
      </c>
      <c r="DM120" s="829"/>
      <c r="DN120" s="829"/>
      <c r="DO120" s="829"/>
      <c r="DP120" s="829"/>
      <c r="DQ120" s="829">
        <v>33793896</v>
      </c>
      <c r="DR120" s="829"/>
      <c r="DS120" s="829"/>
      <c r="DT120" s="829"/>
      <c r="DU120" s="829"/>
      <c r="DV120" s="830">
        <v>162.80000000000001</v>
      </c>
      <c r="DW120" s="830"/>
      <c r="DX120" s="830"/>
      <c r="DY120" s="830"/>
      <c r="DZ120" s="831"/>
    </row>
    <row r="121" spans="1:130" s="224" customFormat="1" ht="26.25" customHeight="1" x14ac:dyDescent="0.2">
      <c r="A121" s="807"/>
      <c r="B121" s="808"/>
      <c r="C121" s="850" t="s">
        <v>486</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473</v>
      </c>
      <c r="AB121" s="767"/>
      <c r="AC121" s="767"/>
      <c r="AD121" s="767"/>
      <c r="AE121" s="768"/>
      <c r="AF121" s="769" t="s">
        <v>474</v>
      </c>
      <c r="AG121" s="767"/>
      <c r="AH121" s="767"/>
      <c r="AI121" s="767"/>
      <c r="AJ121" s="768"/>
      <c r="AK121" s="769" t="s">
        <v>474</v>
      </c>
      <c r="AL121" s="767"/>
      <c r="AM121" s="767"/>
      <c r="AN121" s="767"/>
      <c r="AO121" s="768"/>
      <c r="AP121" s="811" t="s">
        <v>473</v>
      </c>
      <c r="AQ121" s="812"/>
      <c r="AR121" s="812"/>
      <c r="AS121" s="812"/>
      <c r="AT121" s="813"/>
      <c r="AU121" s="870"/>
      <c r="AV121" s="871"/>
      <c r="AW121" s="871"/>
      <c r="AX121" s="871"/>
      <c r="AY121" s="872"/>
      <c r="AZ121" s="802" t="s">
        <v>487</v>
      </c>
      <c r="BA121" s="739"/>
      <c r="BB121" s="739"/>
      <c r="BC121" s="739"/>
      <c r="BD121" s="739"/>
      <c r="BE121" s="739"/>
      <c r="BF121" s="739"/>
      <c r="BG121" s="739"/>
      <c r="BH121" s="739"/>
      <c r="BI121" s="739"/>
      <c r="BJ121" s="739"/>
      <c r="BK121" s="739"/>
      <c r="BL121" s="739"/>
      <c r="BM121" s="739"/>
      <c r="BN121" s="739"/>
      <c r="BO121" s="739"/>
      <c r="BP121" s="740"/>
      <c r="BQ121" s="803">
        <v>777245</v>
      </c>
      <c r="BR121" s="804"/>
      <c r="BS121" s="804"/>
      <c r="BT121" s="804"/>
      <c r="BU121" s="804"/>
      <c r="BV121" s="804">
        <v>664491</v>
      </c>
      <c r="BW121" s="804"/>
      <c r="BX121" s="804"/>
      <c r="BY121" s="804"/>
      <c r="BZ121" s="804"/>
      <c r="CA121" s="804">
        <v>556569</v>
      </c>
      <c r="CB121" s="804"/>
      <c r="CC121" s="804"/>
      <c r="CD121" s="804"/>
      <c r="CE121" s="804"/>
      <c r="CF121" s="862">
        <v>2.7</v>
      </c>
      <c r="CG121" s="863"/>
      <c r="CH121" s="863"/>
      <c r="CI121" s="863"/>
      <c r="CJ121" s="863"/>
      <c r="CK121" s="856"/>
      <c r="CL121" s="842"/>
      <c r="CM121" s="842"/>
      <c r="CN121" s="842"/>
      <c r="CO121" s="843"/>
      <c r="CP121" s="822" t="s">
        <v>488</v>
      </c>
      <c r="CQ121" s="823"/>
      <c r="CR121" s="823"/>
      <c r="CS121" s="823"/>
      <c r="CT121" s="823"/>
      <c r="CU121" s="823"/>
      <c r="CV121" s="823"/>
      <c r="CW121" s="823"/>
      <c r="CX121" s="823"/>
      <c r="CY121" s="823"/>
      <c r="CZ121" s="823"/>
      <c r="DA121" s="823"/>
      <c r="DB121" s="823"/>
      <c r="DC121" s="823"/>
      <c r="DD121" s="823"/>
      <c r="DE121" s="823"/>
      <c r="DF121" s="824"/>
      <c r="DG121" s="803">
        <v>2507200</v>
      </c>
      <c r="DH121" s="804"/>
      <c r="DI121" s="804"/>
      <c r="DJ121" s="804"/>
      <c r="DK121" s="804"/>
      <c r="DL121" s="804">
        <v>2447956</v>
      </c>
      <c r="DM121" s="804"/>
      <c r="DN121" s="804"/>
      <c r="DO121" s="804"/>
      <c r="DP121" s="804"/>
      <c r="DQ121" s="804">
        <v>2240099</v>
      </c>
      <c r="DR121" s="804"/>
      <c r="DS121" s="804"/>
      <c r="DT121" s="804"/>
      <c r="DU121" s="804"/>
      <c r="DV121" s="781">
        <v>10.8</v>
      </c>
      <c r="DW121" s="781"/>
      <c r="DX121" s="781"/>
      <c r="DY121" s="781"/>
      <c r="DZ121" s="782"/>
    </row>
    <row r="122" spans="1:130" s="224" customFormat="1" ht="26.25" customHeight="1" x14ac:dyDescent="0.2">
      <c r="A122" s="807"/>
      <c r="B122" s="808"/>
      <c r="C122" s="802" t="s">
        <v>464</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474</v>
      </c>
      <c r="AB122" s="767"/>
      <c r="AC122" s="767"/>
      <c r="AD122" s="767"/>
      <c r="AE122" s="768"/>
      <c r="AF122" s="769" t="s">
        <v>473</v>
      </c>
      <c r="AG122" s="767"/>
      <c r="AH122" s="767"/>
      <c r="AI122" s="767"/>
      <c r="AJ122" s="768"/>
      <c r="AK122" s="769" t="s">
        <v>473</v>
      </c>
      <c r="AL122" s="767"/>
      <c r="AM122" s="767"/>
      <c r="AN122" s="767"/>
      <c r="AO122" s="768"/>
      <c r="AP122" s="811" t="s">
        <v>474</v>
      </c>
      <c r="AQ122" s="812"/>
      <c r="AR122" s="812"/>
      <c r="AS122" s="812"/>
      <c r="AT122" s="813"/>
      <c r="AU122" s="870"/>
      <c r="AV122" s="871"/>
      <c r="AW122" s="871"/>
      <c r="AX122" s="871"/>
      <c r="AY122" s="872"/>
      <c r="AZ122" s="825" t="s">
        <v>489</v>
      </c>
      <c r="BA122" s="826"/>
      <c r="BB122" s="826"/>
      <c r="BC122" s="826"/>
      <c r="BD122" s="826"/>
      <c r="BE122" s="826"/>
      <c r="BF122" s="826"/>
      <c r="BG122" s="826"/>
      <c r="BH122" s="826"/>
      <c r="BI122" s="826"/>
      <c r="BJ122" s="826"/>
      <c r="BK122" s="826"/>
      <c r="BL122" s="826"/>
      <c r="BM122" s="826"/>
      <c r="BN122" s="826"/>
      <c r="BO122" s="826"/>
      <c r="BP122" s="827"/>
      <c r="BQ122" s="866">
        <v>70516184</v>
      </c>
      <c r="BR122" s="832"/>
      <c r="BS122" s="832"/>
      <c r="BT122" s="832"/>
      <c r="BU122" s="832"/>
      <c r="BV122" s="832">
        <v>67569288</v>
      </c>
      <c r="BW122" s="832"/>
      <c r="BX122" s="832"/>
      <c r="BY122" s="832"/>
      <c r="BZ122" s="832"/>
      <c r="CA122" s="832">
        <v>63968323</v>
      </c>
      <c r="CB122" s="832"/>
      <c r="CC122" s="832"/>
      <c r="CD122" s="832"/>
      <c r="CE122" s="832"/>
      <c r="CF122" s="833">
        <v>308.2</v>
      </c>
      <c r="CG122" s="834"/>
      <c r="CH122" s="834"/>
      <c r="CI122" s="834"/>
      <c r="CJ122" s="834"/>
      <c r="CK122" s="856"/>
      <c r="CL122" s="842"/>
      <c r="CM122" s="842"/>
      <c r="CN122" s="842"/>
      <c r="CO122" s="843"/>
      <c r="CP122" s="822" t="s">
        <v>490</v>
      </c>
      <c r="CQ122" s="823"/>
      <c r="CR122" s="823"/>
      <c r="CS122" s="823"/>
      <c r="CT122" s="823"/>
      <c r="CU122" s="823"/>
      <c r="CV122" s="823"/>
      <c r="CW122" s="823"/>
      <c r="CX122" s="823"/>
      <c r="CY122" s="823"/>
      <c r="CZ122" s="823"/>
      <c r="DA122" s="823"/>
      <c r="DB122" s="823"/>
      <c r="DC122" s="823"/>
      <c r="DD122" s="823"/>
      <c r="DE122" s="823"/>
      <c r="DF122" s="824"/>
      <c r="DG122" s="803">
        <v>678</v>
      </c>
      <c r="DH122" s="804"/>
      <c r="DI122" s="804"/>
      <c r="DJ122" s="804"/>
      <c r="DK122" s="804"/>
      <c r="DL122" s="804">
        <v>711</v>
      </c>
      <c r="DM122" s="804"/>
      <c r="DN122" s="804"/>
      <c r="DO122" s="804"/>
      <c r="DP122" s="804"/>
      <c r="DQ122" s="804">
        <v>1174</v>
      </c>
      <c r="DR122" s="804"/>
      <c r="DS122" s="804"/>
      <c r="DT122" s="804"/>
      <c r="DU122" s="804"/>
      <c r="DV122" s="781">
        <v>0</v>
      </c>
      <c r="DW122" s="781"/>
      <c r="DX122" s="781"/>
      <c r="DY122" s="781"/>
      <c r="DZ122" s="782"/>
    </row>
    <row r="123" spans="1:130" s="224" customFormat="1" ht="26.25" customHeight="1" x14ac:dyDescent="0.2">
      <c r="A123" s="807"/>
      <c r="B123" s="808"/>
      <c r="C123" s="802" t="s">
        <v>470</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473</v>
      </c>
      <c r="AB123" s="767"/>
      <c r="AC123" s="767"/>
      <c r="AD123" s="767"/>
      <c r="AE123" s="768"/>
      <c r="AF123" s="769" t="s">
        <v>474</v>
      </c>
      <c r="AG123" s="767"/>
      <c r="AH123" s="767"/>
      <c r="AI123" s="767"/>
      <c r="AJ123" s="768"/>
      <c r="AK123" s="769" t="s">
        <v>473</v>
      </c>
      <c r="AL123" s="767"/>
      <c r="AM123" s="767"/>
      <c r="AN123" s="767"/>
      <c r="AO123" s="768"/>
      <c r="AP123" s="811" t="s">
        <v>473</v>
      </c>
      <c r="AQ123" s="812"/>
      <c r="AR123" s="812"/>
      <c r="AS123" s="812"/>
      <c r="AT123" s="813"/>
      <c r="AU123" s="873"/>
      <c r="AV123" s="874"/>
      <c r="AW123" s="874"/>
      <c r="AX123" s="874"/>
      <c r="AY123" s="874"/>
      <c r="AZ123" s="247" t="s">
        <v>190</v>
      </c>
      <c r="BA123" s="247"/>
      <c r="BB123" s="247"/>
      <c r="BC123" s="247"/>
      <c r="BD123" s="247"/>
      <c r="BE123" s="247"/>
      <c r="BF123" s="247"/>
      <c r="BG123" s="247"/>
      <c r="BH123" s="247"/>
      <c r="BI123" s="247"/>
      <c r="BJ123" s="247"/>
      <c r="BK123" s="247"/>
      <c r="BL123" s="247"/>
      <c r="BM123" s="247"/>
      <c r="BN123" s="247"/>
      <c r="BO123" s="864" t="s">
        <v>491</v>
      </c>
      <c r="BP123" s="865"/>
      <c r="BQ123" s="819">
        <v>89840787</v>
      </c>
      <c r="BR123" s="820"/>
      <c r="BS123" s="820"/>
      <c r="BT123" s="820"/>
      <c r="BU123" s="820"/>
      <c r="BV123" s="820">
        <v>87459895</v>
      </c>
      <c r="BW123" s="820"/>
      <c r="BX123" s="820"/>
      <c r="BY123" s="820"/>
      <c r="BZ123" s="820"/>
      <c r="CA123" s="820">
        <v>84923219</v>
      </c>
      <c r="CB123" s="820"/>
      <c r="CC123" s="820"/>
      <c r="CD123" s="820"/>
      <c r="CE123" s="820"/>
      <c r="CF123" s="735"/>
      <c r="CG123" s="736"/>
      <c r="CH123" s="736"/>
      <c r="CI123" s="736"/>
      <c r="CJ123" s="821"/>
      <c r="CK123" s="856"/>
      <c r="CL123" s="842"/>
      <c r="CM123" s="842"/>
      <c r="CN123" s="842"/>
      <c r="CO123" s="843"/>
      <c r="CP123" s="822" t="s">
        <v>412</v>
      </c>
      <c r="CQ123" s="823"/>
      <c r="CR123" s="823"/>
      <c r="CS123" s="823"/>
      <c r="CT123" s="823"/>
      <c r="CU123" s="823"/>
      <c r="CV123" s="823"/>
      <c r="CW123" s="823"/>
      <c r="CX123" s="823"/>
      <c r="CY123" s="823"/>
      <c r="CZ123" s="823"/>
      <c r="DA123" s="823"/>
      <c r="DB123" s="823"/>
      <c r="DC123" s="823"/>
      <c r="DD123" s="823"/>
      <c r="DE123" s="823"/>
      <c r="DF123" s="824"/>
      <c r="DG123" s="766" t="s">
        <v>473</v>
      </c>
      <c r="DH123" s="767"/>
      <c r="DI123" s="767"/>
      <c r="DJ123" s="767"/>
      <c r="DK123" s="768"/>
      <c r="DL123" s="769" t="s">
        <v>473</v>
      </c>
      <c r="DM123" s="767"/>
      <c r="DN123" s="767"/>
      <c r="DO123" s="767"/>
      <c r="DP123" s="768"/>
      <c r="DQ123" s="769" t="s">
        <v>476</v>
      </c>
      <c r="DR123" s="767"/>
      <c r="DS123" s="767"/>
      <c r="DT123" s="767"/>
      <c r="DU123" s="768"/>
      <c r="DV123" s="811" t="s">
        <v>473</v>
      </c>
      <c r="DW123" s="812"/>
      <c r="DX123" s="812"/>
      <c r="DY123" s="812"/>
      <c r="DZ123" s="813"/>
    </row>
    <row r="124" spans="1:130" s="224" customFormat="1" ht="26.25" customHeight="1" thickBot="1" x14ac:dyDescent="0.25">
      <c r="A124" s="807"/>
      <c r="B124" s="808"/>
      <c r="C124" s="802" t="s">
        <v>475</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474</v>
      </c>
      <c r="AB124" s="767"/>
      <c r="AC124" s="767"/>
      <c r="AD124" s="767"/>
      <c r="AE124" s="768"/>
      <c r="AF124" s="769" t="s">
        <v>476</v>
      </c>
      <c r="AG124" s="767"/>
      <c r="AH124" s="767"/>
      <c r="AI124" s="767"/>
      <c r="AJ124" s="768"/>
      <c r="AK124" s="769" t="s">
        <v>473</v>
      </c>
      <c r="AL124" s="767"/>
      <c r="AM124" s="767"/>
      <c r="AN124" s="767"/>
      <c r="AO124" s="768"/>
      <c r="AP124" s="811" t="s">
        <v>473</v>
      </c>
      <c r="AQ124" s="812"/>
      <c r="AR124" s="812"/>
      <c r="AS124" s="812"/>
      <c r="AT124" s="813"/>
      <c r="AU124" s="814" t="s">
        <v>492</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v>69.3</v>
      </c>
      <c r="BR124" s="818"/>
      <c r="BS124" s="818"/>
      <c r="BT124" s="818"/>
      <c r="BU124" s="818"/>
      <c r="BV124" s="818">
        <v>56.2</v>
      </c>
      <c r="BW124" s="818"/>
      <c r="BX124" s="818"/>
      <c r="BY124" s="818"/>
      <c r="BZ124" s="818"/>
      <c r="CA124" s="818">
        <v>44.7</v>
      </c>
      <c r="CB124" s="818"/>
      <c r="CC124" s="818"/>
      <c r="CD124" s="818"/>
      <c r="CE124" s="818"/>
      <c r="CF124" s="713"/>
      <c r="CG124" s="714"/>
      <c r="CH124" s="714"/>
      <c r="CI124" s="714"/>
      <c r="CJ124" s="849"/>
      <c r="CK124" s="857"/>
      <c r="CL124" s="857"/>
      <c r="CM124" s="857"/>
      <c r="CN124" s="857"/>
      <c r="CO124" s="858"/>
      <c r="CP124" s="822" t="s">
        <v>493</v>
      </c>
      <c r="CQ124" s="823"/>
      <c r="CR124" s="823"/>
      <c r="CS124" s="823"/>
      <c r="CT124" s="823"/>
      <c r="CU124" s="823"/>
      <c r="CV124" s="823"/>
      <c r="CW124" s="823"/>
      <c r="CX124" s="823"/>
      <c r="CY124" s="823"/>
      <c r="CZ124" s="823"/>
      <c r="DA124" s="823"/>
      <c r="DB124" s="823"/>
      <c r="DC124" s="823"/>
      <c r="DD124" s="823"/>
      <c r="DE124" s="823"/>
      <c r="DF124" s="824"/>
      <c r="DG124" s="750" t="s">
        <v>476</v>
      </c>
      <c r="DH124" s="751"/>
      <c r="DI124" s="751"/>
      <c r="DJ124" s="751"/>
      <c r="DK124" s="752"/>
      <c r="DL124" s="753" t="s">
        <v>474</v>
      </c>
      <c r="DM124" s="751"/>
      <c r="DN124" s="751"/>
      <c r="DO124" s="751"/>
      <c r="DP124" s="752"/>
      <c r="DQ124" s="753" t="s">
        <v>474</v>
      </c>
      <c r="DR124" s="751"/>
      <c r="DS124" s="751"/>
      <c r="DT124" s="751"/>
      <c r="DU124" s="752"/>
      <c r="DV124" s="835" t="s">
        <v>474</v>
      </c>
      <c r="DW124" s="836"/>
      <c r="DX124" s="836"/>
      <c r="DY124" s="836"/>
      <c r="DZ124" s="837"/>
    </row>
    <row r="125" spans="1:130" s="224" customFormat="1" ht="26.25" customHeight="1" x14ac:dyDescent="0.2">
      <c r="A125" s="807"/>
      <c r="B125" s="808"/>
      <c r="C125" s="802" t="s">
        <v>479</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474</v>
      </c>
      <c r="AB125" s="767"/>
      <c r="AC125" s="767"/>
      <c r="AD125" s="767"/>
      <c r="AE125" s="768"/>
      <c r="AF125" s="769" t="s">
        <v>476</v>
      </c>
      <c r="AG125" s="767"/>
      <c r="AH125" s="767"/>
      <c r="AI125" s="767"/>
      <c r="AJ125" s="768"/>
      <c r="AK125" s="769" t="s">
        <v>476</v>
      </c>
      <c r="AL125" s="767"/>
      <c r="AM125" s="767"/>
      <c r="AN125" s="767"/>
      <c r="AO125" s="768"/>
      <c r="AP125" s="811" t="s">
        <v>476</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494</v>
      </c>
      <c r="CL125" s="839"/>
      <c r="CM125" s="839"/>
      <c r="CN125" s="839"/>
      <c r="CO125" s="840"/>
      <c r="CP125" s="847" t="s">
        <v>495</v>
      </c>
      <c r="CQ125" s="795"/>
      <c r="CR125" s="795"/>
      <c r="CS125" s="795"/>
      <c r="CT125" s="795"/>
      <c r="CU125" s="795"/>
      <c r="CV125" s="795"/>
      <c r="CW125" s="795"/>
      <c r="CX125" s="795"/>
      <c r="CY125" s="795"/>
      <c r="CZ125" s="795"/>
      <c r="DA125" s="795"/>
      <c r="DB125" s="795"/>
      <c r="DC125" s="795"/>
      <c r="DD125" s="795"/>
      <c r="DE125" s="795"/>
      <c r="DF125" s="796"/>
      <c r="DG125" s="848" t="s">
        <v>476</v>
      </c>
      <c r="DH125" s="829"/>
      <c r="DI125" s="829"/>
      <c r="DJ125" s="829"/>
      <c r="DK125" s="829"/>
      <c r="DL125" s="829" t="s">
        <v>474</v>
      </c>
      <c r="DM125" s="829"/>
      <c r="DN125" s="829"/>
      <c r="DO125" s="829"/>
      <c r="DP125" s="829"/>
      <c r="DQ125" s="829" t="s">
        <v>474</v>
      </c>
      <c r="DR125" s="829"/>
      <c r="DS125" s="829"/>
      <c r="DT125" s="829"/>
      <c r="DU125" s="829"/>
      <c r="DV125" s="830" t="s">
        <v>476</v>
      </c>
      <c r="DW125" s="830"/>
      <c r="DX125" s="830"/>
      <c r="DY125" s="830"/>
      <c r="DZ125" s="831"/>
    </row>
    <row r="126" spans="1:130" s="224" customFormat="1" ht="26.25" customHeight="1" thickBot="1" x14ac:dyDescent="0.25">
      <c r="A126" s="807"/>
      <c r="B126" s="808"/>
      <c r="C126" s="802" t="s">
        <v>481</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476</v>
      </c>
      <c r="AB126" s="767"/>
      <c r="AC126" s="767"/>
      <c r="AD126" s="767"/>
      <c r="AE126" s="768"/>
      <c r="AF126" s="769" t="s">
        <v>476</v>
      </c>
      <c r="AG126" s="767"/>
      <c r="AH126" s="767"/>
      <c r="AI126" s="767"/>
      <c r="AJ126" s="768"/>
      <c r="AK126" s="769" t="s">
        <v>474</v>
      </c>
      <c r="AL126" s="767"/>
      <c r="AM126" s="767"/>
      <c r="AN126" s="767"/>
      <c r="AO126" s="768"/>
      <c r="AP126" s="811" t="s">
        <v>474</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496</v>
      </c>
      <c r="CQ126" s="739"/>
      <c r="CR126" s="739"/>
      <c r="CS126" s="739"/>
      <c r="CT126" s="739"/>
      <c r="CU126" s="739"/>
      <c r="CV126" s="739"/>
      <c r="CW126" s="739"/>
      <c r="CX126" s="739"/>
      <c r="CY126" s="739"/>
      <c r="CZ126" s="739"/>
      <c r="DA126" s="739"/>
      <c r="DB126" s="739"/>
      <c r="DC126" s="739"/>
      <c r="DD126" s="739"/>
      <c r="DE126" s="739"/>
      <c r="DF126" s="740"/>
      <c r="DG126" s="803" t="s">
        <v>474</v>
      </c>
      <c r="DH126" s="804"/>
      <c r="DI126" s="804"/>
      <c r="DJ126" s="804"/>
      <c r="DK126" s="804"/>
      <c r="DL126" s="804" t="s">
        <v>476</v>
      </c>
      <c r="DM126" s="804"/>
      <c r="DN126" s="804"/>
      <c r="DO126" s="804"/>
      <c r="DP126" s="804"/>
      <c r="DQ126" s="804" t="s">
        <v>474</v>
      </c>
      <c r="DR126" s="804"/>
      <c r="DS126" s="804"/>
      <c r="DT126" s="804"/>
      <c r="DU126" s="804"/>
      <c r="DV126" s="781" t="s">
        <v>476</v>
      </c>
      <c r="DW126" s="781"/>
      <c r="DX126" s="781"/>
      <c r="DY126" s="781"/>
      <c r="DZ126" s="782"/>
    </row>
    <row r="127" spans="1:130" s="224" customFormat="1" ht="26.25" customHeight="1" x14ac:dyDescent="0.2">
      <c r="A127" s="809"/>
      <c r="B127" s="810"/>
      <c r="C127" s="825" t="s">
        <v>497</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474</v>
      </c>
      <c r="AB127" s="767"/>
      <c r="AC127" s="767"/>
      <c r="AD127" s="767"/>
      <c r="AE127" s="768"/>
      <c r="AF127" s="769" t="s">
        <v>476</v>
      </c>
      <c r="AG127" s="767"/>
      <c r="AH127" s="767"/>
      <c r="AI127" s="767"/>
      <c r="AJ127" s="768"/>
      <c r="AK127" s="769" t="s">
        <v>474</v>
      </c>
      <c r="AL127" s="767"/>
      <c r="AM127" s="767"/>
      <c r="AN127" s="767"/>
      <c r="AO127" s="768"/>
      <c r="AP127" s="811" t="s">
        <v>474</v>
      </c>
      <c r="AQ127" s="812"/>
      <c r="AR127" s="812"/>
      <c r="AS127" s="812"/>
      <c r="AT127" s="813"/>
      <c r="AU127" s="226"/>
      <c r="AV127" s="226"/>
      <c r="AW127" s="226"/>
      <c r="AX127" s="828" t="s">
        <v>498</v>
      </c>
      <c r="AY127" s="799"/>
      <c r="AZ127" s="799"/>
      <c r="BA127" s="799"/>
      <c r="BB127" s="799"/>
      <c r="BC127" s="799"/>
      <c r="BD127" s="799"/>
      <c r="BE127" s="800"/>
      <c r="BF127" s="798" t="s">
        <v>499</v>
      </c>
      <c r="BG127" s="799"/>
      <c r="BH127" s="799"/>
      <c r="BI127" s="799"/>
      <c r="BJ127" s="799"/>
      <c r="BK127" s="799"/>
      <c r="BL127" s="800"/>
      <c r="BM127" s="798" t="s">
        <v>500</v>
      </c>
      <c r="BN127" s="799"/>
      <c r="BO127" s="799"/>
      <c r="BP127" s="799"/>
      <c r="BQ127" s="799"/>
      <c r="BR127" s="799"/>
      <c r="BS127" s="800"/>
      <c r="BT127" s="798" t="s">
        <v>501</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502</v>
      </c>
      <c r="CQ127" s="739"/>
      <c r="CR127" s="739"/>
      <c r="CS127" s="739"/>
      <c r="CT127" s="739"/>
      <c r="CU127" s="739"/>
      <c r="CV127" s="739"/>
      <c r="CW127" s="739"/>
      <c r="CX127" s="739"/>
      <c r="CY127" s="739"/>
      <c r="CZ127" s="739"/>
      <c r="DA127" s="739"/>
      <c r="DB127" s="739"/>
      <c r="DC127" s="739"/>
      <c r="DD127" s="739"/>
      <c r="DE127" s="739"/>
      <c r="DF127" s="740"/>
      <c r="DG127" s="803" t="s">
        <v>474</v>
      </c>
      <c r="DH127" s="804"/>
      <c r="DI127" s="804"/>
      <c r="DJ127" s="804"/>
      <c r="DK127" s="804"/>
      <c r="DL127" s="804" t="s">
        <v>476</v>
      </c>
      <c r="DM127" s="804"/>
      <c r="DN127" s="804"/>
      <c r="DO127" s="804"/>
      <c r="DP127" s="804"/>
      <c r="DQ127" s="804" t="s">
        <v>474</v>
      </c>
      <c r="DR127" s="804"/>
      <c r="DS127" s="804"/>
      <c r="DT127" s="804"/>
      <c r="DU127" s="804"/>
      <c r="DV127" s="781" t="s">
        <v>476</v>
      </c>
      <c r="DW127" s="781"/>
      <c r="DX127" s="781"/>
      <c r="DY127" s="781"/>
      <c r="DZ127" s="782"/>
    </row>
    <row r="128" spans="1:130" s="224" customFormat="1" ht="26.25" customHeight="1" thickBot="1" x14ac:dyDescent="0.25">
      <c r="A128" s="783" t="s">
        <v>503</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504</v>
      </c>
      <c r="X128" s="785"/>
      <c r="Y128" s="785"/>
      <c r="Z128" s="786"/>
      <c r="AA128" s="787">
        <v>117992</v>
      </c>
      <c r="AB128" s="788"/>
      <c r="AC128" s="788"/>
      <c r="AD128" s="788"/>
      <c r="AE128" s="789"/>
      <c r="AF128" s="790">
        <v>117879</v>
      </c>
      <c r="AG128" s="788"/>
      <c r="AH128" s="788"/>
      <c r="AI128" s="788"/>
      <c r="AJ128" s="789"/>
      <c r="AK128" s="790">
        <v>114879</v>
      </c>
      <c r="AL128" s="788"/>
      <c r="AM128" s="788"/>
      <c r="AN128" s="788"/>
      <c r="AO128" s="789"/>
      <c r="AP128" s="791"/>
      <c r="AQ128" s="792"/>
      <c r="AR128" s="792"/>
      <c r="AS128" s="792"/>
      <c r="AT128" s="793"/>
      <c r="AU128" s="226"/>
      <c r="AV128" s="226"/>
      <c r="AW128" s="226"/>
      <c r="AX128" s="794" t="s">
        <v>505</v>
      </c>
      <c r="AY128" s="795"/>
      <c r="AZ128" s="795"/>
      <c r="BA128" s="795"/>
      <c r="BB128" s="795"/>
      <c r="BC128" s="795"/>
      <c r="BD128" s="795"/>
      <c r="BE128" s="796"/>
      <c r="BF128" s="773" t="s">
        <v>473</v>
      </c>
      <c r="BG128" s="774"/>
      <c r="BH128" s="774"/>
      <c r="BI128" s="774"/>
      <c r="BJ128" s="774"/>
      <c r="BK128" s="774"/>
      <c r="BL128" s="797"/>
      <c r="BM128" s="773">
        <v>11.93</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506</v>
      </c>
      <c r="CQ128" s="717"/>
      <c r="CR128" s="717"/>
      <c r="CS128" s="717"/>
      <c r="CT128" s="717"/>
      <c r="CU128" s="717"/>
      <c r="CV128" s="717"/>
      <c r="CW128" s="717"/>
      <c r="CX128" s="717"/>
      <c r="CY128" s="717"/>
      <c r="CZ128" s="717"/>
      <c r="DA128" s="717"/>
      <c r="DB128" s="717"/>
      <c r="DC128" s="717"/>
      <c r="DD128" s="717"/>
      <c r="DE128" s="717"/>
      <c r="DF128" s="718"/>
      <c r="DG128" s="777" t="s">
        <v>473</v>
      </c>
      <c r="DH128" s="778"/>
      <c r="DI128" s="778"/>
      <c r="DJ128" s="778"/>
      <c r="DK128" s="778"/>
      <c r="DL128" s="778" t="s">
        <v>473</v>
      </c>
      <c r="DM128" s="778"/>
      <c r="DN128" s="778"/>
      <c r="DO128" s="778"/>
      <c r="DP128" s="778"/>
      <c r="DQ128" s="778" t="s">
        <v>473</v>
      </c>
      <c r="DR128" s="778"/>
      <c r="DS128" s="778"/>
      <c r="DT128" s="778"/>
      <c r="DU128" s="778"/>
      <c r="DV128" s="779" t="s">
        <v>473</v>
      </c>
      <c r="DW128" s="779"/>
      <c r="DX128" s="779"/>
      <c r="DY128" s="779"/>
      <c r="DZ128" s="780"/>
    </row>
    <row r="129" spans="1:131" s="224" customFormat="1" ht="26.25" customHeight="1" x14ac:dyDescent="0.2">
      <c r="A129" s="761" t="s">
        <v>110</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507</v>
      </c>
      <c r="X129" s="764"/>
      <c r="Y129" s="764"/>
      <c r="Z129" s="765"/>
      <c r="AA129" s="766">
        <v>27738050</v>
      </c>
      <c r="AB129" s="767"/>
      <c r="AC129" s="767"/>
      <c r="AD129" s="767"/>
      <c r="AE129" s="768"/>
      <c r="AF129" s="769">
        <v>28363863</v>
      </c>
      <c r="AG129" s="767"/>
      <c r="AH129" s="767"/>
      <c r="AI129" s="767"/>
      <c r="AJ129" s="768"/>
      <c r="AK129" s="769">
        <v>27500974</v>
      </c>
      <c r="AL129" s="767"/>
      <c r="AM129" s="767"/>
      <c r="AN129" s="767"/>
      <c r="AO129" s="768"/>
      <c r="AP129" s="770"/>
      <c r="AQ129" s="771"/>
      <c r="AR129" s="771"/>
      <c r="AS129" s="771"/>
      <c r="AT129" s="772"/>
      <c r="AU129" s="227"/>
      <c r="AV129" s="227"/>
      <c r="AW129" s="227"/>
      <c r="AX129" s="738" t="s">
        <v>508</v>
      </c>
      <c r="AY129" s="739"/>
      <c r="AZ129" s="739"/>
      <c r="BA129" s="739"/>
      <c r="BB129" s="739"/>
      <c r="BC129" s="739"/>
      <c r="BD129" s="739"/>
      <c r="BE129" s="740"/>
      <c r="BF129" s="757" t="s">
        <v>473</v>
      </c>
      <c r="BG129" s="758"/>
      <c r="BH129" s="758"/>
      <c r="BI129" s="758"/>
      <c r="BJ129" s="758"/>
      <c r="BK129" s="758"/>
      <c r="BL129" s="759"/>
      <c r="BM129" s="757">
        <v>16.93</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509</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510</v>
      </c>
      <c r="X130" s="764"/>
      <c r="Y130" s="764"/>
      <c r="Z130" s="765"/>
      <c r="AA130" s="766">
        <v>7169088</v>
      </c>
      <c r="AB130" s="767"/>
      <c r="AC130" s="767"/>
      <c r="AD130" s="767"/>
      <c r="AE130" s="768"/>
      <c r="AF130" s="769">
        <v>7110744</v>
      </c>
      <c r="AG130" s="767"/>
      <c r="AH130" s="767"/>
      <c r="AI130" s="767"/>
      <c r="AJ130" s="768"/>
      <c r="AK130" s="769">
        <v>6746753</v>
      </c>
      <c r="AL130" s="767"/>
      <c r="AM130" s="767"/>
      <c r="AN130" s="767"/>
      <c r="AO130" s="768"/>
      <c r="AP130" s="770"/>
      <c r="AQ130" s="771"/>
      <c r="AR130" s="771"/>
      <c r="AS130" s="771"/>
      <c r="AT130" s="772"/>
      <c r="AU130" s="227"/>
      <c r="AV130" s="227"/>
      <c r="AW130" s="227"/>
      <c r="AX130" s="738" t="s">
        <v>511</v>
      </c>
      <c r="AY130" s="739"/>
      <c r="AZ130" s="739"/>
      <c r="BA130" s="739"/>
      <c r="BB130" s="739"/>
      <c r="BC130" s="739"/>
      <c r="BD130" s="739"/>
      <c r="BE130" s="740"/>
      <c r="BF130" s="741">
        <v>14.3</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512</v>
      </c>
      <c r="X131" s="748"/>
      <c r="Y131" s="748"/>
      <c r="Z131" s="749"/>
      <c r="AA131" s="750">
        <v>20568962</v>
      </c>
      <c r="AB131" s="751"/>
      <c r="AC131" s="751"/>
      <c r="AD131" s="751"/>
      <c r="AE131" s="752"/>
      <c r="AF131" s="753">
        <v>21253119</v>
      </c>
      <c r="AG131" s="751"/>
      <c r="AH131" s="751"/>
      <c r="AI131" s="751"/>
      <c r="AJ131" s="752"/>
      <c r="AK131" s="753">
        <v>20754221</v>
      </c>
      <c r="AL131" s="751"/>
      <c r="AM131" s="751"/>
      <c r="AN131" s="751"/>
      <c r="AO131" s="752"/>
      <c r="AP131" s="754"/>
      <c r="AQ131" s="755"/>
      <c r="AR131" s="755"/>
      <c r="AS131" s="755"/>
      <c r="AT131" s="756"/>
      <c r="AU131" s="227"/>
      <c r="AV131" s="227"/>
      <c r="AW131" s="227"/>
      <c r="AX131" s="716" t="s">
        <v>513</v>
      </c>
      <c r="AY131" s="717"/>
      <c r="AZ131" s="717"/>
      <c r="BA131" s="717"/>
      <c r="BB131" s="717"/>
      <c r="BC131" s="717"/>
      <c r="BD131" s="717"/>
      <c r="BE131" s="718"/>
      <c r="BF131" s="719">
        <v>44.7</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514</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515</v>
      </c>
      <c r="W132" s="729"/>
      <c r="X132" s="729"/>
      <c r="Y132" s="729"/>
      <c r="Z132" s="730"/>
      <c r="AA132" s="731">
        <v>14.526163260000001</v>
      </c>
      <c r="AB132" s="732"/>
      <c r="AC132" s="732"/>
      <c r="AD132" s="732"/>
      <c r="AE132" s="733"/>
      <c r="AF132" s="734">
        <v>14.05463829</v>
      </c>
      <c r="AG132" s="732"/>
      <c r="AH132" s="732"/>
      <c r="AI132" s="732"/>
      <c r="AJ132" s="733"/>
      <c r="AK132" s="734">
        <v>14.590945140000001</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516</v>
      </c>
      <c r="W133" s="708"/>
      <c r="X133" s="708"/>
      <c r="Y133" s="708"/>
      <c r="Z133" s="709"/>
      <c r="AA133" s="710">
        <v>13.8</v>
      </c>
      <c r="AB133" s="711"/>
      <c r="AC133" s="711"/>
      <c r="AD133" s="711"/>
      <c r="AE133" s="712"/>
      <c r="AF133" s="710">
        <v>14.1</v>
      </c>
      <c r="AG133" s="711"/>
      <c r="AH133" s="711"/>
      <c r="AI133" s="711"/>
      <c r="AJ133" s="712"/>
      <c r="AK133" s="710">
        <v>14.3</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Nby6213cGFNo/tYHXKHntwaKb3o/+R0UqC7D1/NDHxN5vb8R4T79yNDQSv35lRvoKwbxCz5MhYP1I6cnAz8Ycg==" saltValue="angyfY5G7EzHWk8kaeio9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EEAD61-E4CB-4C05-AEDA-9DD77ECD8EF0}">
  <sheetPr>
    <pageSetUpPr fitToPage="1"/>
  </sheetPr>
  <dimension ref="A1:DQ105"/>
  <sheetViews>
    <sheetView showGridLines="0" view="pageBreakPreview" topLeftCell="A20" zoomScale="75" zoomScaleNormal="85" zoomScaleSheetLayoutView="75" workbookViewId="0">
      <selection activeCell="BG32" sqref="BG32"/>
    </sheetView>
  </sheetViews>
  <sheetFormatPr defaultColWidth="0" defaultRowHeight="13.5" customHeight="1" zeroHeight="1" x14ac:dyDescent="0.2"/>
  <cols>
    <col min="1" max="120" width="2.7265625" style="254" customWidth="1"/>
    <col min="121" max="121" width="0" style="253" hidden="1" customWidth="1"/>
    <col min="122" max="16384" width="9" style="253" hidden="1"/>
  </cols>
  <sheetData>
    <row r="1" spans="1:120" ht="13"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3"/>
    </row>
    <row r="17" spans="119:120" ht="13" x14ac:dyDescent="0.2">
      <c r="DP17" s="253"/>
    </row>
    <row r="18" spans="119:120" ht="13" x14ac:dyDescent="0.2"/>
    <row r="19" spans="119:120" ht="13" x14ac:dyDescent="0.2"/>
    <row r="20" spans="119:120" ht="13" x14ac:dyDescent="0.2">
      <c r="DO20" s="253"/>
      <c r="DP20" s="253"/>
    </row>
    <row r="21" spans="119:120" ht="13" x14ac:dyDescent="0.2">
      <c r="DP21" s="253"/>
    </row>
    <row r="22" spans="119:120" ht="13" x14ac:dyDescent="0.2"/>
    <row r="23" spans="119:120" ht="13" x14ac:dyDescent="0.2">
      <c r="DO23" s="253"/>
      <c r="DP23" s="253"/>
    </row>
    <row r="24" spans="119:120" ht="13" x14ac:dyDescent="0.2">
      <c r="DP24" s="253"/>
    </row>
    <row r="25" spans="119:120" ht="13" x14ac:dyDescent="0.2">
      <c r="DP25" s="253"/>
    </row>
    <row r="26" spans="119:120" ht="13" x14ac:dyDescent="0.2">
      <c r="DO26" s="253"/>
      <c r="DP26" s="253"/>
    </row>
    <row r="27" spans="119:120" ht="13" x14ac:dyDescent="0.2"/>
    <row r="28" spans="119:120" ht="13" x14ac:dyDescent="0.2">
      <c r="DO28" s="253"/>
      <c r="DP28" s="253"/>
    </row>
    <row r="29" spans="119:120" ht="13" x14ac:dyDescent="0.2">
      <c r="DP29" s="253"/>
    </row>
    <row r="30" spans="119:120" ht="13" x14ac:dyDescent="0.2"/>
    <row r="31" spans="119:120" ht="13" x14ac:dyDescent="0.2">
      <c r="DO31" s="253"/>
      <c r="DP31" s="253"/>
    </row>
    <row r="32" spans="119:120" ht="13" x14ac:dyDescent="0.2"/>
    <row r="33" spans="98:120" ht="13" x14ac:dyDescent="0.2">
      <c r="DO33" s="253"/>
      <c r="DP33" s="253"/>
    </row>
    <row r="34" spans="98:120" ht="13" x14ac:dyDescent="0.2">
      <c r="DM34" s="253"/>
    </row>
    <row r="35" spans="98:120" ht="13" x14ac:dyDescent="0.2">
      <c r="CT35" s="253"/>
      <c r="CU35" s="253"/>
      <c r="CV35" s="253"/>
      <c r="CY35" s="253"/>
      <c r="CZ35" s="253"/>
      <c r="DA35" s="253"/>
      <c r="DD35" s="253"/>
      <c r="DE35" s="253"/>
      <c r="DF35" s="253"/>
      <c r="DI35" s="253"/>
      <c r="DJ35" s="253"/>
      <c r="DK35" s="253"/>
      <c r="DM35" s="253"/>
      <c r="DN35" s="253"/>
      <c r="DO35" s="253"/>
      <c r="DP35" s="253"/>
    </row>
    <row r="36" spans="98:120" ht="13" x14ac:dyDescent="0.2"/>
    <row r="37" spans="98:120" ht="13" x14ac:dyDescent="0.2">
      <c r="CW37" s="253"/>
      <c r="DB37" s="253"/>
      <c r="DG37" s="253"/>
      <c r="DL37" s="253"/>
      <c r="DP37" s="253"/>
    </row>
    <row r="38" spans="98:120" ht="13"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3"/>
      <c r="DO49" s="253"/>
      <c r="DP49" s="253"/>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3"/>
      <c r="CS63" s="253"/>
      <c r="CX63" s="253"/>
      <c r="DC63" s="253"/>
      <c r="DH63" s="253"/>
    </row>
    <row r="64" spans="22:120" ht="13" x14ac:dyDescent="0.2">
      <c r="V64" s="253"/>
    </row>
    <row r="65" spans="15:120" ht="13"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 x14ac:dyDescent="0.2">
      <c r="Q66" s="253"/>
      <c r="S66" s="253"/>
      <c r="U66" s="253"/>
      <c r="DM66" s="253"/>
    </row>
    <row r="67" spans="15:120" ht="13"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 x14ac:dyDescent="0.2"/>
    <row r="69" spans="15:120" ht="13" x14ac:dyDescent="0.2"/>
    <row r="70" spans="15:120" ht="13" x14ac:dyDescent="0.2"/>
    <row r="71" spans="15:120" ht="13" x14ac:dyDescent="0.2"/>
    <row r="72" spans="15:120" ht="13" x14ac:dyDescent="0.2">
      <c r="DP72" s="253"/>
    </row>
    <row r="73" spans="15:120" ht="13" x14ac:dyDescent="0.2">
      <c r="DP73" s="253"/>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3"/>
      <c r="CX96" s="253"/>
      <c r="DC96" s="253"/>
      <c r="DH96" s="253"/>
    </row>
    <row r="97" spans="24:120" ht="13" x14ac:dyDescent="0.2">
      <c r="CS97" s="253"/>
      <c r="CX97" s="253"/>
      <c r="DC97" s="253"/>
      <c r="DH97" s="253"/>
      <c r="DP97" s="254" t="s">
        <v>517</v>
      </c>
    </row>
    <row r="98" spans="24:120" ht="13" hidden="1" x14ac:dyDescent="0.2">
      <c r="CS98" s="253"/>
      <c r="CX98" s="253"/>
      <c r="DC98" s="253"/>
      <c r="DH98" s="253"/>
    </row>
    <row r="99" spans="24:120" ht="13"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 hidden="1" x14ac:dyDescent="0.2">
      <c r="CT103" s="253"/>
      <c r="CV103" s="253"/>
      <c r="CW103" s="253"/>
      <c r="CY103" s="253"/>
      <c r="DA103" s="253"/>
      <c r="DB103" s="253"/>
      <c r="DD103" s="253"/>
      <c r="DF103" s="253"/>
      <c r="DG103" s="253"/>
      <c r="DI103" s="253"/>
      <c r="DK103" s="253"/>
      <c r="DL103" s="253"/>
      <c r="DM103" s="253"/>
      <c r="DN103" s="253"/>
      <c r="DO103" s="253"/>
      <c r="DP103" s="253"/>
    </row>
    <row r="104" spans="24:120" ht="13"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gFsuewkXhbi7EBB5eZV1LH6sMM0DLjURnzGChPHBI3B08NjT/DegnAeEdSIY3DFlDZ/A1HIMdw+t8ScmagkcFg==" saltValue="cgvR55HKjrn/R5w0BEiC9A==" spinCount="100000" sheet="1" objects="1" scenarios="1"/>
  <dataConsolidate/>
  <phoneticPr fontId="2"/>
  <printOptions horizontalCentered="1" verticalCentered="1"/>
  <pageMargins left="0" right="0" top="0" bottom="0" header="0" footer="0"/>
  <pageSetup paperSize="9" scale="33" orientation="portrait"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75" zoomScaleNormal="75" zoomScaleSheetLayoutView="55" workbookViewId="0"/>
  </sheetViews>
  <sheetFormatPr defaultColWidth="0" defaultRowHeight="13.5" customHeight="1" zeroHeight="1" x14ac:dyDescent="0.2"/>
  <cols>
    <col min="1" max="116" width="2.6328125" style="254" customWidth="1"/>
    <col min="117" max="16384" width="9" style="253" hidden="1"/>
  </cols>
  <sheetData>
    <row r="1" spans="2:116" ht="13"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 x14ac:dyDescent="0.2"/>
    <row r="3" spans="2:116" ht="13" x14ac:dyDescent="0.2"/>
    <row r="4" spans="2:116" ht="13"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 x14ac:dyDescent="0.2"/>
    <row r="20" spans="9:116" ht="13" x14ac:dyDescent="0.2"/>
    <row r="21" spans="9:116" ht="13" x14ac:dyDescent="0.2">
      <c r="DL21" s="253"/>
    </row>
    <row r="22" spans="9:116" ht="13" x14ac:dyDescent="0.2">
      <c r="DI22" s="253"/>
      <c r="DJ22" s="253"/>
      <c r="DK22" s="253"/>
      <c r="DL22" s="253"/>
    </row>
    <row r="23" spans="9:116" ht="13" x14ac:dyDescent="0.2">
      <c r="CY23" s="253"/>
      <c r="CZ23" s="253"/>
      <c r="DA23" s="253"/>
      <c r="DB23" s="253"/>
      <c r="DC23" s="253"/>
      <c r="DD23" s="253"/>
      <c r="DE23" s="253"/>
      <c r="DF23" s="253"/>
      <c r="DG23" s="253"/>
      <c r="DH23" s="253"/>
      <c r="DI23" s="253"/>
      <c r="DJ23" s="253"/>
      <c r="DK23" s="253"/>
      <c r="DL23" s="253"/>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3"/>
      <c r="DA35" s="253"/>
      <c r="DB35" s="253"/>
      <c r="DC35" s="253"/>
      <c r="DD35" s="253"/>
      <c r="DE35" s="253"/>
      <c r="DF35" s="253"/>
      <c r="DG35" s="253"/>
      <c r="DH35" s="253"/>
      <c r="DI35" s="253"/>
      <c r="DJ35" s="253"/>
      <c r="DK35" s="253"/>
      <c r="DL35" s="253"/>
    </row>
    <row r="36" spans="15:116" ht="13" x14ac:dyDescent="0.2"/>
    <row r="37" spans="15:116" ht="13" x14ac:dyDescent="0.2">
      <c r="DL37" s="253"/>
    </row>
    <row r="38" spans="15:116" ht="13" x14ac:dyDescent="0.2">
      <c r="DI38" s="253"/>
      <c r="DJ38" s="253"/>
      <c r="DK38" s="253"/>
      <c r="DL38" s="253"/>
    </row>
    <row r="39" spans="15:116" ht="13" x14ac:dyDescent="0.2"/>
    <row r="40" spans="15:116" ht="13" x14ac:dyDescent="0.2"/>
    <row r="41" spans="15:116" ht="13" x14ac:dyDescent="0.2"/>
    <row r="42" spans="15:116" ht="13" x14ac:dyDescent="0.2"/>
    <row r="43" spans="15:116" ht="13"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 x14ac:dyDescent="0.2">
      <c r="DL44" s="253"/>
    </row>
    <row r="45" spans="15:116" ht="13" x14ac:dyDescent="0.2"/>
    <row r="46" spans="15:116" ht="13" x14ac:dyDescent="0.2">
      <c r="DA46" s="253"/>
      <c r="DB46" s="253"/>
      <c r="DC46" s="253"/>
      <c r="DD46" s="253"/>
      <c r="DE46" s="253"/>
      <c r="DF46" s="253"/>
      <c r="DG46" s="253"/>
      <c r="DH46" s="253"/>
      <c r="DI46" s="253"/>
      <c r="DJ46" s="253"/>
      <c r="DK46" s="253"/>
      <c r="DL46" s="253"/>
    </row>
    <row r="47" spans="15:116" ht="13" x14ac:dyDescent="0.2"/>
    <row r="48" spans="15:116" ht="13" x14ac:dyDescent="0.2"/>
    <row r="49" spans="104:116" ht="13" x14ac:dyDescent="0.2"/>
    <row r="50" spans="104:116" ht="13" x14ac:dyDescent="0.2">
      <c r="CZ50" s="253"/>
      <c r="DA50" s="253"/>
      <c r="DB50" s="253"/>
      <c r="DC50" s="253"/>
      <c r="DD50" s="253"/>
      <c r="DE50" s="253"/>
      <c r="DF50" s="253"/>
      <c r="DG50" s="253"/>
      <c r="DH50" s="253"/>
      <c r="DI50" s="253"/>
      <c r="DJ50" s="253"/>
      <c r="DK50" s="253"/>
      <c r="DL50" s="253"/>
    </row>
    <row r="51" spans="104:116" ht="13" x14ac:dyDescent="0.2"/>
    <row r="52" spans="104:116" ht="13" x14ac:dyDescent="0.2"/>
    <row r="53" spans="104:116" ht="13" x14ac:dyDescent="0.2">
      <c r="DL53" s="253"/>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3"/>
      <c r="DD67" s="253"/>
      <c r="DE67" s="253"/>
      <c r="DF67" s="253"/>
      <c r="DG67" s="253"/>
      <c r="DH67" s="253"/>
      <c r="DI67" s="253"/>
      <c r="DJ67" s="253"/>
      <c r="DK67" s="253"/>
      <c r="DL67" s="253"/>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VB7Dn8fBz5ViEdWOHEG0qkjtt2hXuGSZ362kY34gdYfJaa8M8Qqhj0h7iPJZ7WXnrLc/VDBs8RVRXLZDvRuVlA==" saltValue="Ayw8tX/PUyG4Zt6DO1lAk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53125" style="255" customWidth="1"/>
    <col min="37" max="44" width="17" style="255" customWidth="1"/>
    <col min="45" max="45" width="6.08984375" style="261" customWidth="1"/>
    <col min="46" max="46" width="3" style="259" customWidth="1"/>
    <col min="47" max="47" width="19.08984375" style="255" hidden="1" customWidth="1"/>
    <col min="48" max="52" width="12.6328125" style="255" hidden="1" customWidth="1"/>
    <col min="53" max="16384" width="8.6328125" style="255" hidden="1"/>
  </cols>
  <sheetData>
    <row r="1" spans="1:46" ht="13" x14ac:dyDescent="0.2">
      <c r="AS1" s="255"/>
      <c r="AT1" s="255"/>
    </row>
    <row r="2" spans="1:46" ht="13" x14ac:dyDescent="0.2">
      <c r="AS2" s="255"/>
      <c r="AT2" s="255"/>
    </row>
    <row r="3" spans="1:46" ht="13" x14ac:dyDescent="0.2">
      <c r="AS3" s="255"/>
      <c r="AT3" s="255"/>
    </row>
    <row r="4" spans="1:46" ht="13" x14ac:dyDescent="0.2">
      <c r="AS4" s="255"/>
      <c r="AT4" s="255"/>
    </row>
    <row r="5" spans="1:46" ht="16.5" x14ac:dyDescent="0.2">
      <c r="A5" s="256" t="s">
        <v>518</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 x14ac:dyDescent="0.2">
      <c r="A6" s="259"/>
      <c r="AK6" s="260" t="s">
        <v>519</v>
      </c>
      <c r="AL6" s="260"/>
      <c r="AM6" s="260"/>
      <c r="AN6" s="260"/>
    </row>
    <row r="7" spans="1:46" ht="13.5" customHeight="1" x14ac:dyDescent="0.2">
      <c r="A7" s="259"/>
      <c r="AK7" s="262"/>
      <c r="AL7" s="263"/>
      <c r="AM7" s="263"/>
      <c r="AN7" s="264"/>
      <c r="AO7" s="1105" t="s">
        <v>520</v>
      </c>
      <c r="AP7" s="265"/>
      <c r="AQ7" s="266" t="s">
        <v>521</v>
      </c>
      <c r="AR7" s="267"/>
    </row>
    <row r="8" spans="1:46" ht="13" x14ac:dyDescent="0.2">
      <c r="A8" s="259"/>
      <c r="AK8" s="268"/>
      <c r="AL8" s="269"/>
      <c r="AM8" s="269"/>
      <c r="AN8" s="270"/>
      <c r="AO8" s="1106"/>
      <c r="AP8" s="271" t="s">
        <v>522</v>
      </c>
      <c r="AQ8" s="272" t="s">
        <v>523</v>
      </c>
      <c r="AR8" s="273" t="s">
        <v>524</v>
      </c>
    </row>
    <row r="9" spans="1:46" ht="13" x14ac:dyDescent="0.2">
      <c r="A9" s="259"/>
      <c r="AK9" s="1117" t="s">
        <v>525</v>
      </c>
      <c r="AL9" s="1118"/>
      <c r="AM9" s="1118"/>
      <c r="AN9" s="1119"/>
      <c r="AO9" s="274">
        <v>7949790</v>
      </c>
      <c r="AP9" s="274">
        <v>102238</v>
      </c>
      <c r="AQ9" s="275">
        <v>65316</v>
      </c>
      <c r="AR9" s="276">
        <v>56.5</v>
      </c>
    </row>
    <row r="10" spans="1:46" ht="13.5" customHeight="1" x14ac:dyDescent="0.2">
      <c r="A10" s="259"/>
      <c r="AK10" s="1117" t="s">
        <v>526</v>
      </c>
      <c r="AL10" s="1118"/>
      <c r="AM10" s="1118"/>
      <c r="AN10" s="1119"/>
      <c r="AO10" s="277">
        <v>8947</v>
      </c>
      <c r="AP10" s="277">
        <v>115</v>
      </c>
      <c r="AQ10" s="278">
        <v>6075</v>
      </c>
      <c r="AR10" s="279">
        <v>-98.1</v>
      </c>
    </row>
    <row r="11" spans="1:46" ht="13.5" customHeight="1" x14ac:dyDescent="0.2">
      <c r="A11" s="259"/>
      <c r="AK11" s="1117" t="s">
        <v>527</v>
      </c>
      <c r="AL11" s="1118"/>
      <c r="AM11" s="1118"/>
      <c r="AN11" s="1119"/>
      <c r="AO11" s="277" t="s">
        <v>528</v>
      </c>
      <c r="AP11" s="277" t="s">
        <v>528</v>
      </c>
      <c r="AQ11" s="278">
        <v>1232</v>
      </c>
      <c r="AR11" s="279" t="s">
        <v>528</v>
      </c>
    </row>
    <row r="12" spans="1:46" ht="13.5" customHeight="1" x14ac:dyDescent="0.2">
      <c r="A12" s="259"/>
      <c r="AK12" s="1117" t="s">
        <v>529</v>
      </c>
      <c r="AL12" s="1118"/>
      <c r="AM12" s="1118"/>
      <c r="AN12" s="1119"/>
      <c r="AO12" s="277" t="s">
        <v>528</v>
      </c>
      <c r="AP12" s="277" t="s">
        <v>528</v>
      </c>
      <c r="AQ12" s="278">
        <v>18</v>
      </c>
      <c r="AR12" s="279" t="s">
        <v>528</v>
      </c>
    </row>
    <row r="13" spans="1:46" ht="13.5" customHeight="1" x14ac:dyDescent="0.2">
      <c r="A13" s="259"/>
      <c r="AK13" s="1117" t="s">
        <v>530</v>
      </c>
      <c r="AL13" s="1118"/>
      <c r="AM13" s="1118"/>
      <c r="AN13" s="1119"/>
      <c r="AO13" s="277" t="s">
        <v>528</v>
      </c>
      <c r="AP13" s="277" t="s">
        <v>528</v>
      </c>
      <c r="AQ13" s="278">
        <v>2791</v>
      </c>
      <c r="AR13" s="279" t="s">
        <v>528</v>
      </c>
    </row>
    <row r="14" spans="1:46" ht="13.5" customHeight="1" x14ac:dyDescent="0.2">
      <c r="A14" s="259"/>
      <c r="AK14" s="1117" t="s">
        <v>531</v>
      </c>
      <c r="AL14" s="1118"/>
      <c r="AM14" s="1118"/>
      <c r="AN14" s="1119"/>
      <c r="AO14" s="277">
        <v>262186</v>
      </c>
      <c r="AP14" s="277">
        <v>3372</v>
      </c>
      <c r="AQ14" s="278">
        <v>1364</v>
      </c>
      <c r="AR14" s="279">
        <v>147.19999999999999</v>
      </c>
    </row>
    <row r="15" spans="1:46" ht="13.5" customHeight="1" x14ac:dyDescent="0.2">
      <c r="A15" s="259"/>
      <c r="AK15" s="1120" t="s">
        <v>532</v>
      </c>
      <c r="AL15" s="1121"/>
      <c r="AM15" s="1121"/>
      <c r="AN15" s="1122"/>
      <c r="AO15" s="277">
        <v>-561280</v>
      </c>
      <c r="AP15" s="277">
        <v>-7218</v>
      </c>
      <c r="AQ15" s="278">
        <v>-4006</v>
      </c>
      <c r="AR15" s="279">
        <v>80.2</v>
      </c>
    </row>
    <row r="16" spans="1:46" ht="13" x14ac:dyDescent="0.2">
      <c r="A16" s="259"/>
      <c r="AK16" s="1120" t="s">
        <v>190</v>
      </c>
      <c r="AL16" s="1121"/>
      <c r="AM16" s="1121"/>
      <c r="AN16" s="1122"/>
      <c r="AO16" s="277">
        <v>7659643</v>
      </c>
      <c r="AP16" s="277">
        <v>98506</v>
      </c>
      <c r="AQ16" s="278">
        <v>72790</v>
      </c>
      <c r="AR16" s="279">
        <v>35.299999999999997</v>
      </c>
    </row>
    <row r="17" spans="1:46" ht="13" x14ac:dyDescent="0.2">
      <c r="A17" s="259"/>
    </row>
    <row r="18" spans="1:46" ht="13" x14ac:dyDescent="0.2">
      <c r="A18" s="259"/>
      <c r="AQ18" s="280"/>
      <c r="AR18" s="280"/>
    </row>
    <row r="19" spans="1:46" ht="13" x14ac:dyDescent="0.2">
      <c r="A19" s="259"/>
      <c r="AK19" s="255" t="s">
        <v>533</v>
      </c>
    </row>
    <row r="20" spans="1:46" ht="13" x14ac:dyDescent="0.2">
      <c r="A20" s="259"/>
      <c r="AK20" s="281"/>
      <c r="AL20" s="282"/>
      <c r="AM20" s="282"/>
      <c r="AN20" s="283"/>
      <c r="AO20" s="284" t="s">
        <v>534</v>
      </c>
      <c r="AP20" s="285" t="s">
        <v>535</v>
      </c>
      <c r="AQ20" s="286" t="s">
        <v>536</v>
      </c>
      <c r="AR20" s="287"/>
    </row>
    <row r="21" spans="1:46" s="260" customFormat="1" ht="13" x14ac:dyDescent="0.2">
      <c r="A21" s="288"/>
      <c r="AK21" s="1123" t="s">
        <v>537</v>
      </c>
      <c r="AL21" s="1124"/>
      <c r="AM21" s="1124"/>
      <c r="AN21" s="1125"/>
      <c r="AO21" s="289">
        <v>10.28</v>
      </c>
      <c r="AP21" s="290">
        <v>6.54</v>
      </c>
      <c r="AQ21" s="291">
        <v>3.74</v>
      </c>
      <c r="AS21" s="292"/>
      <c r="AT21" s="288"/>
    </row>
    <row r="22" spans="1:46" s="260" customFormat="1" ht="13" x14ac:dyDescent="0.2">
      <c r="A22" s="288"/>
      <c r="AK22" s="1123" t="s">
        <v>538</v>
      </c>
      <c r="AL22" s="1124"/>
      <c r="AM22" s="1124"/>
      <c r="AN22" s="1125"/>
      <c r="AO22" s="293">
        <v>95.8</v>
      </c>
      <c r="AP22" s="294">
        <v>98.3</v>
      </c>
      <c r="AQ22" s="295">
        <v>-2.5</v>
      </c>
      <c r="AR22" s="280"/>
      <c r="AS22" s="292"/>
      <c r="AT22" s="288"/>
    </row>
    <row r="23" spans="1:46" s="260" customFormat="1" ht="13" x14ac:dyDescent="0.2">
      <c r="A23" s="288"/>
      <c r="AP23" s="280"/>
      <c r="AQ23" s="280"/>
      <c r="AR23" s="280"/>
      <c r="AS23" s="292"/>
      <c r="AT23" s="288"/>
    </row>
    <row r="24" spans="1:46" s="260" customFormat="1" ht="13" x14ac:dyDescent="0.2">
      <c r="A24" s="288"/>
      <c r="AP24" s="280"/>
      <c r="AQ24" s="280"/>
      <c r="AR24" s="280"/>
      <c r="AS24" s="292"/>
      <c r="AT24" s="288"/>
    </row>
    <row r="25" spans="1:46" s="260" customFormat="1" ht="13"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 x14ac:dyDescent="0.2">
      <c r="A26" s="1116" t="s">
        <v>539</v>
      </c>
      <c r="B26" s="1116"/>
      <c r="C26" s="1116"/>
      <c r="D26" s="1116"/>
      <c r="E26" s="1116"/>
      <c r="F26" s="1116"/>
      <c r="G26" s="1116"/>
      <c r="H26" s="1116"/>
      <c r="I26" s="1116"/>
      <c r="J26" s="1116"/>
      <c r="K26" s="1116"/>
      <c r="L26" s="1116"/>
      <c r="M26" s="1116"/>
      <c r="N26" s="1116"/>
      <c r="O26" s="1116"/>
      <c r="P26" s="1116"/>
      <c r="Q26" s="1116"/>
      <c r="R26" s="1116"/>
      <c r="S26" s="1116"/>
      <c r="T26" s="1116"/>
      <c r="U26" s="1116"/>
      <c r="V26" s="1116"/>
      <c r="W26" s="1116"/>
      <c r="X26" s="1116"/>
      <c r="Y26" s="1116"/>
      <c r="Z26" s="1116"/>
      <c r="AA26" s="1116"/>
      <c r="AB26" s="1116"/>
      <c r="AC26" s="1116"/>
      <c r="AD26" s="1116"/>
      <c r="AE26" s="1116"/>
      <c r="AF26" s="1116"/>
      <c r="AG26" s="1116"/>
      <c r="AH26" s="1116"/>
      <c r="AI26" s="1116"/>
      <c r="AJ26" s="1116"/>
      <c r="AK26" s="1116"/>
      <c r="AL26" s="1116"/>
      <c r="AM26" s="1116"/>
      <c r="AN26" s="1116"/>
      <c r="AO26" s="1116"/>
      <c r="AP26" s="1116"/>
      <c r="AQ26" s="1116"/>
      <c r="AR26" s="1116"/>
      <c r="AS26" s="1116"/>
    </row>
    <row r="27" spans="1:46" ht="13" x14ac:dyDescent="0.2">
      <c r="A27" s="300"/>
      <c r="AS27" s="255"/>
      <c r="AT27" s="255"/>
    </row>
    <row r="28" spans="1:46" ht="16.5" x14ac:dyDescent="0.2">
      <c r="A28" s="256" t="s">
        <v>540</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 x14ac:dyDescent="0.2">
      <c r="A29" s="259"/>
      <c r="AK29" s="260" t="s">
        <v>541</v>
      </c>
      <c r="AL29" s="260"/>
      <c r="AM29" s="260"/>
      <c r="AN29" s="260"/>
      <c r="AS29" s="302"/>
    </row>
    <row r="30" spans="1:46" ht="13.5" customHeight="1" x14ac:dyDescent="0.2">
      <c r="A30" s="259"/>
      <c r="AK30" s="262"/>
      <c r="AL30" s="263"/>
      <c r="AM30" s="263"/>
      <c r="AN30" s="264"/>
      <c r="AO30" s="1105" t="s">
        <v>520</v>
      </c>
      <c r="AP30" s="265"/>
      <c r="AQ30" s="266" t="s">
        <v>521</v>
      </c>
      <c r="AR30" s="267"/>
    </row>
    <row r="31" spans="1:46" ht="13" x14ac:dyDescent="0.2">
      <c r="A31" s="259"/>
      <c r="AK31" s="268"/>
      <c r="AL31" s="269"/>
      <c r="AM31" s="269"/>
      <c r="AN31" s="270"/>
      <c r="AO31" s="1106"/>
      <c r="AP31" s="271" t="s">
        <v>522</v>
      </c>
      <c r="AQ31" s="272" t="s">
        <v>523</v>
      </c>
      <c r="AR31" s="273" t="s">
        <v>524</v>
      </c>
    </row>
    <row r="32" spans="1:46" ht="27" customHeight="1" x14ac:dyDescent="0.2">
      <c r="A32" s="259"/>
      <c r="AK32" s="1107" t="s">
        <v>542</v>
      </c>
      <c r="AL32" s="1108"/>
      <c r="AM32" s="1108"/>
      <c r="AN32" s="1109"/>
      <c r="AO32" s="303">
        <v>6349701</v>
      </c>
      <c r="AP32" s="303">
        <v>81660</v>
      </c>
      <c r="AQ32" s="304">
        <v>35011</v>
      </c>
      <c r="AR32" s="305">
        <v>133.19999999999999</v>
      </c>
    </row>
    <row r="33" spans="1:46" ht="13.5" customHeight="1" x14ac:dyDescent="0.2">
      <c r="A33" s="259"/>
      <c r="AK33" s="1107" t="s">
        <v>543</v>
      </c>
      <c r="AL33" s="1108"/>
      <c r="AM33" s="1108"/>
      <c r="AN33" s="1109"/>
      <c r="AO33" s="303" t="s">
        <v>528</v>
      </c>
      <c r="AP33" s="303" t="s">
        <v>528</v>
      </c>
      <c r="AQ33" s="304" t="s">
        <v>528</v>
      </c>
      <c r="AR33" s="305" t="s">
        <v>528</v>
      </c>
    </row>
    <row r="34" spans="1:46" ht="27" customHeight="1" x14ac:dyDescent="0.2">
      <c r="A34" s="259"/>
      <c r="AK34" s="1107" t="s">
        <v>544</v>
      </c>
      <c r="AL34" s="1108"/>
      <c r="AM34" s="1108"/>
      <c r="AN34" s="1109"/>
      <c r="AO34" s="303" t="s">
        <v>528</v>
      </c>
      <c r="AP34" s="303" t="s">
        <v>528</v>
      </c>
      <c r="AQ34" s="304">
        <v>4</v>
      </c>
      <c r="AR34" s="305" t="s">
        <v>528</v>
      </c>
    </row>
    <row r="35" spans="1:46" ht="27" customHeight="1" x14ac:dyDescent="0.2">
      <c r="A35" s="259"/>
      <c r="AK35" s="1107" t="s">
        <v>545</v>
      </c>
      <c r="AL35" s="1108"/>
      <c r="AM35" s="1108"/>
      <c r="AN35" s="1109"/>
      <c r="AO35" s="303">
        <v>2686783</v>
      </c>
      <c r="AP35" s="303">
        <v>34553</v>
      </c>
      <c r="AQ35" s="304">
        <v>8351</v>
      </c>
      <c r="AR35" s="305">
        <v>313.8</v>
      </c>
    </row>
    <row r="36" spans="1:46" ht="27" customHeight="1" x14ac:dyDescent="0.2">
      <c r="A36" s="259"/>
      <c r="AK36" s="1107" t="s">
        <v>546</v>
      </c>
      <c r="AL36" s="1108"/>
      <c r="AM36" s="1108"/>
      <c r="AN36" s="1109"/>
      <c r="AO36" s="303">
        <v>853385</v>
      </c>
      <c r="AP36" s="303">
        <v>10975</v>
      </c>
      <c r="AQ36" s="304">
        <v>1645</v>
      </c>
      <c r="AR36" s="305">
        <v>567.20000000000005</v>
      </c>
    </row>
    <row r="37" spans="1:46" ht="13.5" customHeight="1" x14ac:dyDescent="0.2">
      <c r="A37" s="259"/>
      <c r="AK37" s="1107" t="s">
        <v>547</v>
      </c>
      <c r="AL37" s="1108"/>
      <c r="AM37" s="1108"/>
      <c r="AN37" s="1109"/>
      <c r="AO37" s="303" t="s">
        <v>528</v>
      </c>
      <c r="AP37" s="303" t="s">
        <v>528</v>
      </c>
      <c r="AQ37" s="304">
        <v>1050</v>
      </c>
      <c r="AR37" s="305" t="s">
        <v>528</v>
      </c>
    </row>
    <row r="38" spans="1:46" ht="27" customHeight="1" x14ac:dyDescent="0.2">
      <c r="A38" s="259"/>
      <c r="AK38" s="1110" t="s">
        <v>548</v>
      </c>
      <c r="AL38" s="1111"/>
      <c r="AM38" s="1111"/>
      <c r="AN38" s="1112"/>
      <c r="AO38" s="306" t="s">
        <v>528</v>
      </c>
      <c r="AP38" s="306" t="s">
        <v>528</v>
      </c>
      <c r="AQ38" s="307">
        <v>1</v>
      </c>
      <c r="AR38" s="295" t="s">
        <v>528</v>
      </c>
      <c r="AS38" s="302"/>
    </row>
    <row r="39" spans="1:46" ht="13" x14ac:dyDescent="0.2">
      <c r="A39" s="259"/>
      <c r="AK39" s="1110" t="s">
        <v>549</v>
      </c>
      <c r="AL39" s="1111"/>
      <c r="AM39" s="1111"/>
      <c r="AN39" s="1112"/>
      <c r="AO39" s="303">
        <v>-114879</v>
      </c>
      <c r="AP39" s="303">
        <v>-1477</v>
      </c>
      <c r="AQ39" s="304">
        <v>-5851</v>
      </c>
      <c r="AR39" s="305">
        <v>-74.8</v>
      </c>
      <c r="AS39" s="302"/>
    </row>
    <row r="40" spans="1:46" ht="27" customHeight="1" x14ac:dyDescent="0.2">
      <c r="A40" s="259"/>
      <c r="AK40" s="1107" t="s">
        <v>550</v>
      </c>
      <c r="AL40" s="1108"/>
      <c r="AM40" s="1108"/>
      <c r="AN40" s="1109"/>
      <c r="AO40" s="303">
        <v>-6746753</v>
      </c>
      <c r="AP40" s="303">
        <v>-86766</v>
      </c>
      <c r="AQ40" s="304">
        <v>-27858</v>
      </c>
      <c r="AR40" s="305">
        <v>211.5</v>
      </c>
      <c r="AS40" s="302"/>
    </row>
    <row r="41" spans="1:46" ht="13" x14ac:dyDescent="0.2">
      <c r="A41" s="259"/>
      <c r="AK41" s="1113" t="s">
        <v>305</v>
      </c>
      <c r="AL41" s="1114"/>
      <c r="AM41" s="1114"/>
      <c r="AN41" s="1115"/>
      <c r="AO41" s="303">
        <v>3028237</v>
      </c>
      <c r="AP41" s="303">
        <v>38944</v>
      </c>
      <c r="AQ41" s="304">
        <v>12351</v>
      </c>
      <c r="AR41" s="305">
        <v>215.3</v>
      </c>
      <c r="AS41" s="302"/>
    </row>
    <row r="42" spans="1:46" ht="13" x14ac:dyDescent="0.2">
      <c r="A42" s="259"/>
      <c r="AK42" s="308" t="s">
        <v>551</v>
      </c>
      <c r="AQ42" s="280"/>
      <c r="AR42" s="280"/>
      <c r="AS42" s="302"/>
    </row>
    <row r="43" spans="1:46" ht="13" x14ac:dyDescent="0.2">
      <c r="A43" s="259"/>
      <c r="AP43" s="309"/>
      <c r="AQ43" s="280"/>
      <c r="AS43" s="302"/>
    </row>
    <row r="44" spans="1:46" ht="13" x14ac:dyDescent="0.2">
      <c r="A44" s="259"/>
      <c r="AQ44" s="280"/>
    </row>
    <row r="45" spans="1:46" ht="13"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552</v>
      </c>
    </row>
    <row r="48" spans="1:46" ht="13" x14ac:dyDescent="0.2">
      <c r="A48" s="259"/>
      <c r="AK48" s="313" t="s">
        <v>553</v>
      </c>
      <c r="AL48" s="313"/>
      <c r="AM48" s="313"/>
      <c r="AN48" s="313"/>
      <c r="AO48" s="313"/>
      <c r="AP48" s="313"/>
      <c r="AQ48" s="314"/>
      <c r="AR48" s="313"/>
    </row>
    <row r="49" spans="1:44" ht="13.5" customHeight="1" x14ac:dyDescent="0.2">
      <c r="A49" s="259"/>
      <c r="AK49" s="315"/>
      <c r="AL49" s="316"/>
      <c r="AM49" s="1100" t="s">
        <v>520</v>
      </c>
      <c r="AN49" s="1102" t="s">
        <v>554</v>
      </c>
      <c r="AO49" s="1103"/>
      <c r="AP49" s="1103"/>
      <c r="AQ49" s="1103"/>
      <c r="AR49" s="1104"/>
    </row>
    <row r="50" spans="1:44" ht="13" x14ac:dyDescent="0.2">
      <c r="A50" s="259"/>
      <c r="AK50" s="317"/>
      <c r="AL50" s="318"/>
      <c r="AM50" s="1101"/>
      <c r="AN50" s="319" t="s">
        <v>555</v>
      </c>
      <c r="AO50" s="320" t="s">
        <v>556</v>
      </c>
      <c r="AP50" s="321" t="s">
        <v>557</v>
      </c>
      <c r="AQ50" s="322" t="s">
        <v>558</v>
      </c>
      <c r="AR50" s="323" t="s">
        <v>559</v>
      </c>
    </row>
    <row r="51" spans="1:44" ht="13" x14ac:dyDescent="0.2">
      <c r="A51" s="259"/>
      <c r="AK51" s="315" t="s">
        <v>560</v>
      </c>
      <c r="AL51" s="316"/>
      <c r="AM51" s="324">
        <v>4569022</v>
      </c>
      <c r="AN51" s="325">
        <v>55695</v>
      </c>
      <c r="AO51" s="326">
        <v>-18.3</v>
      </c>
      <c r="AP51" s="327">
        <v>41934</v>
      </c>
      <c r="AQ51" s="328">
        <v>-12.3</v>
      </c>
      <c r="AR51" s="329">
        <v>-6</v>
      </c>
    </row>
    <row r="52" spans="1:44" ht="13" x14ac:dyDescent="0.2">
      <c r="A52" s="259"/>
      <c r="AK52" s="330"/>
      <c r="AL52" s="331" t="s">
        <v>561</v>
      </c>
      <c r="AM52" s="332">
        <v>3518145</v>
      </c>
      <c r="AN52" s="333">
        <v>42885</v>
      </c>
      <c r="AO52" s="334">
        <v>-7.4</v>
      </c>
      <c r="AP52" s="335">
        <v>23352</v>
      </c>
      <c r="AQ52" s="336">
        <v>-9.6999999999999993</v>
      </c>
      <c r="AR52" s="337">
        <v>2.2999999999999998</v>
      </c>
    </row>
    <row r="53" spans="1:44" ht="13" x14ac:dyDescent="0.2">
      <c r="A53" s="259"/>
      <c r="AK53" s="315" t="s">
        <v>562</v>
      </c>
      <c r="AL53" s="316"/>
      <c r="AM53" s="324">
        <v>5883948</v>
      </c>
      <c r="AN53" s="325">
        <v>72693</v>
      </c>
      <c r="AO53" s="326">
        <v>30.5</v>
      </c>
      <c r="AP53" s="327">
        <v>45588</v>
      </c>
      <c r="AQ53" s="328">
        <v>8.6999999999999993</v>
      </c>
      <c r="AR53" s="329">
        <v>21.8</v>
      </c>
    </row>
    <row r="54" spans="1:44" ht="13" x14ac:dyDescent="0.2">
      <c r="A54" s="259"/>
      <c r="AK54" s="330"/>
      <c r="AL54" s="331" t="s">
        <v>561</v>
      </c>
      <c r="AM54" s="332">
        <v>4205024</v>
      </c>
      <c r="AN54" s="333">
        <v>51951</v>
      </c>
      <c r="AO54" s="334">
        <v>21.1</v>
      </c>
      <c r="AP54" s="335">
        <v>24150</v>
      </c>
      <c r="AQ54" s="336">
        <v>3.4</v>
      </c>
      <c r="AR54" s="337">
        <v>17.7</v>
      </c>
    </row>
    <row r="55" spans="1:44" ht="13" x14ac:dyDescent="0.2">
      <c r="A55" s="259"/>
      <c r="AK55" s="315" t="s">
        <v>563</v>
      </c>
      <c r="AL55" s="316"/>
      <c r="AM55" s="324">
        <v>5621754</v>
      </c>
      <c r="AN55" s="325">
        <v>70363</v>
      </c>
      <c r="AO55" s="326">
        <v>-3.2</v>
      </c>
      <c r="AP55" s="327">
        <v>45483</v>
      </c>
      <c r="AQ55" s="328">
        <v>-0.2</v>
      </c>
      <c r="AR55" s="329">
        <v>-3</v>
      </c>
    </row>
    <row r="56" spans="1:44" ht="13" x14ac:dyDescent="0.2">
      <c r="A56" s="259"/>
      <c r="AK56" s="330"/>
      <c r="AL56" s="331" t="s">
        <v>561</v>
      </c>
      <c r="AM56" s="332">
        <v>3193397</v>
      </c>
      <c r="AN56" s="333">
        <v>39969</v>
      </c>
      <c r="AO56" s="334">
        <v>-23.1</v>
      </c>
      <c r="AP56" s="335">
        <v>24241</v>
      </c>
      <c r="AQ56" s="336">
        <v>0.4</v>
      </c>
      <c r="AR56" s="337">
        <v>-23.5</v>
      </c>
    </row>
    <row r="57" spans="1:44" ht="13" x14ac:dyDescent="0.2">
      <c r="A57" s="259"/>
      <c r="AK57" s="315" t="s">
        <v>564</v>
      </c>
      <c r="AL57" s="316"/>
      <c r="AM57" s="324">
        <v>5203172</v>
      </c>
      <c r="AN57" s="325">
        <v>65971</v>
      </c>
      <c r="AO57" s="326">
        <v>-6.2</v>
      </c>
      <c r="AP57" s="327">
        <v>45945</v>
      </c>
      <c r="AQ57" s="328">
        <v>1</v>
      </c>
      <c r="AR57" s="329">
        <v>-7.2</v>
      </c>
    </row>
    <row r="58" spans="1:44" ht="13" x14ac:dyDescent="0.2">
      <c r="A58" s="259"/>
      <c r="AK58" s="330"/>
      <c r="AL58" s="331" t="s">
        <v>561</v>
      </c>
      <c r="AM58" s="332">
        <v>3561442</v>
      </c>
      <c r="AN58" s="333">
        <v>45156</v>
      </c>
      <c r="AO58" s="334">
        <v>13</v>
      </c>
      <c r="AP58" s="335">
        <v>25180</v>
      </c>
      <c r="AQ58" s="336">
        <v>3.9</v>
      </c>
      <c r="AR58" s="337">
        <v>9.1</v>
      </c>
    </row>
    <row r="59" spans="1:44" ht="13" x14ac:dyDescent="0.2">
      <c r="A59" s="259"/>
      <c r="AK59" s="315" t="s">
        <v>565</v>
      </c>
      <c r="AL59" s="316"/>
      <c r="AM59" s="324">
        <v>4532388</v>
      </c>
      <c r="AN59" s="325">
        <v>58288</v>
      </c>
      <c r="AO59" s="326">
        <v>-11.6</v>
      </c>
      <c r="AP59" s="327">
        <v>44475</v>
      </c>
      <c r="AQ59" s="328">
        <v>-3.2</v>
      </c>
      <c r="AR59" s="329">
        <v>-8.4</v>
      </c>
    </row>
    <row r="60" spans="1:44" ht="13" x14ac:dyDescent="0.2">
      <c r="A60" s="259"/>
      <c r="AK60" s="330"/>
      <c r="AL60" s="331" t="s">
        <v>561</v>
      </c>
      <c r="AM60" s="332">
        <v>2840527</v>
      </c>
      <c r="AN60" s="333">
        <v>36530</v>
      </c>
      <c r="AO60" s="334">
        <v>-19.100000000000001</v>
      </c>
      <c r="AP60" s="335">
        <v>24780</v>
      </c>
      <c r="AQ60" s="336">
        <v>-1.6</v>
      </c>
      <c r="AR60" s="337">
        <v>-17.5</v>
      </c>
    </row>
    <row r="61" spans="1:44" ht="13" x14ac:dyDescent="0.2">
      <c r="A61" s="259"/>
      <c r="AK61" s="315" t="s">
        <v>566</v>
      </c>
      <c r="AL61" s="338"/>
      <c r="AM61" s="324">
        <v>5162057</v>
      </c>
      <c r="AN61" s="325">
        <v>64602</v>
      </c>
      <c r="AO61" s="326">
        <v>-1.8</v>
      </c>
      <c r="AP61" s="327">
        <v>44685</v>
      </c>
      <c r="AQ61" s="339">
        <v>-1.2</v>
      </c>
      <c r="AR61" s="329">
        <v>-0.6</v>
      </c>
    </row>
    <row r="62" spans="1:44" ht="13" x14ac:dyDescent="0.2">
      <c r="A62" s="259"/>
      <c r="AK62" s="330"/>
      <c r="AL62" s="331" t="s">
        <v>561</v>
      </c>
      <c r="AM62" s="332">
        <v>3463707</v>
      </c>
      <c r="AN62" s="333">
        <v>43298</v>
      </c>
      <c r="AO62" s="334">
        <v>-3.1</v>
      </c>
      <c r="AP62" s="335">
        <v>24341</v>
      </c>
      <c r="AQ62" s="336">
        <v>-0.7</v>
      </c>
      <c r="AR62" s="337">
        <v>-2.4</v>
      </c>
    </row>
    <row r="63" spans="1:44" ht="13" x14ac:dyDescent="0.2">
      <c r="A63" s="259"/>
    </row>
    <row r="64" spans="1:44" ht="13" x14ac:dyDescent="0.2">
      <c r="A64" s="259"/>
    </row>
    <row r="65" spans="1:46" ht="13" x14ac:dyDescent="0.2">
      <c r="A65" s="259"/>
    </row>
    <row r="66" spans="1:46" ht="13"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 hidden="1" x14ac:dyDescent="0.2"/>
    <row r="71" spans="1:46" ht="13" hidden="1" x14ac:dyDescent="0.2"/>
    <row r="72" spans="1:46" ht="13" hidden="1" x14ac:dyDescent="0.2"/>
    <row r="73" spans="1:46" ht="13" hidden="1" x14ac:dyDescent="0.2"/>
  </sheetData>
  <sheetProtection algorithmName="SHA-512" hashValue="rw9v8AKiMjpfpMjChCC1+SwqDiIPZQtU1t+GWRY9ECCTlZMpnAgAHaWaCP3W1g8ZtoRAw0DSTLKboGU35HdlOQ==" saltValue="4jATqKbMllWtbkkAiehkR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5" zoomScaleNormal="75" zoomScaleSheetLayoutView="55" workbookViewId="0"/>
  </sheetViews>
  <sheetFormatPr defaultColWidth="0" defaultRowHeight="13.5" customHeight="1" zeroHeight="1" x14ac:dyDescent="0.2"/>
  <cols>
    <col min="1" max="125" width="2.4531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 x14ac:dyDescent="0.2">
      <c r="B2" s="253"/>
      <c r="DG2" s="253"/>
    </row>
    <row r="3" spans="2:125" ht="13"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 x14ac:dyDescent="0.2"/>
    <row r="5" spans="2:125" ht="13" x14ac:dyDescent="0.2"/>
    <row r="6" spans="2:125" ht="13" x14ac:dyDescent="0.2"/>
    <row r="7" spans="2:125" ht="13" x14ac:dyDescent="0.2"/>
    <row r="8" spans="2:125" ht="13" x14ac:dyDescent="0.2"/>
    <row r="9" spans="2:125" ht="13" x14ac:dyDescent="0.2">
      <c r="DU9" s="253"/>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3"/>
    </row>
    <row r="18" spans="125:125" ht="13" x14ac:dyDescent="0.2"/>
    <row r="19" spans="125:125" ht="13" x14ac:dyDescent="0.2"/>
    <row r="20" spans="125:125" ht="13" x14ac:dyDescent="0.2">
      <c r="DU20" s="253"/>
    </row>
    <row r="21" spans="125:125" ht="13" x14ac:dyDescent="0.2">
      <c r="DU21" s="253"/>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3"/>
    </row>
    <row r="29" spans="125:125" ht="13" x14ac:dyDescent="0.2"/>
    <row r="30" spans="125:125" ht="13" x14ac:dyDescent="0.2"/>
    <row r="31" spans="125:125" ht="13" x14ac:dyDescent="0.2"/>
    <row r="32" spans="125:125" ht="13" x14ac:dyDescent="0.2"/>
    <row r="33" spans="2:125" ht="13" x14ac:dyDescent="0.2">
      <c r="B33" s="253"/>
      <c r="G33" s="253"/>
      <c r="I33" s="253"/>
    </row>
    <row r="34" spans="2:125" ht="13" x14ac:dyDescent="0.2">
      <c r="C34" s="253"/>
      <c r="P34" s="253"/>
      <c r="DE34" s="253"/>
      <c r="DH34" s="253"/>
    </row>
    <row r="35" spans="2:125" ht="13" x14ac:dyDescent="0.2">
      <c r="D35" s="253"/>
      <c r="E35" s="253"/>
      <c r="DG35" s="253"/>
      <c r="DJ35" s="253"/>
      <c r="DP35" s="253"/>
      <c r="DQ35" s="253"/>
      <c r="DR35" s="253"/>
      <c r="DS35" s="253"/>
      <c r="DT35" s="253"/>
      <c r="DU35" s="253"/>
    </row>
    <row r="36" spans="2:125" ht="13"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 x14ac:dyDescent="0.2">
      <c r="DU37" s="253"/>
    </row>
    <row r="38" spans="2:125" ht="13" x14ac:dyDescent="0.2">
      <c r="DT38" s="253"/>
      <c r="DU38" s="253"/>
    </row>
    <row r="39" spans="2:125" ht="13" x14ac:dyDescent="0.2"/>
    <row r="40" spans="2:125" ht="13" x14ac:dyDescent="0.2">
      <c r="DH40" s="253"/>
    </row>
    <row r="41" spans="2:125" ht="13" x14ac:dyDescent="0.2">
      <c r="DE41" s="253"/>
    </row>
    <row r="42" spans="2:125" ht="13" x14ac:dyDescent="0.2">
      <c r="DG42" s="253"/>
      <c r="DJ42" s="253"/>
    </row>
    <row r="43" spans="2:125" ht="13"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 x14ac:dyDescent="0.2">
      <c r="DU44" s="253"/>
    </row>
    <row r="45" spans="2:125" ht="13" x14ac:dyDescent="0.2"/>
    <row r="46" spans="2:125" ht="13" x14ac:dyDescent="0.2"/>
    <row r="47" spans="2:125" ht="13" x14ac:dyDescent="0.2"/>
    <row r="48" spans="2:125" ht="13" x14ac:dyDescent="0.2">
      <c r="DT48" s="253"/>
      <c r="DU48" s="253"/>
    </row>
    <row r="49" spans="120:125" ht="13" x14ac:dyDescent="0.2">
      <c r="DU49" s="253"/>
    </row>
    <row r="50" spans="120:125" ht="13" x14ac:dyDescent="0.2">
      <c r="DU50" s="253"/>
    </row>
    <row r="51" spans="120:125" ht="13" x14ac:dyDescent="0.2">
      <c r="DP51" s="253"/>
      <c r="DQ51" s="253"/>
      <c r="DR51" s="253"/>
      <c r="DS51" s="253"/>
      <c r="DT51" s="253"/>
      <c r="DU51" s="253"/>
    </row>
    <row r="52" spans="120:125" ht="13" x14ac:dyDescent="0.2"/>
    <row r="53" spans="120:125" ht="13" x14ac:dyDescent="0.2"/>
    <row r="54" spans="120:125" ht="13" x14ac:dyDescent="0.2">
      <c r="DU54" s="253"/>
    </row>
    <row r="55" spans="120:125" ht="13" x14ac:dyDescent="0.2"/>
    <row r="56" spans="120:125" ht="13" x14ac:dyDescent="0.2"/>
    <row r="57" spans="120:125" ht="13" x14ac:dyDescent="0.2"/>
    <row r="58" spans="120:125" ht="13" x14ac:dyDescent="0.2">
      <c r="DU58" s="253"/>
    </row>
    <row r="59" spans="120:125" ht="13" x14ac:dyDescent="0.2"/>
    <row r="60" spans="120:125" ht="13" x14ac:dyDescent="0.2"/>
    <row r="61" spans="120:125" ht="13" x14ac:dyDescent="0.2"/>
    <row r="62" spans="120:125" ht="13" x14ac:dyDescent="0.2"/>
    <row r="63" spans="120:125" ht="13" x14ac:dyDescent="0.2">
      <c r="DU63" s="253"/>
    </row>
    <row r="64" spans="120:125" ht="13" x14ac:dyDescent="0.2">
      <c r="DT64" s="253"/>
      <c r="DU64" s="253"/>
    </row>
    <row r="65" spans="123:125" ht="13" x14ac:dyDescent="0.2"/>
    <row r="66" spans="123:125" ht="13" x14ac:dyDescent="0.2"/>
    <row r="67" spans="123:125" ht="13" x14ac:dyDescent="0.2"/>
    <row r="68" spans="123:125" ht="13" x14ac:dyDescent="0.2"/>
    <row r="69" spans="123:125" ht="13" x14ac:dyDescent="0.2">
      <c r="DS69" s="253"/>
      <c r="DT69" s="253"/>
      <c r="DU69" s="253"/>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3"/>
    </row>
    <row r="83" spans="116:125" ht="13" x14ac:dyDescent="0.2">
      <c r="DM83" s="253"/>
      <c r="DN83" s="253"/>
      <c r="DO83" s="253"/>
      <c r="DP83" s="253"/>
      <c r="DQ83" s="253"/>
      <c r="DR83" s="253"/>
      <c r="DS83" s="253"/>
      <c r="DT83" s="253"/>
      <c r="DU83" s="253"/>
    </row>
    <row r="84" spans="116:125" ht="13" x14ac:dyDescent="0.2"/>
    <row r="85" spans="116:125" ht="13" x14ac:dyDescent="0.2"/>
    <row r="86" spans="116:125" ht="13" x14ac:dyDescent="0.2"/>
    <row r="87" spans="116:125" ht="13" x14ac:dyDescent="0.2"/>
    <row r="88" spans="116:125" ht="13" x14ac:dyDescent="0.2">
      <c r="DU88" s="253"/>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568</v>
      </c>
    </row>
    <row r="121" spans="125:125" ht="13.5" hidden="1" customHeight="1" x14ac:dyDescent="0.2">
      <c r="DU121" s="253"/>
    </row>
  </sheetData>
  <sheetProtection algorithmName="SHA-512" hashValue="CLQRx3QD8A2LQNMq/6xZ7Z7Ifexldrgc1swugF5kyV0yYwkXStAFxhIGZ41G3eOhr0YpDve8/T/SinvODbGuOQ==" saltValue="rDDEob43eyv20SxIe19AT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5" zoomScaleNormal="75" zoomScaleSheetLayoutView="55" workbookViewId="0"/>
  </sheetViews>
  <sheetFormatPr defaultColWidth="0" defaultRowHeight="13.5" customHeight="1" zeroHeight="1" x14ac:dyDescent="0.2"/>
  <cols>
    <col min="1" max="125" width="2.4531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 x14ac:dyDescent="0.2">
      <c r="B2" s="253"/>
      <c r="T2" s="253"/>
    </row>
    <row r="3" spans="1:125"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3"/>
      <c r="G33" s="253"/>
      <c r="I33" s="253"/>
    </row>
    <row r="34" spans="2:125" ht="13" x14ac:dyDescent="0.2">
      <c r="C34" s="253"/>
      <c r="P34" s="253"/>
      <c r="R34" s="253"/>
      <c r="U34" s="253"/>
    </row>
    <row r="35" spans="2:125" ht="13"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 x14ac:dyDescent="0.2">
      <c r="F36" s="253"/>
      <c r="H36" s="253"/>
      <c r="J36" s="253"/>
      <c r="K36" s="253"/>
      <c r="L36" s="253"/>
      <c r="M36" s="253"/>
      <c r="N36" s="253"/>
      <c r="O36" s="253"/>
      <c r="Q36" s="253"/>
      <c r="S36" s="253"/>
      <c r="V36" s="253"/>
    </row>
    <row r="37" spans="2:125" ht="13" x14ac:dyDescent="0.2"/>
    <row r="38" spans="2:125" ht="13" x14ac:dyDescent="0.2"/>
    <row r="39" spans="2:125" ht="13" x14ac:dyDescent="0.2"/>
    <row r="40" spans="2:125" ht="13" x14ac:dyDescent="0.2">
      <c r="U40" s="253"/>
    </row>
    <row r="41" spans="2:125" ht="13" x14ac:dyDescent="0.2">
      <c r="R41" s="253"/>
    </row>
    <row r="42" spans="2:125" ht="13"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 x14ac:dyDescent="0.2">
      <c r="Q43" s="253"/>
      <c r="S43" s="253"/>
      <c r="V43" s="253"/>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569</v>
      </c>
    </row>
  </sheetData>
  <sheetProtection algorithmName="SHA-512" hashValue="gQbf90ehz/rJlhVtmBZxXIT2RPkuTakS3+i1CLm4kX5YtzeDulgC1sv1JLtnYd6xU5RTG+DNpr75QHdnFyswqg==" saltValue="TsrZbqyAquay70sle5LjC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5" zoomScaleNormal="75"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570</v>
      </c>
      <c r="G46" s="8" t="s">
        <v>571</v>
      </c>
      <c r="H46" s="8" t="s">
        <v>572</v>
      </c>
      <c r="I46" s="8" t="s">
        <v>573</v>
      </c>
      <c r="J46" s="9" t="s">
        <v>574</v>
      </c>
    </row>
    <row r="47" spans="2:10" ht="57.75" customHeight="1" x14ac:dyDescent="0.2">
      <c r="B47" s="10"/>
      <c r="C47" s="1126" t="s">
        <v>3</v>
      </c>
      <c r="D47" s="1126"/>
      <c r="E47" s="1127"/>
      <c r="F47" s="11">
        <v>18.79</v>
      </c>
      <c r="G47" s="12">
        <v>18.16</v>
      </c>
      <c r="H47" s="12">
        <v>19.22</v>
      </c>
      <c r="I47" s="12">
        <v>19.72</v>
      </c>
      <c r="J47" s="13">
        <v>21.96</v>
      </c>
    </row>
    <row r="48" spans="2:10" ht="57.75" customHeight="1" x14ac:dyDescent="0.2">
      <c r="B48" s="14"/>
      <c r="C48" s="1128" t="s">
        <v>4</v>
      </c>
      <c r="D48" s="1128"/>
      <c r="E48" s="1129"/>
      <c r="F48" s="15">
        <v>3.03</v>
      </c>
      <c r="G48" s="16">
        <v>4.5999999999999996</v>
      </c>
      <c r="H48" s="16">
        <v>4.3600000000000003</v>
      </c>
      <c r="I48" s="16">
        <v>5.98</v>
      </c>
      <c r="J48" s="17">
        <v>3.84</v>
      </c>
    </row>
    <row r="49" spans="2:10" ht="57.75" customHeight="1" thickBot="1" x14ac:dyDescent="0.25">
      <c r="B49" s="18"/>
      <c r="C49" s="1130" t="s">
        <v>5</v>
      </c>
      <c r="D49" s="1130"/>
      <c r="E49" s="1131"/>
      <c r="F49" s="19" t="s">
        <v>575</v>
      </c>
      <c r="G49" s="20">
        <v>0.61</v>
      </c>
      <c r="H49" s="20">
        <v>1.01</v>
      </c>
      <c r="I49" s="20">
        <v>2.64</v>
      </c>
      <c r="J49" s="21" t="s">
        <v>576</v>
      </c>
    </row>
    <row r="50" spans="2:10" ht="13" x14ac:dyDescent="0.2"/>
  </sheetData>
  <sheetProtection algorithmName="SHA-512" hashValue="MQzFd7YpbWqotg+T9WNOgc8YwvMqIx7Mcf7ax0xZpwFpgyXX4X09GGZItofo0wRkLtOTIL1+CChLO+R7SGa/oQ==" saltValue="HJiQ1dO/e9Yq5CYFYHDTU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3">
      <c r="A33" s="22"/>
      <c r="B33" s="25" t="s">
        <v>7</v>
      </c>
      <c r="C33" s="26"/>
      <c r="D33" s="26"/>
      <c r="E33" s="27" t="s">
        <v>2</v>
      </c>
      <c r="F33" s="28" t="s">
        <v>570</v>
      </c>
      <c r="G33" s="29" t="s">
        <v>571</v>
      </c>
      <c r="H33" s="29" t="s">
        <v>572</v>
      </c>
      <c r="I33" s="29" t="s">
        <v>573</v>
      </c>
      <c r="J33" s="30" t="s">
        <v>574</v>
      </c>
      <c r="K33" s="22"/>
      <c r="L33" s="22"/>
      <c r="M33" s="22"/>
      <c r="N33" s="22"/>
      <c r="O33" s="22"/>
      <c r="P33" s="22"/>
    </row>
    <row r="34" spans="1:16" ht="39" customHeight="1" x14ac:dyDescent="0.2">
      <c r="A34" s="22"/>
      <c r="B34" s="31"/>
      <c r="C34" s="1136" t="s">
        <v>577</v>
      </c>
      <c r="D34" s="1136"/>
      <c r="E34" s="1137"/>
      <c r="F34" s="32">
        <v>10.88</v>
      </c>
      <c r="G34" s="33">
        <v>11.8</v>
      </c>
      <c r="H34" s="33">
        <v>12.05</v>
      </c>
      <c r="I34" s="33">
        <v>11.73</v>
      </c>
      <c r="J34" s="34">
        <v>11.11</v>
      </c>
      <c r="K34" s="22"/>
      <c r="L34" s="22"/>
      <c r="M34" s="22"/>
      <c r="N34" s="22"/>
      <c r="O34" s="22"/>
      <c r="P34" s="22"/>
    </row>
    <row r="35" spans="1:16" ht="39" customHeight="1" x14ac:dyDescent="0.2">
      <c r="A35" s="22"/>
      <c r="B35" s="35"/>
      <c r="C35" s="1132" t="s">
        <v>578</v>
      </c>
      <c r="D35" s="1132"/>
      <c r="E35" s="1133"/>
      <c r="F35" s="36">
        <v>4.1100000000000003</v>
      </c>
      <c r="G35" s="37">
        <v>5.55</v>
      </c>
      <c r="H35" s="37">
        <v>6.87</v>
      </c>
      <c r="I35" s="37">
        <v>7.36</v>
      </c>
      <c r="J35" s="38">
        <v>8.0500000000000007</v>
      </c>
      <c r="K35" s="22"/>
      <c r="L35" s="22"/>
      <c r="M35" s="22"/>
      <c r="N35" s="22"/>
      <c r="O35" s="22"/>
      <c r="P35" s="22"/>
    </row>
    <row r="36" spans="1:16" ht="39" customHeight="1" x14ac:dyDescent="0.2">
      <c r="A36" s="22"/>
      <c r="B36" s="35"/>
      <c r="C36" s="1132" t="s">
        <v>579</v>
      </c>
      <c r="D36" s="1132"/>
      <c r="E36" s="1133"/>
      <c r="F36" s="36">
        <v>2.93</v>
      </c>
      <c r="G36" s="37">
        <v>4.49</v>
      </c>
      <c r="H36" s="37">
        <v>4.21</v>
      </c>
      <c r="I36" s="37">
        <v>5.88</v>
      </c>
      <c r="J36" s="38">
        <v>3.71</v>
      </c>
      <c r="K36" s="22"/>
      <c r="L36" s="22"/>
      <c r="M36" s="22"/>
      <c r="N36" s="22"/>
      <c r="O36" s="22"/>
      <c r="P36" s="22"/>
    </row>
    <row r="37" spans="1:16" ht="39" customHeight="1" x14ac:dyDescent="0.2">
      <c r="A37" s="22"/>
      <c r="B37" s="35"/>
      <c r="C37" s="1132" t="s">
        <v>580</v>
      </c>
      <c r="D37" s="1132"/>
      <c r="E37" s="1133"/>
      <c r="F37" s="36">
        <v>1.21</v>
      </c>
      <c r="G37" s="37">
        <v>1.59</v>
      </c>
      <c r="H37" s="37">
        <v>1.76</v>
      </c>
      <c r="I37" s="37">
        <v>1.3</v>
      </c>
      <c r="J37" s="38">
        <v>1.99</v>
      </c>
      <c r="K37" s="22"/>
      <c r="L37" s="22"/>
      <c r="M37" s="22"/>
      <c r="N37" s="22"/>
      <c r="O37" s="22"/>
      <c r="P37" s="22"/>
    </row>
    <row r="38" spans="1:16" ht="39" customHeight="1" x14ac:dyDescent="0.2">
      <c r="A38" s="22"/>
      <c r="B38" s="35"/>
      <c r="C38" s="1132" t="s">
        <v>581</v>
      </c>
      <c r="D38" s="1132"/>
      <c r="E38" s="1133"/>
      <c r="F38" s="36">
        <v>1.26</v>
      </c>
      <c r="G38" s="37">
        <v>0.36</v>
      </c>
      <c r="H38" s="37">
        <v>0.42</v>
      </c>
      <c r="I38" s="37">
        <v>0.46</v>
      </c>
      <c r="J38" s="38">
        <v>0.32</v>
      </c>
      <c r="K38" s="22"/>
      <c r="L38" s="22"/>
      <c r="M38" s="22"/>
      <c r="N38" s="22"/>
      <c r="O38" s="22"/>
      <c r="P38" s="22"/>
    </row>
    <row r="39" spans="1:16" ht="39" customHeight="1" x14ac:dyDescent="0.2">
      <c r="A39" s="22"/>
      <c r="B39" s="35"/>
      <c r="C39" s="1132" t="s">
        <v>582</v>
      </c>
      <c r="D39" s="1132"/>
      <c r="E39" s="1133"/>
      <c r="F39" s="36">
        <v>0.1</v>
      </c>
      <c r="G39" s="37">
        <v>0.09</v>
      </c>
      <c r="H39" s="37">
        <v>0.1</v>
      </c>
      <c r="I39" s="37">
        <v>0.1</v>
      </c>
      <c r="J39" s="38">
        <v>0.11</v>
      </c>
      <c r="K39" s="22"/>
      <c r="L39" s="22"/>
      <c r="M39" s="22"/>
      <c r="N39" s="22"/>
      <c r="O39" s="22"/>
      <c r="P39" s="22"/>
    </row>
    <row r="40" spans="1:16" ht="39" customHeight="1" x14ac:dyDescent="0.2">
      <c r="A40" s="22"/>
      <c r="B40" s="35"/>
      <c r="C40" s="1132" t="s">
        <v>583</v>
      </c>
      <c r="D40" s="1132"/>
      <c r="E40" s="1133"/>
      <c r="F40" s="36">
        <v>7.0000000000000007E-2</v>
      </c>
      <c r="G40" s="37">
        <v>0.06</v>
      </c>
      <c r="H40" s="37">
        <v>0.13</v>
      </c>
      <c r="I40" s="37">
        <v>0.06</v>
      </c>
      <c r="J40" s="38">
        <v>0.1</v>
      </c>
      <c r="K40" s="22"/>
      <c r="L40" s="22"/>
      <c r="M40" s="22"/>
      <c r="N40" s="22"/>
      <c r="O40" s="22"/>
      <c r="P40" s="22"/>
    </row>
    <row r="41" spans="1:16" ht="39" customHeight="1" x14ac:dyDescent="0.2">
      <c r="A41" s="22"/>
      <c r="B41" s="35"/>
      <c r="C41" s="1132" t="s">
        <v>584</v>
      </c>
      <c r="D41" s="1132"/>
      <c r="E41" s="1133"/>
      <c r="F41" s="36">
        <v>0.01</v>
      </c>
      <c r="G41" s="37">
        <v>0.01</v>
      </c>
      <c r="H41" s="37">
        <v>0.04</v>
      </c>
      <c r="I41" s="37">
        <v>0.02</v>
      </c>
      <c r="J41" s="38">
        <v>0.02</v>
      </c>
      <c r="K41" s="22"/>
      <c r="L41" s="22"/>
      <c r="M41" s="22"/>
      <c r="N41" s="22"/>
      <c r="O41" s="22"/>
      <c r="P41" s="22"/>
    </row>
    <row r="42" spans="1:16" ht="39" customHeight="1" x14ac:dyDescent="0.2">
      <c r="A42" s="22"/>
      <c r="B42" s="39"/>
      <c r="C42" s="1132" t="s">
        <v>585</v>
      </c>
      <c r="D42" s="1132"/>
      <c r="E42" s="1133"/>
      <c r="F42" s="36" t="s">
        <v>528</v>
      </c>
      <c r="G42" s="37" t="s">
        <v>528</v>
      </c>
      <c r="H42" s="37" t="s">
        <v>528</v>
      </c>
      <c r="I42" s="37" t="s">
        <v>528</v>
      </c>
      <c r="J42" s="38" t="s">
        <v>528</v>
      </c>
      <c r="K42" s="22"/>
      <c r="L42" s="22"/>
      <c r="M42" s="22"/>
      <c r="N42" s="22"/>
      <c r="O42" s="22"/>
      <c r="P42" s="22"/>
    </row>
    <row r="43" spans="1:16" ht="39" customHeight="1" thickBot="1" x14ac:dyDescent="0.25">
      <c r="A43" s="22"/>
      <c r="B43" s="40"/>
      <c r="C43" s="1134" t="s">
        <v>586</v>
      </c>
      <c r="D43" s="1134"/>
      <c r="E43" s="1135"/>
      <c r="F43" s="41">
        <v>0.73</v>
      </c>
      <c r="G43" s="42">
        <v>0.82</v>
      </c>
      <c r="H43" s="42">
        <v>0.03</v>
      </c>
      <c r="I43" s="42">
        <v>0.05</v>
      </c>
      <c r="J43" s="43">
        <v>0.03</v>
      </c>
      <c r="K43" s="22"/>
      <c r="L43" s="22"/>
      <c r="M43" s="22"/>
      <c r="N43" s="22"/>
      <c r="O43" s="22"/>
      <c r="P43" s="22"/>
    </row>
    <row r="44" spans="1:16" ht="39" customHeight="1" x14ac:dyDescent="0.2">
      <c r="A44" s="22"/>
      <c r="B44" s="44" t="s">
        <v>8</v>
      </c>
      <c r="C44" s="45"/>
      <c r="D44" s="45"/>
      <c r="E44" s="45"/>
      <c r="F44" s="22"/>
      <c r="G44" s="22"/>
      <c r="H44" s="22"/>
      <c r="I44" s="22"/>
      <c r="J44" s="22"/>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4ySdvN16MTLwjcF62d5vQp1N9VWGArNIiCkX14brRcVn6mUCOY7SUF4Z+PKQ9WG5tO2b6GMAcHb56Rois/vToQ==" saltValue="oQMCWnv1n0wW87rAb2S8g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76"/>
  <sheetViews>
    <sheetView showGridLines="0" zoomScale="75" zoomScaleNormal="75" zoomScaleSheetLayoutView="55" workbookViewId="0"/>
  </sheetViews>
  <sheetFormatPr defaultColWidth="0" defaultRowHeight="12.65" customHeight="1" zeroHeight="1" x14ac:dyDescent="0.2"/>
  <cols>
    <col min="1" max="1" width="6.6328125" style="47" customWidth="1"/>
    <col min="2" max="3" width="10.90625" style="47" customWidth="1"/>
    <col min="4" max="4" width="10" style="47" customWidth="1"/>
    <col min="5" max="10" width="11" style="47" customWidth="1"/>
    <col min="11" max="15" width="13.08984375" style="47" customWidth="1"/>
    <col min="16" max="21" width="11.4531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9</v>
      </c>
      <c r="P43" s="46"/>
      <c r="Q43" s="46"/>
      <c r="R43" s="46"/>
      <c r="S43" s="46"/>
      <c r="T43" s="46"/>
      <c r="U43" s="46"/>
    </row>
    <row r="44" spans="1:21" ht="30.75" customHeight="1" thickBot="1" x14ac:dyDescent="0.3">
      <c r="A44" s="46"/>
      <c r="B44" s="49" t="s">
        <v>10</v>
      </c>
      <c r="C44" s="50"/>
      <c r="D44" s="50"/>
      <c r="E44" s="51"/>
      <c r="F44" s="51"/>
      <c r="G44" s="51"/>
      <c r="H44" s="51"/>
      <c r="I44" s="51"/>
      <c r="J44" s="52" t="s">
        <v>2</v>
      </c>
      <c r="K44" s="53" t="s">
        <v>570</v>
      </c>
      <c r="L44" s="54" t="s">
        <v>571</v>
      </c>
      <c r="M44" s="54" t="s">
        <v>572</v>
      </c>
      <c r="N44" s="54" t="s">
        <v>573</v>
      </c>
      <c r="O44" s="55" t="s">
        <v>574</v>
      </c>
      <c r="P44" s="46"/>
      <c r="Q44" s="46"/>
      <c r="R44" s="46"/>
      <c r="S44" s="46"/>
      <c r="T44" s="46"/>
      <c r="U44" s="46"/>
    </row>
    <row r="45" spans="1:21" ht="30.75" customHeight="1" x14ac:dyDescent="0.2">
      <c r="A45" s="46"/>
      <c r="B45" s="1161" t="s">
        <v>11</v>
      </c>
      <c r="C45" s="1162"/>
      <c r="D45" s="56"/>
      <c r="E45" s="1167" t="s">
        <v>12</v>
      </c>
      <c r="F45" s="1167"/>
      <c r="G45" s="1167"/>
      <c r="H45" s="1167"/>
      <c r="I45" s="1167"/>
      <c r="J45" s="1168"/>
      <c r="K45" s="57">
        <v>6408</v>
      </c>
      <c r="L45" s="58">
        <v>6402</v>
      </c>
      <c r="M45" s="58">
        <v>6539</v>
      </c>
      <c r="N45" s="58">
        <v>6624</v>
      </c>
      <c r="O45" s="59">
        <v>6350</v>
      </c>
      <c r="P45" s="46"/>
      <c r="Q45" s="46"/>
      <c r="R45" s="46"/>
      <c r="S45" s="46"/>
      <c r="T45" s="46"/>
      <c r="U45" s="46"/>
    </row>
    <row r="46" spans="1:21" ht="30.75" customHeight="1" x14ac:dyDescent="0.2">
      <c r="A46" s="46"/>
      <c r="B46" s="1163"/>
      <c r="C46" s="1164"/>
      <c r="D46" s="60"/>
      <c r="E46" s="1140" t="s">
        <v>13</v>
      </c>
      <c r="F46" s="1140"/>
      <c r="G46" s="1140"/>
      <c r="H46" s="1140"/>
      <c r="I46" s="1140"/>
      <c r="J46" s="1141"/>
      <c r="K46" s="61" t="s">
        <v>528</v>
      </c>
      <c r="L46" s="62" t="s">
        <v>528</v>
      </c>
      <c r="M46" s="62" t="s">
        <v>528</v>
      </c>
      <c r="N46" s="62" t="s">
        <v>528</v>
      </c>
      <c r="O46" s="63" t="s">
        <v>528</v>
      </c>
      <c r="P46" s="46"/>
      <c r="Q46" s="46"/>
      <c r="R46" s="46"/>
      <c r="S46" s="46"/>
      <c r="T46" s="46"/>
      <c r="U46" s="46"/>
    </row>
    <row r="47" spans="1:21" ht="30.75" customHeight="1" x14ac:dyDescent="0.2">
      <c r="A47" s="46"/>
      <c r="B47" s="1163"/>
      <c r="C47" s="1164"/>
      <c r="D47" s="60"/>
      <c r="E47" s="1140" t="s">
        <v>14</v>
      </c>
      <c r="F47" s="1140"/>
      <c r="G47" s="1140"/>
      <c r="H47" s="1140"/>
      <c r="I47" s="1140"/>
      <c r="J47" s="1141"/>
      <c r="K47" s="61">
        <v>40</v>
      </c>
      <c r="L47" s="62">
        <v>30</v>
      </c>
      <c r="M47" s="62">
        <v>20</v>
      </c>
      <c r="N47" s="62">
        <v>10</v>
      </c>
      <c r="O47" s="63" t="s">
        <v>528</v>
      </c>
      <c r="P47" s="46"/>
      <c r="Q47" s="46"/>
      <c r="R47" s="46"/>
      <c r="S47" s="46"/>
      <c r="T47" s="46"/>
      <c r="U47" s="46"/>
    </row>
    <row r="48" spans="1:21" ht="30.75" customHeight="1" x14ac:dyDescent="0.2">
      <c r="A48" s="46"/>
      <c r="B48" s="1163"/>
      <c r="C48" s="1164"/>
      <c r="D48" s="60"/>
      <c r="E48" s="1140" t="s">
        <v>15</v>
      </c>
      <c r="F48" s="1140"/>
      <c r="G48" s="1140"/>
      <c r="H48" s="1140"/>
      <c r="I48" s="1140"/>
      <c r="J48" s="1141"/>
      <c r="K48" s="61">
        <v>2945</v>
      </c>
      <c r="L48" s="62">
        <v>2864</v>
      </c>
      <c r="M48" s="62">
        <v>2808</v>
      </c>
      <c r="N48" s="62">
        <v>2710</v>
      </c>
      <c r="O48" s="63">
        <v>2687</v>
      </c>
      <c r="P48" s="46"/>
      <c r="Q48" s="46"/>
      <c r="R48" s="46"/>
      <c r="S48" s="46"/>
      <c r="T48" s="46"/>
      <c r="U48" s="46"/>
    </row>
    <row r="49" spans="1:21" ht="30.75" customHeight="1" x14ac:dyDescent="0.2">
      <c r="A49" s="46"/>
      <c r="B49" s="1163"/>
      <c r="C49" s="1164"/>
      <c r="D49" s="60"/>
      <c r="E49" s="1140" t="s">
        <v>16</v>
      </c>
      <c r="F49" s="1140"/>
      <c r="G49" s="1140"/>
      <c r="H49" s="1140"/>
      <c r="I49" s="1140"/>
      <c r="J49" s="1141"/>
      <c r="K49" s="61">
        <v>949</v>
      </c>
      <c r="L49" s="62">
        <v>915</v>
      </c>
      <c r="M49" s="62">
        <v>908</v>
      </c>
      <c r="N49" s="62">
        <v>872</v>
      </c>
      <c r="O49" s="63">
        <v>853</v>
      </c>
      <c r="P49" s="46"/>
      <c r="Q49" s="46"/>
      <c r="R49" s="46"/>
      <c r="S49" s="46"/>
      <c r="T49" s="46"/>
      <c r="U49" s="46"/>
    </row>
    <row r="50" spans="1:21" ht="30.75" customHeight="1" x14ac:dyDescent="0.2">
      <c r="A50" s="46"/>
      <c r="B50" s="1163"/>
      <c r="C50" s="1164"/>
      <c r="D50" s="60"/>
      <c r="E50" s="1140" t="s">
        <v>17</v>
      </c>
      <c r="F50" s="1140"/>
      <c r="G50" s="1140"/>
      <c r="H50" s="1140"/>
      <c r="I50" s="1140"/>
      <c r="J50" s="1141"/>
      <c r="K50" s="61" t="s">
        <v>528</v>
      </c>
      <c r="L50" s="62" t="s">
        <v>528</v>
      </c>
      <c r="M50" s="62" t="s">
        <v>528</v>
      </c>
      <c r="N50" s="62" t="s">
        <v>528</v>
      </c>
      <c r="O50" s="63" t="s">
        <v>528</v>
      </c>
      <c r="P50" s="46"/>
      <c r="Q50" s="46"/>
      <c r="R50" s="46"/>
      <c r="S50" s="46"/>
      <c r="T50" s="46"/>
      <c r="U50" s="46"/>
    </row>
    <row r="51" spans="1:21" ht="30.75" customHeight="1" x14ac:dyDescent="0.2">
      <c r="A51" s="46"/>
      <c r="B51" s="1165"/>
      <c r="C51" s="1166"/>
      <c r="D51" s="64"/>
      <c r="E51" s="1140" t="s">
        <v>18</v>
      </c>
      <c r="F51" s="1140"/>
      <c r="G51" s="1140"/>
      <c r="H51" s="1140"/>
      <c r="I51" s="1140"/>
      <c r="J51" s="1141"/>
      <c r="K51" s="61" t="s">
        <v>528</v>
      </c>
      <c r="L51" s="62" t="s">
        <v>528</v>
      </c>
      <c r="M51" s="62" t="s">
        <v>528</v>
      </c>
      <c r="N51" s="62" t="s">
        <v>528</v>
      </c>
      <c r="O51" s="63" t="s">
        <v>528</v>
      </c>
      <c r="P51" s="46"/>
      <c r="Q51" s="46"/>
      <c r="R51" s="46"/>
      <c r="S51" s="46"/>
      <c r="T51" s="46"/>
      <c r="U51" s="46"/>
    </row>
    <row r="52" spans="1:21" ht="30.75" customHeight="1" x14ac:dyDescent="0.2">
      <c r="A52" s="46"/>
      <c r="B52" s="1138" t="s">
        <v>19</v>
      </c>
      <c r="C52" s="1139"/>
      <c r="D52" s="64"/>
      <c r="E52" s="1140" t="s">
        <v>20</v>
      </c>
      <c r="F52" s="1140"/>
      <c r="G52" s="1140"/>
      <c r="H52" s="1140"/>
      <c r="I52" s="1140"/>
      <c r="J52" s="1141"/>
      <c r="K52" s="61">
        <v>7639</v>
      </c>
      <c r="L52" s="62">
        <v>7380</v>
      </c>
      <c r="M52" s="62">
        <v>7287</v>
      </c>
      <c r="N52" s="62">
        <v>7229</v>
      </c>
      <c r="O52" s="63">
        <v>6861</v>
      </c>
      <c r="P52" s="46"/>
      <c r="Q52" s="46"/>
      <c r="R52" s="46"/>
      <c r="S52" s="46"/>
      <c r="T52" s="46"/>
      <c r="U52" s="46"/>
    </row>
    <row r="53" spans="1:21" ht="30.75" customHeight="1" thickBot="1" x14ac:dyDescent="0.25">
      <c r="A53" s="46"/>
      <c r="B53" s="1142" t="s">
        <v>21</v>
      </c>
      <c r="C53" s="1143"/>
      <c r="D53" s="65"/>
      <c r="E53" s="1144" t="s">
        <v>22</v>
      </c>
      <c r="F53" s="1144"/>
      <c r="G53" s="1144"/>
      <c r="H53" s="1144"/>
      <c r="I53" s="1144"/>
      <c r="J53" s="1145"/>
      <c r="K53" s="66">
        <v>2703</v>
      </c>
      <c r="L53" s="67">
        <v>2831</v>
      </c>
      <c r="M53" s="67">
        <v>2988</v>
      </c>
      <c r="N53" s="67">
        <v>2987</v>
      </c>
      <c r="O53" s="68">
        <v>3029</v>
      </c>
      <c r="P53" s="46"/>
      <c r="Q53" s="46"/>
      <c r="R53" s="46"/>
      <c r="S53" s="46"/>
      <c r="T53" s="46"/>
      <c r="U53" s="46"/>
    </row>
    <row r="54" spans="1:21" ht="24" customHeight="1" x14ac:dyDescent="0.25">
      <c r="A54" s="46"/>
      <c r="B54" s="69" t="s">
        <v>23</v>
      </c>
      <c r="C54" s="46"/>
      <c r="D54" s="46"/>
      <c r="E54" s="46"/>
      <c r="F54" s="46"/>
      <c r="G54" s="46"/>
      <c r="H54" s="46"/>
      <c r="I54" s="46"/>
      <c r="J54" s="46"/>
      <c r="K54" s="46"/>
      <c r="L54" s="46"/>
      <c r="M54" s="46"/>
      <c r="N54" s="46"/>
      <c r="O54" s="46"/>
      <c r="P54" s="46"/>
      <c r="Q54" s="46"/>
      <c r="R54" s="46"/>
      <c r="S54" s="46"/>
      <c r="T54" s="46"/>
      <c r="U54" s="46"/>
    </row>
    <row r="55" spans="1:21" ht="24" customHeight="1" x14ac:dyDescent="0.25">
      <c r="A55" s="46"/>
      <c r="B55" s="69" t="s">
        <v>24</v>
      </c>
      <c r="C55" s="46"/>
      <c r="D55" s="46"/>
      <c r="E55" s="46"/>
      <c r="F55" s="46"/>
      <c r="G55" s="46"/>
      <c r="H55" s="46"/>
      <c r="I55" s="46"/>
      <c r="J55" s="46"/>
      <c r="K55" s="46"/>
      <c r="L55" s="46"/>
      <c r="M55" s="46"/>
      <c r="N55" s="46"/>
      <c r="O55" s="46"/>
      <c r="P55" s="46"/>
      <c r="Q55" s="46"/>
      <c r="R55" s="46"/>
      <c r="S55" s="46"/>
      <c r="T55" s="46"/>
      <c r="U55" s="46"/>
    </row>
    <row r="56" spans="1:21" ht="24" customHeight="1" thickBot="1" x14ac:dyDescent="0.3">
      <c r="A56" s="46"/>
      <c r="B56" s="70" t="s">
        <v>25</v>
      </c>
      <c r="C56" s="71"/>
      <c r="D56" s="71"/>
      <c r="E56" s="71"/>
      <c r="F56" s="71"/>
      <c r="G56" s="71"/>
      <c r="H56" s="71"/>
      <c r="I56" s="71"/>
      <c r="J56" s="71"/>
      <c r="K56" s="72"/>
      <c r="L56" s="72"/>
      <c r="M56" s="72"/>
      <c r="N56" s="72"/>
      <c r="O56" s="73" t="s">
        <v>587</v>
      </c>
      <c r="P56" s="46"/>
      <c r="Q56" s="46"/>
      <c r="R56" s="46"/>
      <c r="S56" s="46"/>
      <c r="T56" s="46"/>
      <c r="U56" s="46"/>
    </row>
    <row r="57" spans="1:21" ht="31.5" customHeight="1" thickBot="1" x14ac:dyDescent="0.3">
      <c r="A57" s="46"/>
      <c r="B57" s="74"/>
      <c r="C57" s="75"/>
      <c r="D57" s="75"/>
      <c r="E57" s="76"/>
      <c r="F57" s="76"/>
      <c r="G57" s="76"/>
      <c r="H57" s="76"/>
      <c r="I57" s="76"/>
      <c r="J57" s="77" t="s">
        <v>2</v>
      </c>
      <c r="K57" s="78" t="s">
        <v>588</v>
      </c>
      <c r="L57" s="79" t="s">
        <v>589</v>
      </c>
      <c r="M57" s="79" t="s">
        <v>590</v>
      </c>
      <c r="N57" s="79" t="s">
        <v>591</v>
      </c>
      <c r="O57" s="80" t="s">
        <v>592</v>
      </c>
      <c r="P57" s="46"/>
      <c r="Q57" s="46"/>
      <c r="R57" s="46"/>
      <c r="S57" s="46"/>
      <c r="T57" s="46"/>
      <c r="U57" s="46"/>
    </row>
    <row r="58" spans="1:21" ht="31.5" customHeight="1" x14ac:dyDescent="0.2">
      <c r="B58" s="1146" t="s">
        <v>26</v>
      </c>
      <c r="C58" s="1147"/>
      <c r="D58" s="1152" t="s">
        <v>27</v>
      </c>
      <c r="E58" s="1153"/>
      <c r="F58" s="1153"/>
      <c r="G58" s="1153"/>
      <c r="H58" s="1153"/>
      <c r="I58" s="1153"/>
      <c r="J58" s="1154"/>
      <c r="K58" s="81"/>
      <c r="L58" s="82"/>
      <c r="M58" s="82"/>
      <c r="N58" s="82"/>
      <c r="O58" s="83"/>
    </row>
    <row r="59" spans="1:21" ht="31.5" customHeight="1" x14ac:dyDescent="0.2">
      <c r="B59" s="1148"/>
      <c r="C59" s="1149"/>
      <c r="D59" s="1155" t="s">
        <v>28</v>
      </c>
      <c r="E59" s="1156"/>
      <c r="F59" s="1156"/>
      <c r="G59" s="1156"/>
      <c r="H59" s="1156"/>
      <c r="I59" s="1156"/>
      <c r="J59" s="1157"/>
      <c r="K59" s="84"/>
      <c r="L59" s="85"/>
      <c r="M59" s="85"/>
      <c r="N59" s="85"/>
      <c r="O59" s="86"/>
    </row>
    <row r="60" spans="1:21" ht="31.5" customHeight="1" thickBot="1" x14ac:dyDescent="0.25">
      <c r="B60" s="1150"/>
      <c r="C60" s="1151"/>
      <c r="D60" s="1158" t="s">
        <v>29</v>
      </c>
      <c r="E60" s="1159"/>
      <c r="F60" s="1159"/>
      <c r="G60" s="1159"/>
      <c r="H60" s="1159"/>
      <c r="I60" s="1159"/>
      <c r="J60" s="1160"/>
      <c r="K60" s="87"/>
      <c r="L60" s="88"/>
      <c r="M60" s="88"/>
      <c r="N60" s="88"/>
      <c r="O60" s="89"/>
    </row>
    <row r="61" spans="1:21" ht="24" customHeight="1" x14ac:dyDescent="0.2">
      <c r="B61" s="90"/>
      <c r="C61" s="90"/>
      <c r="D61" s="91" t="s">
        <v>30</v>
      </c>
      <c r="E61" s="92"/>
      <c r="F61" s="92"/>
      <c r="G61" s="92"/>
      <c r="H61" s="92"/>
      <c r="I61" s="92"/>
      <c r="J61" s="92"/>
      <c r="K61" s="92"/>
      <c r="L61" s="92"/>
      <c r="M61" s="92"/>
      <c r="N61" s="92"/>
      <c r="O61" s="92"/>
    </row>
    <row r="62" spans="1:21" ht="24" customHeight="1" x14ac:dyDescent="0.2">
      <c r="B62" s="93"/>
      <c r="C62" s="93"/>
      <c r="D62" s="91" t="s">
        <v>31</v>
      </c>
      <c r="E62" s="92"/>
      <c r="F62" s="92"/>
      <c r="G62" s="92"/>
      <c r="H62" s="92"/>
      <c r="I62" s="92"/>
      <c r="J62" s="92"/>
      <c r="K62" s="92"/>
      <c r="L62" s="92"/>
      <c r="M62" s="92"/>
      <c r="N62" s="92"/>
      <c r="O62" s="92"/>
    </row>
    <row r="63" spans="1:21" ht="24" customHeight="1" x14ac:dyDescent="0.2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5">
      <c r="A64" s="46"/>
      <c r="B64" s="69"/>
      <c r="C64" s="46"/>
      <c r="D64" s="46"/>
      <c r="E64" s="46"/>
      <c r="F64" s="46"/>
      <c r="G64" s="46"/>
      <c r="H64" s="46"/>
      <c r="I64" s="46"/>
      <c r="J64" s="46"/>
      <c r="K64" s="46"/>
      <c r="L64" s="46"/>
      <c r="M64" s="46"/>
      <c r="N64" s="46"/>
      <c r="O64" s="46"/>
      <c r="P64" s="46"/>
      <c r="Q64" s="46"/>
      <c r="R64" s="46"/>
      <c r="S64" s="46"/>
      <c r="T64" s="46"/>
      <c r="U64" s="46"/>
    </row>
    <row r="65" s="47" customFormat="1" ht="12.65" hidden="1" customHeight="1" x14ac:dyDescent="0.2"/>
    <row r="66" s="47" customFormat="1" ht="12.65" hidden="1" customHeight="1" x14ac:dyDescent="0.2"/>
    <row r="67" s="47" customFormat="1" ht="12.65" hidden="1" customHeight="1" x14ac:dyDescent="0.2"/>
    <row r="68" s="47" customFormat="1" ht="12.65" hidden="1" customHeight="1" x14ac:dyDescent="0.2"/>
    <row r="69" s="47" customFormat="1" ht="12.65" hidden="1" customHeight="1" x14ac:dyDescent="0.2"/>
    <row r="70" s="47" customFormat="1" ht="12.65" hidden="1" customHeight="1" x14ac:dyDescent="0.2"/>
    <row r="71" s="47" customFormat="1" ht="12.65" hidden="1" customHeight="1" x14ac:dyDescent="0.2"/>
    <row r="72" s="47" customFormat="1" ht="12.65" hidden="1" customHeight="1" x14ac:dyDescent="0.2"/>
    <row r="73" s="47" customFormat="1" ht="12.65" hidden="1" customHeight="1" x14ac:dyDescent="0.2"/>
    <row r="74" s="47" customFormat="1" ht="12.65" hidden="1" customHeight="1" x14ac:dyDescent="0.2"/>
    <row r="75" s="47" customFormat="1" ht="12.65" hidden="1" customHeight="1" x14ac:dyDescent="0.2"/>
    <row r="76" s="47" customFormat="1" ht="12.65" hidden="1" customHeight="1" x14ac:dyDescent="0.2"/>
  </sheetData>
  <sheetProtection algorithmName="SHA-512" hashValue="bqCGCfnlPS/z8g86jxEjsn8MyMUriJ5+RMR1NcSpw985V2UIWPNsToHpGE1BV10DhjZ8Zx/bBBLfhD2SsBqV1Q==" saltValue="KsvgLGUGrkqUXw/lNL5Aw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0"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5" zoomScaleNormal="75" zoomScaleSheetLayoutView="100" workbookViewId="0"/>
  </sheetViews>
  <sheetFormatPr defaultColWidth="0" defaultRowHeight="13.5" customHeight="1" zeroHeight="1" x14ac:dyDescent="0.2"/>
  <cols>
    <col min="1" max="1" width="6.6328125" style="94" customWidth="1"/>
    <col min="2" max="3" width="12.6328125" style="94" customWidth="1"/>
    <col min="4" max="4" width="11.6328125" style="94" customWidth="1"/>
    <col min="5" max="8" width="10.36328125" style="94" customWidth="1"/>
    <col min="9" max="13" width="16.36328125" style="94" customWidth="1"/>
    <col min="14" max="19" width="12.63281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9</v>
      </c>
    </row>
    <row r="40" spans="2:13" ht="27.75" customHeight="1" thickBot="1" x14ac:dyDescent="0.3">
      <c r="B40" s="96" t="s">
        <v>10</v>
      </c>
      <c r="C40" s="97"/>
      <c r="D40" s="97"/>
      <c r="E40" s="98"/>
      <c r="F40" s="98"/>
      <c r="G40" s="98"/>
      <c r="H40" s="99" t="s">
        <v>2</v>
      </c>
      <c r="I40" s="100" t="s">
        <v>570</v>
      </c>
      <c r="J40" s="101" t="s">
        <v>571</v>
      </c>
      <c r="K40" s="101" t="s">
        <v>572</v>
      </c>
      <c r="L40" s="101" t="s">
        <v>573</v>
      </c>
      <c r="M40" s="102" t="s">
        <v>574</v>
      </c>
    </row>
    <row r="41" spans="2:13" ht="27.75" customHeight="1" x14ac:dyDescent="0.2">
      <c r="B41" s="1181" t="s">
        <v>32</v>
      </c>
      <c r="C41" s="1182"/>
      <c r="D41" s="103"/>
      <c r="E41" s="1183" t="s">
        <v>33</v>
      </c>
      <c r="F41" s="1183"/>
      <c r="G41" s="1183"/>
      <c r="H41" s="1184"/>
      <c r="I41" s="342">
        <v>54742</v>
      </c>
      <c r="J41" s="343">
        <v>51998</v>
      </c>
      <c r="K41" s="343">
        <v>49041</v>
      </c>
      <c r="L41" s="343">
        <v>46256</v>
      </c>
      <c r="M41" s="344">
        <v>43018</v>
      </c>
    </row>
    <row r="42" spans="2:13" ht="27.75" customHeight="1" x14ac:dyDescent="0.2">
      <c r="B42" s="1171"/>
      <c r="C42" s="1172"/>
      <c r="D42" s="104"/>
      <c r="E42" s="1175" t="s">
        <v>34</v>
      </c>
      <c r="F42" s="1175"/>
      <c r="G42" s="1175"/>
      <c r="H42" s="1176"/>
      <c r="I42" s="345">
        <v>111</v>
      </c>
      <c r="J42" s="346">
        <v>111</v>
      </c>
      <c r="K42" s="346" t="s">
        <v>528</v>
      </c>
      <c r="L42" s="346" t="s">
        <v>528</v>
      </c>
      <c r="M42" s="347" t="s">
        <v>528</v>
      </c>
    </row>
    <row r="43" spans="2:13" ht="27.75" customHeight="1" x14ac:dyDescent="0.2">
      <c r="B43" s="1171"/>
      <c r="C43" s="1172"/>
      <c r="D43" s="104"/>
      <c r="E43" s="1175" t="s">
        <v>35</v>
      </c>
      <c r="F43" s="1175"/>
      <c r="G43" s="1175"/>
      <c r="H43" s="1176"/>
      <c r="I43" s="345">
        <v>38845</v>
      </c>
      <c r="J43" s="346">
        <v>38424</v>
      </c>
      <c r="K43" s="346">
        <v>38596</v>
      </c>
      <c r="L43" s="346">
        <v>37932</v>
      </c>
      <c r="M43" s="347">
        <v>36035</v>
      </c>
    </row>
    <row r="44" spans="2:13" ht="27.75" customHeight="1" x14ac:dyDescent="0.2">
      <c r="B44" s="1171"/>
      <c r="C44" s="1172"/>
      <c r="D44" s="104"/>
      <c r="E44" s="1175" t="s">
        <v>36</v>
      </c>
      <c r="F44" s="1175"/>
      <c r="G44" s="1175"/>
      <c r="H44" s="1176"/>
      <c r="I44" s="345">
        <v>12060</v>
      </c>
      <c r="J44" s="346">
        <v>11323</v>
      </c>
      <c r="K44" s="346">
        <v>10371</v>
      </c>
      <c r="L44" s="346">
        <v>9515</v>
      </c>
      <c r="M44" s="347">
        <v>9343</v>
      </c>
    </row>
    <row r="45" spans="2:13" ht="27.75" customHeight="1" x14ac:dyDescent="0.2">
      <c r="B45" s="1171"/>
      <c r="C45" s="1172"/>
      <c r="D45" s="104"/>
      <c r="E45" s="1175" t="s">
        <v>37</v>
      </c>
      <c r="F45" s="1175"/>
      <c r="G45" s="1175"/>
      <c r="H45" s="1176"/>
      <c r="I45" s="345">
        <v>6114</v>
      </c>
      <c r="J45" s="346">
        <v>6121</v>
      </c>
      <c r="K45" s="346">
        <v>6099</v>
      </c>
      <c r="L45" s="346">
        <v>5722</v>
      </c>
      <c r="M45" s="347">
        <v>5806</v>
      </c>
    </row>
    <row r="46" spans="2:13" ht="27.75" customHeight="1" x14ac:dyDescent="0.2">
      <c r="B46" s="1171"/>
      <c r="C46" s="1172"/>
      <c r="D46" s="105"/>
      <c r="E46" s="1175" t="s">
        <v>38</v>
      </c>
      <c r="F46" s="1175"/>
      <c r="G46" s="1175"/>
      <c r="H46" s="1176"/>
      <c r="I46" s="345" t="s">
        <v>528</v>
      </c>
      <c r="J46" s="346" t="s">
        <v>528</v>
      </c>
      <c r="K46" s="346" t="s">
        <v>528</v>
      </c>
      <c r="L46" s="346" t="s">
        <v>528</v>
      </c>
      <c r="M46" s="347" t="s">
        <v>528</v>
      </c>
    </row>
    <row r="47" spans="2:13" ht="27.75" customHeight="1" x14ac:dyDescent="0.2">
      <c r="B47" s="1171"/>
      <c r="C47" s="1172"/>
      <c r="D47" s="106"/>
      <c r="E47" s="1185" t="s">
        <v>39</v>
      </c>
      <c r="F47" s="1186"/>
      <c r="G47" s="1186"/>
      <c r="H47" s="1187"/>
      <c r="I47" s="345" t="s">
        <v>528</v>
      </c>
      <c r="J47" s="346" t="s">
        <v>528</v>
      </c>
      <c r="K47" s="346" t="s">
        <v>528</v>
      </c>
      <c r="L47" s="346" t="s">
        <v>528</v>
      </c>
      <c r="M47" s="347" t="s">
        <v>528</v>
      </c>
    </row>
    <row r="48" spans="2:13" ht="27.75" customHeight="1" x14ac:dyDescent="0.2">
      <c r="B48" s="1171"/>
      <c r="C48" s="1172"/>
      <c r="D48" s="104"/>
      <c r="E48" s="1175" t="s">
        <v>40</v>
      </c>
      <c r="F48" s="1175"/>
      <c r="G48" s="1175"/>
      <c r="H48" s="1176"/>
      <c r="I48" s="345" t="s">
        <v>528</v>
      </c>
      <c r="J48" s="346" t="s">
        <v>528</v>
      </c>
      <c r="K48" s="346" t="s">
        <v>528</v>
      </c>
      <c r="L48" s="346" t="s">
        <v>528</v>
      </c>
      <c r="M48" s="347" t="s">
        <v>528</v>
      </c>
    </row>
    <row r="49" spans="2:13" ht="27.75" customHeight="1" x14ac:dyDescent="0.2">
      <c r="B49" s="1173"/>
      <c r="C49" s="1174"/>
      <c r="D49" s="104"/>
      <c r="E49" s="1175" t="s">
        <v>41</v>
      </c>
      <c r="F49" s="1175"/>
      <c r="G49" s="1175"/>
      <c r="H49" s="1176"/>
      <c r="I49" s="345" t="s">
        <v>528</v>
      </c>
      <c r="J49" s="346" t="s">
        <v>528</v>
      </c>
      <c r="K49" s="346" t="s">
        <v>528</v>
      </c>
      <c r="L49" s="346" t="s">
        <v>528</v>
      </c>
      <c r="M49" s="347" t="s">
        <v>528</v>
      </c>
    </row>
    <row r="50" spans="2:13" ht="27.75" customHeight="1" x14ac:dyDescent="0.2">
      <c r="B50" s="1169" t="s">
        <v>42</v>
      </c>
      <c r="C50" s="1170"/>
      <c r="D50" s="107"/>
      <c r="E50" s="1175" t="s">
        <v>43</v>
      </c>
      <c r="F50" s="1175"/>
      <c r="G50" s="1175"/>
      <c r="H50" s="1176"/>
      <c r="I50" s="345">
        <v>18836</v>
      </c>
      <c r="J50" s="346">
        <v>18471</v>
      </c>
      <c r="K50" s="346">
        <v>18547</v>
      </c>
      <c r="L50" s="346">
        <v>19226</v>
      </c>
      <c r="M50" s="347">
        <v>20398</v>
      </c>
    </row>
    <row r="51" spans="2:13" ht="27.75" customHeight="1" x14ac:dyDescent="0.2">
      <c r="B51" s="1171"/>
      <c r="C51" s="1172"/>
      <c r="D51" s="104"/>
      <c r="E51" s="1175" t="s">
        <v>44</v>
      </c>
      <c r="F51" s="1175"/>
      <c r="G51" s="1175"/>
      <c r="H51" s="1176"/>
      <c r="I51" s="345">
        <v>1003</v>
      </c>
      <c r="J51" s="346">
        <v>886</v>
      </c>
      <c r="K51" s="346">
        <v>777</v>
      </c>
      <c r="L51" s="346">
        <v>664</v>
      </c>
      <c r="M51" s="347">
        <v>557</v>
      </c>
    </row>
    <row r="52" spans="2:13" ht="27.75" customHeight="1" x14ac:dyDescent="0.2">
      <c r="B52" s="1173"/>
      <c r="C52" s="1174"/>
      <c r="D52" s="104"/>
      <c r="E52" s="1175" t="s">
        <v>45</v>
      </c>
      <c r="F52" s="1175"/>
      <c r="G52" s="1175"/>
      <c r="H52" s="1176"/>
      <c r="I52" s="345">
        <v>76621</v>
      </c>
      <c r="J52" s="346">
        <v>73488</v>
      </c>
      <c r="K52" s="346">
        <v>70516</v>
      </c>
      <c r="L52" s="346">
        <v>67569</v>
      </c>
      <c r="M52" s="347">
        <v>63968</v>
      </c>
    </row>
    <row r="53" spans="2:13" ht="27.75" customHeight="1" thickBot="1" x14ac:dyDescent="0.25">
      <c r="B53" s="1177" t="s">
        <v>46</v>
      </c>
      <c r="C53" s="1178"/>
      <c r="D53" s="108"/>
      <c r="E53" s="1179" t="s">
        <v>47</v>
      </c>
      <c r="F53" s="1179"/>
      <c r="G53" s="1179"/>
      <c r="H53" s="1180"/>
      <c r="I53" s="348">
        <v>15412</v>
      </c>
      <c r="J53" s="349">
        <v>15132</v>
      </c>
      <c r="K53" s="349">
        <v>14266</v>
      </c>
      <c r="L53" s="349">
        <v>11965</v>
      </c>
      <c r="M53" s="350">
        <v>9279</v>
      </c>
    </row>
    <row r="54" spans="2:13" ht="27.75" customHeight="1" x14ac:dyDescent="0.25">
      <c r="B54" s="109" t="s">
        <v>48</v>
      </c>
      <c r="C54" s="110"/>
      <c r="D54" s="110"/>
      <c r="E54" s="111"/>
      <c r="F54" s="111"/>
      <c r="G54" s="111"/>
      <c r="H54" s="111"/>
      <c r="I54" s="112"/>
      <c r="J54" s="112"/>
      <c r="K54" s="112"/>
      <c r="L54" s="112"/>
      <c r="M54" s="112"/>
    </row>
    <row r="55" spans="2:13" ht="13" x14ac:dyDescent="0.2"/>
  </sheetData>
  <sheetProtection algorithmName="SHA-512" hashValue="1RTMarh+9HuqCTbdyN1FpgHaH8C9FjYgAdyoeX3Zo7ZHXFrjDSkD6QYaa+4LzDtn3CaJPVLjgXbOxFtMCnkrMQ==" saltValue="7lhQbKlf55cwtiABUMILR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82"/>
  <sheetViews>
    <sheetView showGridLines="0" zoomScale="75" zoomScaleNormal="75"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s="1" customFormat="1" ht="16.5" customHeight="1" x14ac:dyDescent="0.2"/>
    <row r="2" s="1" customFormat="1" ht="16.5" customHeight="1" x14ac:dyDescent="0.2"/>
    <row r="3" s="1" customFormat="1" ht="16.5" customHeight="1" x14ac:dyDescent="0.2"/>
    <row r="4" s="1" customFormat="1" ht="16.5" customHeight="1" x14ac:dyDescent="0.2"/>
    <row r="5" s="1" customFormat="1" ht="16.5" customHeight="1" x14ac:dyDescent="0.2"/>
    <row r="6" s="1" customFormat="1" ht="16.5" customHeight="1" x14ac:dyDescent="0.2"/>
    <row r="7" s="1" customFormat="1" ht="16.5" customHeight="1" x14ac:dyDescent="0.2"/>
    <row r="8" s="1" customFormat="1" ht="16.5" customHeight="1" x14ac:dyDescent="0.2"/>
    <row r="9" s="1" customFormat="1" ht="16.5" customHeight="1" x14ac:dyDescent="0.2"/>
    <row r="10" s="1" customFormat="1" ht="16.5" customHeight="1" x14ac:dyDescent="0.2"/>
    <row r="11" s="1" customFormat="1" ht="16.5" customHeight="1" x14ac:dyDescent="0.2"/>
    <row r="12" s="1" customFormat="1" ht="16.5" customHeight="1" x14ac:dyDescent="0.2"/>
    <row r="13" s="1" customFormat="1" ht="16.5" customHeight="1" x14ac:dyDescent="0.2"/>
    <row r="14" s="1" customFormat="1" ht="16.5" customHeight="1" x14ac:dyDescent="0.2"/>
    <row r="15" s="1" customFormat="1" ht="16.5" customHeight="1" x14ac:dyDescent="0.2"/>
    <row r="16" s="1" customFormat="1" ht="16.5" customHeight="1" x14ac:dyDescent="0.2"/>
    <row r="17" s="1" customFormat="1" ht="16.5" customHeight="1" x14ac:dyDescent="0.2"/>
    <row r="18" s="1" customFormat="1" ht="16.5" customHeight="1" x14ac:dyDescent="0.2"/>
    <row r="19" s="1" customFormat="1" ht="16.5" customHeight="1" x14ac:dyDescent="0.2"/>
    <row r="20" s="1" customFormat="1" ht="16.5" customHeight="1" x14ac:dyDescent="0.2"/>
    <row r="21" s="1" customFormat="1" ht="16.5" customHeight="1" x14ac:dyDescent="0.2"/>
    <row r="22" s="1" customFormat="1" ht="16.5" customHeight="1" x14ac:dyDescent="0.2"/>
    <row r="23" s="1" customFormat="1" ht="16.5" customHeight="1" x14ac:dyDescent="0.2"/>
    <row r="24" s="1" customFormat="1" ht="16.5" customHeight="1" x14ac:dyDescent="0.2"/>
    <row r="25" s="1" customFormat="1" ht="16.5" customHeight="1" x14ac:dyDescent="0.2"/>
    <row r="26" s="1" customFormat="1"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1" customFormat="1" ht="16.5" customHeight="1" x14ac:dyDescent="0.2"/>
    <row r="34" s="1" customFormat="1" ht="16.5" customHeight="1" x14ac:dyDescent="0.2"/>
    <row r="35" s="1" customFormat="1" ht="16.5" customHeight="1" x14ac:dyDescent="0.2"/>
    <row r="36" s="1" customFormat="1" ht="16.5" customHeight="1" x14ac:dyDescent="0.2"/>
    <row r="37" s="1" customFormat="1" ht="16.5" customHeight="1" x14ac:dyDescent="0.2"/>
    <row r="38" s="1" customFormat="1" ht="16.5" customHeight="1" x14ac:dyDescent="0.2"/>
    <row r="39" s="1" customFormat="1" ht="16.5" customHeight="1" x14ac:dyDescent="0.2"/>
    <row r="40" s="1" customFormat="1" ht="16.5" customHeight="1" x14ac:dyDescent="0.2"/>
    <row r="41" s="1" customFormat="1" ht="16.5" customHeight="1" x14ac:dyDescent="0.2"/>
    <row r="42" s="1" customFormat="1" ht="16.5" customHeight="1" x14ac:dyDescent="0.2"/>
    <row r="43" s="1" customFormat="1" ht="16.5" customHeight="1" x14ac:dyDescent="0.2"/>
    <row r="44" s="1" customFormat="1" ht="16.5" customHeight="1" x14ac:dyDescent="0.2"/>
    <row r="45" s="1" customFormat="1" ht="16.5" customHeight="1" x14ac:dyDescent="0.2"/>
    <row r="46" s="1" customFormat="1" ht="16.5" customHeight="1" x14ac:dyDescent="0.2"/>
    <row r="47" s="1" customFormat="1" ht="16.5" customHeight="1" x14ac:dyDescent="0.2"/>
    <row r="48" s="1" customFormat="1"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3" t="s">
        <v>49</v>
      </c>
    </row>
    <row r="54" spans="2:8" ht="29.25" customHeight="1" thickBot="1" x14ac:dyDescent="0.35">
      <c r="B54" s="114" t="s">
        <v>1</v>
      </c>
      <c r="C54" s="115"/>
      <c r="D54" s="115"/>
      <c r="E54" s="116" t="s">
        <v>2</v>
      </c>
      <c r="F54" s="117" t="s">
        <v>572</v>
      </c>
      <c r="G54" s="117" t="s">
        <v>573</v>
      </c>
      <c r="H54" s="118" t="s">
        <v>574</v>
      </c>
    </row>
    <row r="55" spans="2:8" ht="52.5" customHeight="1" x14ac:dyDescent="0.2">
      <c r="B55" s="119"/>
      <c r="C55" s="1196" t="s">
        <v>50</v>
      </c>
      <c r="D55" s="1196"/>
      <c r="E55" s="1197"/>
      <c r="F55" s="120">
        <v>5331</v>
      </c>
      <c r="G55" s="120">
        <v>5594</v>
      </c>
      <c r="H55" s="121">
        <v>6038</v>
      </c>
    </row>
    <row r="56" spans="2:8" ht="52.5" customHeight="1" x14ac:dyDescent="0.2">
      <c r="B56" s="122"/>
      <c r="C56" s="1198" t="s">
        <v>51</v>
      </c>
      <c r="D56" s="1198"/>
      <c r="E56" s="1199"/>
      <c r="F56" s="123">
        <v>1702</v>
      </c>
      <c r="G56" s="123">
        <v>2174</v>
      </c>
      <c r="H56" s="124">
        <v>2911</v>
      </c>
    </row>
    <row r="57" spans="2:8" ht="53.25" customHeight="1" x14ac:dyDescent="0.2">
      <c r="B57" s="122"/>
      <c r="C57" s="1200" t="s">
        <v>52</v>
      </c>
      <c r="D57" s="1200"/>
      <c r="E57" s="1201"/>
      <c r="F57" s="125">
        <v>13376</v>
      </c>
      <c r="G57" s="125">
        <v>13370</v>
      </c>
      <c r="H57" s="126">
        <v>13371</v>
      </c>
    </row>
    <row r="58" spans="2:8" ht="45.75" customHeight="1" x14ac:dyDescent="0.2">
      <c r="B58" s="127"/>
      <c r="C58" s="1188" t="s">
        <v>609</v>
      </c>
      <c r="D58" s="1189"/>
      <c r="E58" s="1190"/>
      <c r="F58" s="128">
        <v>7642</v>
      </c>
      <c r="G58" s="128">
        <v>7353</v>
      </c>
      <c r="H58" s="129">
        <v>7179</v>
      </c>
    </row>
    <row r="59" spans="2:8" ht="45.75" customHeight="1" x14ac:dyDescent="0.2">
      <c r="B59" s="127"/>
      <c r="C59" s="1188" t="s">
        <v>610</v>
      </c>
      <c r="D59" s="1189"/>
      <c r="E59" s="1190"/>
      <c r="F59" s="128">
        <v>3772</v>
      </c>
      <c r="G59" s="128">
        <v>4029</v>
      </c>
      <c r="H59" s="129">
        <v>4182</v>
      </c>
    </row>
    <row r="60" spans="2:8" ht="45.75" customHeight="1" x14ac:dyDescent="0.2">
      <c r="B60" s="127"/>
      <c r="C60" s="1188" t="s">
        <v>611</v>
      </c>
      <c r="D60" s="1189"/>
      <c r="E60" s="1190"/>
      <c r="F60" s="128">
        <v>1197</v>
      </c>
      <c r="G60" s="128">
        <v>1182</v>
      </c>
      <c r="H60" s="129">
        <v>1171</v>
      </c>
    </row>
    <row r="61" spans="2:8" ht="45.75" customHeight="1" x14ac:dyDescent="0.2">
      <c r="B61" s="127"/>
      <c r="C61" s="1188" t="s">
        <v>612</v>
      </c>
      <c r="D61" s="1189"/>
      <c r="E61" s="1190"/>
      <c r="F61" s="128">
        <v>492</v>
      </c>
      <c r="G61" s="128">
        <v>492</v>
      </c>
      <c r="H61" s="129">
        <v>493</v>
      </c>
    </row>
    <row r="62" spans="2:8" ht="45.75" customHeight="1" thickBot="1" x14ac:dyDescent="0.25">
      <c r="B62" s="130"/>
      <c r="C62" s="1191" t="s">
        <v>613</v>
      </c>
      <c r="D62" s="1192"/>
      <c r="E62" s="1193"/>
      <c r="F62" s="131">
        <v>28</v>
      </c>
      <c r="G62" s="131">
        <v>59</v>
      </c>
      <c r="H62" s="132">
        <v>81</v>
      </c>
    </row>
    <row r="63" spans="2:8" ht="52.5" customHeight="1" thickBot="1" x14ac:dyDescent="0.25">
      <c r="B63" s="133"/>
      <c r="C63" s="1194" t="s">
        <v>53</v>
      </c>
      <c r="D63" s="1194"/>
      <c r="E63" s="1195"/>
      <c r="F63" s="134">
        <v>20409</v>
      </c>
      <c r="G63" s="134">
        <v>21138</v>
      </c>
      <c r="H63" s="135">
        <v>22321</v>
      </c>
    </row>
    <row r="64" spans="2:8" ht="13" x14ac:dyDescent="0.2"/>
    <row r="65" s="1" customFormat="1" ht="13.5" hidden="1" customHeight="1" x14ac:dyDescent="0.2"/>
    <row r="66" s="1" customFormat="1" ht="13.5" hidden="1" customHeight="1" x14ac:dyDescent="0.2"/>
    <row r="67" s="1" customFormat="1" ht="13.5" hidden="1" customHeight="1" x14ac:dyDescent="0.2"/>
    <row r="68" s="1" customFormat="1" ht="13.5" hidden="1" customHeight="1" x14ac:dyDescent="0.2"/>
    <row r="69" s="1" customFormat="1" ht="13.5" hidden="1" customHeight="1" x14ac:dyDescent="0.2"/>
    <row r="70" s="1" customFormat="1" ht="13.5" hidden="1" customHeight="1" x14ac:dyDescent="0.2"/>
    <row r="71" s="1" customFormat="1" ht="13.5" hidden="1" customHeight="1" x14ac:dyDescent="0.2"/>
    <row r="72" s="1" customFormat="1" ht="13.5" hidden="1" customHeight="1" x14ac:dyDescent="0.2"/>
    <row r="73" s="1" customFormat="1" ht="13.5" hidden="1" customHeight="1" x14ac:dyDescent="0.2"/>
    <row r="74" s="1" customFormat="1" ht="13.5" hidden="1" customHeight="1" x14ac:dyDescent="0.2"/>
    <row r="75" s="1" customFormat="1" ht="13.5" hidden="1" customHeight="1" x14ac:dyDescent="0.2"/>
    <row r="76" s="1" customFormat="1" ht="13.5" hidden="1" customHeight="1" x14ac:dyDescent="0.2"/>
    <row r="77" s="1" customFormat="1" ht="13.5" hidden="1" customHeight="1" x14ac:dyDescent="0.2"/>
    <row r="78" s="1" customFormat="1" ht="13.5" hidden="1" customHeight="1" x14ac:dyDescent="0.2"/>
    <row r="79" s="1" customFormat="1" ht="13.5" hidden="1" customHeight="1" x14ac:dyDescent="0.2"/>
    <row r="80" s="1" customFormat="1" ht="13.5" hidden="1" customHeight="1" x14ac:dyDescent="0.2"/>
    <row r="81" s="1" customFormat="1" ht="13.5" hidden="1" customHeight="1" x14ac:dyDescent="0.2"/>
    <row r="82" s="1" customFormat="1" ht="13.5" hidden="1" customHeight="1" x14ac:dyDescent="0.2"/>
  </sheetData>
  <sheetProtection algorithmName="SHA-512" hashValue="2QdWWiB+kAcLlOq4CWEI3fLQcKEHNkEA/ltyBlOOn9rBCTukrT9MpIf1lqlq6eRPcml+zu4XLBQcia5UlNcYBQ==" saltValue="ZZIf23tLSh4sTeXQNuW7/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33F91-9FB5-489E-9973-C997CA30221C}">
  <sheetPr>
    <pageSetUpPr fitToPage="1"/>
  </sheetPr>
  <dimension ref="A1:DE85"/>
  <sheetViews>
    <sheetView showGridLines="0" topLeftCell="A56" zoomScale="90" zoomScaleNormal="90" zoomScaleSheetLayoutView="55" workbookViewId="0">
      <selection activeCell="AN43" sqref="AN43:DC47"/>
    </sheetView>
  </sheetViews>
  <sheetFormatPr defaultColWidth="0" defaultRowHeight="13.5" customHeight="1" zeroHeight="1" x14ac:dyDescent="0.2"/>
  <cols>
    <col min="1" max="1" width="6.36328125" style="255" customWidth="1"/>
    <col min="2" max="107" width="2.453125" style="255" customWidth="1"/>
    <col min="108" max="108" width="6.08984375" style="261" customWidth="1"/>
    <col min="109" max="109" width="5.90625" style="259" customWidth="1"/>
    <col min="110" max="16384" width="8.6328125" style="255" hidden="1"/>
  </cols>
  <sheetData>
    <row r="1" spans="1:109" ht="42.75" customHeight="1" x14ac:dyDescent="0.2">
      <c r="A1" s="1202"/>
      <c r="B1" s="1203"/>
      <c r="DD1" s="255"/>
      <c r="DE1" s="255"/>
    </row>
    <row r="2" spans="1:109" ht="25.5" customHeight="1" x14ac:dyDescent="0.2">
      <c r="A2" s="1204"/>
      <c r="C2" s="1204"/>
      <c r="O2" s="1204"/>
      <c r="P2" s="1204"/>
      <c r="Q2" s="1204"/>
      <c r="R2" s="1204"/>
      <c r="S2" s="1204"/>
      <c r="T2" s="1204"/>
      <c r="U2" s="1204"/>
      <c r="V2" s="1204"/>
      <c r="W2" s="1204"/>
      <c r="X2" s="1204"/>
      <c r="Y2" s="1204"/>
      <c r="Z2" s="1204"/>
      <c r="AA2" s="1204"/>
      <c r="AB2" s="1204"/>
      <c r="AC2" s="1204"/>
      <c r="AD2" s="1204"/>
      <c r="AE2" s="1204"/>
      <c r="AF2" s="1204"/>
      <c r="AG2" s="1204"/>
      <c r="AH2" s="1204"/>
      <c r="AI2" s="1204"/>
      <c r="AU2" s="1204"/>
      <c r="BG2" s="1204"/>
      <c r="BS2" s="1204"/>
      <c r="CE2" s="1204"/>
      <c r="CQ2" s="1204"/>
      <c r="DD2" s="255"/>
      <c r="DE2" s="255"/>
    </row>
    <row r="3" spans="1:109" ht="25.5" customHeight="1" x14ac:dyDescent="0.2">
      <c r="A3" s="1204"/>
      <c r="C3" s="1204"/>
      <c r="O3" s="1204"/>
      <c r="P3" s="1204"/>
      <c r="Q3" s="1204"/>
      <c r="R3" s="1204"/>
      <c r="S3" s="1204"/>
      <c r="T3" s="1204"/>
      <c r="U3" s="1204"/>
      <c r="V3" s="1204"/>
      <c r="W3" s="1204"/>
      <c r="X3" s="1204"/>
      <c r="Y3" s="1204"/>
      <c r="Z3" s="1204"/>
      <c r="AA3" s="1204"/>
      <c r="AB3" s="1204"/>
      <c r="AC3" s="1204"/>
      <c r="AD3" s="1204"/>
      <c r="AE3" s="1204"/>
      <c r="AF3" s="1204"/>
      <c r="AG3" s="1204"/>
      <c r="AH3" s="1204"/>
      <c r="AI3" s="1204"/>
      <c r="AU3" s="1204"/>
      <c r="BG3" s="1204"/>
      <c r="BS3" s="1204"/>
      <c r="CE3" s="1204"/>
      <c r="CQ3" s="1204"/>
      <c r="DD3" s="255"/>
      <c r="DE3" s="255"/>
    </row>
    <row r="4" spans="1:109" s="253" customFormat="1" ht="13" x14ac:dyDescent="0.2">
      <c r="A4" s="1204"/>
      <c r="B4" s="1204"/>
      <c r="C4" s="1204"/>
      <c r="D4" s="1204"/>
      <c r="E4" s="1204"/>
      <c r="F4" s="1204"/>
      <c r="G4" s="1204"/>
      <c r="H4" s="1204"/>
      <c r="I4" s="1204"/>
      <c r="J4" s="1204"/>
      <c r="K4" s="1204"/>
      <c r="L4" s="1204"/>
      <c r="M4" s="1204"/>
      <c r="N4" s="1204"/>
      <c r="O4" s="1204"/>
      <c r="P4" s="1204"/>
      <c r="Q4" s="1204"/>
      <c r="R4" s="1204"/>
      <c r="S4" s="1204"/>
      <c r="T4" s="1204"/>
      <c r="U4" s="1204"/>
      <c r="V4" s="1204"/>
      <c r="W4" s="1204"/>
      <c r="X4" s="1204"/>
      <c r="Y4" s="1204"/>
      <c r="Z4" s="1204"/>
      <c r="AA4" s="1204"/>
      <c r="AB4" s="1204"/>
      <c r="AC4" s="1204"/>
      <c r="AD4" s="1204"/>
      <c r="AE4" s="1204"/>
      <c r="AF4" s="1204"/>
      <c r="AG4" s="1204"/>
      <c r="AH4" s="1204"/>
      <c r="AI4" s="1204"/>
      <c r="AJ4" s="1204"/>
      <c r="AK4" s="1204"/>
      <c r="AL4" s="1204"/>
      <c r="AM4" s="1204"/>
      <c r="AN4" s="1204"/>
      <c r="AO4" s="1204"/>
      <c r="AP4" s="1204"/>
      <c r="AQ4" s="1204"/>
      <c r="AR4" s="1204"/>
      <c r="AS4" s="1204"/>
      <c r="AT4" s="1204"/>
      <c r="AU4" s="1204"/>
      <c r="AV4" s="1204"/>
      <c r="AW4" s="1204"/>
      <c r="AX4" s="1204"/>
      <c r="AY4" s="1204"/>
      <c r="AZ4" s="1204"/>
      <c r="BA4" s="1204"/>
      <c r="BB4" s="1204"/>
      <c r="BC4" s="1204"/>
      <c r="BD4" s="1204"/>
      <c r="BE4" s="1204"/>
      <c r="BF4" s="1204"/>
      <c r="BG4" s="1204"/>
      <c r="BH4" s="1204"/>
      <c r="BI4" s="1204"/>
      <c r="BJ4" s="1204"/>
      <c r="BK4" s="1204"/>
      <c r="BL4" s="1204"/>
      <c r="BM4" s="1204"/>
      <c r="BN4" s="1204"/>
      <c r="BO4" s="1204"/>
      <c r="BP4" s="1204"/>
      <c r="BQ4" s="1204"/>
      <c r="BR4" s="1204"/>
      <c r="BS4" s="1204"/>
      <c r="BT4" s="1204"/>
      <c r="BU4" s="1204"/>
      <c r="BV4" s="1204"/>
      <c r="BW4" s="1204"/>
      <c r="BX4" s="1204"/>
      <c r="BY4" s="1204"/>
      <c r="BZ4" s="1204"/>
      <c r="CA4" s="1204"/>
      <c r="CB4" s="1204"/>
      <c r="CC4" s="1204"/>
      <c r="CD4" s="1204"/>
      <c r="CE4" s="1204"/>
      <c r="CF4" s="1204"/>
      <c r="CG4" s="1204"/>
      <c r="CH4" s="1204"/>
      <c r="CI4" s="1204"/>
      <c r="CJ4" s="1204"/>
      <c r="CK4" s="1204"/>
      <c r="CL4" s="1204"/>
      <c r="CM4" s="1204"/>
      <c r="CN4" s="1204"/>
      <c r="CO4" s="1204"/>
      <c r="CP4" s="1204"/>
      <c r="CQ4" s="1204"/>
      <c r="CR4" s="1204"/>
      <c r="CS4" s="1204"/>
      <c r="CT4" s="1204"/>
      <c r="CU4" s="1204"/>
      <c r="CV4" s="1204"/>
      <c r="CW4" s="1204"/>
      <c r="CX4" s="1204"/>
      <c r="CY4" s="1204"/>
      <c r="CZ4" s="1204"/>
      <c r="DA4" s="1204"/>
      <c r="DB4" s="1204"/>
      <c r="DC4" s="1204"/>
      <c r="DD4" s="1204"/>
      <c r="DE4" s="1204"/>
    </row>
    <row r="5" spans="1:109" s="253" customFormat="1" ht="13" x14ac:dyDescent="0.2">
      <c r="A5" s="1204"/>
      <c r="B5" s="1204"/>
      <c r="C5" s="1204"/>
      <c r="D5" s="1204"/>
      <c r="E5" s="1204"/>
      <c r="F5" s="1204"/>
      <c r="G5" s="1204"/>
      <c r="H5" s="1204"/>
      <c r="I5" s="1204"/>
      <c r="J5" s="1204"/>
      <c r="K5" s="1204"/>
      <c r="L5" s="1204"/>
      <c r="M5" s="1204"/>
      <c r="N5" s="1204"/>
      <c r="O5" s="1204"/>
      <c r="P5" s="1204"/>
      <c r="Q5" s="1204"/>
      <c r="R5" s="1204"/>
      <c r="S5" s="1204"/>
      <c r="T5" s="1204"/>
      <c r="U5" s="1204"/>
      <c r="V5" s="1204"/>
      <c r="W5" s="1204"/>
      <c r="X5" s="1204"/>
      <c r="Y5" s="1204"/>
      <c r="Z5" s="1204"/>
      <c r="AA5" s="1204"/>
      <c r="AB5" s="1204"/>
      <c r="AC5" s="1204"/>
      <c r="AD5" s="1204"/>
      <c r="AE5" s="1204"/>
      <c r="AF5" s="1204"/>
      <c r="AG5" s="1204"/>
      <c r="AH5" s="1204"/>
      <c r="AI5" s="1204"/>
      <c r="AJ5" s="1204"/>
      <c r="AK5" s="1204"/>
      <c r="AL5" s="1204"/>
      <c r="AM5" s="1204"/>
      <c r="AN5" s="1204"/>
      <c r="AO5" s="1204"/>
      <c r="AP5" s="1204"/>
      <c r="AQ5" s="1204"/>
      <c r="AR5" s="1204"/>
      <c r="AS5" s="1204"/>
      <c r="AT5" s="1204"/>
      <c r="AU5" s="1204"/>
      <c r="AV5" s="1204"/>
      <c r="AW5" s="1204"/>
      <c r="AX5" s="1204"/>
      <c r="AY5" s="1204"/>
      <c r="AZ5" s="1204"/>
      <c r="BA5" s="1204"/>
      <c r="BB5" s="1204"/>
      <c r="BC5" s="1204"/>
      <c r="BD5" s="1204"/>
      <c r="BE5" s="1204"/>
      <c r="BF5" s="1204"/>
      <c r="BG5" s="1204"/>
      <c r="BH5" s="1204"/>
      <c r="BI5" s="1204"/>
      <c r="BJ5" s="1204"/>
      <c r="BK5" s="1204"/>
      <c r="BL5" s="1204"/>
      <c r="BM5" s="1204"/>
      <c r="BN5" s="1204"/>
      <c r="BO5" s="1204"/>
      <c r="BP5" s="1204"/>
      <c r="BQ5" s="1204"/>
      <c r="BR5" s="1204"/>
      <c r="BS5" s="1204"/>
      <c r="BT5" s="1204"/>
      <c r="BU5" s="1204"/>
      <c r="BV5" s="1204"/>
      <c r="BW5" s="1204"/>
      <c r="BX5" s="1204"/>
      <c r="BY5" s="1204"/>
      <c r="BZ5" s="1204"/>
      <c r="CA5" s="1204"/>
      <c r="CB5" s="1204"/>
      <c r="CC5" s="1204"/>
      <c r="CD5" s="1204"/>
      <c r="CE5" s="1204"/>
      <c r="CF5" s="1204"/>
      <c r="CG5" s="1204"/>
      <c r="CH5" s="1204"/>
      <c r="CI5" s="1204"/>
      <c r="CJ5" s="1204"/>
      <c r="CK5" s="1204"/>
      <c r="CL5" s="1204"/>
      <c r="CM5" s="1204"/>
      <c r="CN5" s="1204"/>
      <c r="CO5" s="1204"/>
      <c r="CP5" s="1204"/>
      <c r="CQ5" s="1204"/>
      <c r="CR5" s="1204"/>
      <c r="CS5" s="1204"/>
      <c r="CT5" s="1204"/>
      <c r="CU5" s="1204"/>
      <c r="CV5" s="1204"/>
      <c r="CW5" s="1204"/>
      <c r="CX5" s="1204"/>
      <c r="CY5" s="1204"/>
      <c r="CZ5" s="1204"/>
      <c r="DA5" s="1204"/>
      <c r="DB5" s="1204"/>
      <c r="DC5" s="1204"/>
      <c r="DD5" s="1204"/>
      <c r="DE5" s="1204"/>
    </row>
    <row r="6" spans="1:109" s="253" customFormat="1" ht="13" x14ac:dyDescent="0.2">
      <c r="A6" s="1204"/>
      <c r="B6" s="1204"/>
      <c r="C6" s="1204"/>
      <c r="D6" s="1204"/>
      <c r="E6" s="1204"/>
      <c r="F6" s="1204"/>
      <c r="G6" s="1204"/>
      <c r="H6" s="1204"/>
      <c r="I6" s="1204"/>
      <c r="J6" s="1204"/>
      <c r="K6" s="1204"/>
      <c r="L6" s="1204"/>
      <c r="M6" s="1204"/>
      <c r="N6" s="1204"/>
      <c r="O6" s="1204"/>
      <c r="P6" s="1204"/>
      <c r="Q6" s="1204"/>
      <c r="R6" s="1204"/>
      <c r="S6" s="1204"/>
      <c r="T6" s="1204"/>
      <c r="U6" s="1204"/>
      <c r="V6" s="1204"/>
      <c r="W6" s="1204"/>
      <c r="X6" s="1204"/>
      <c r="Y6" s="1204"/>
      <c r="Z6" s="1204"/>
      <c r="AA6" s="1204"/>
      <c r="AB6" s="1204"/>
      <c r="AC6" s="1204"/>
      <c r="AD6" s="1204"/>
      <c r="AE6" s="1204"/>
      <c r="AF6" s="1204"/>
      <c r="AG6" s="1204"/>
      <c r="AH6" s="1204"/>
      <c r="AI6" s="1204"/>
      <c r="AJ6" s="1204"/>
      <c r="AK6" s="1204"/>
      <c r="AL6" s="1204"/>
      <c r="AM6" s="1204"/>
      <c r="AN6" s="1204"/>
      <c r="AO6" s="1204"/>
      <c r="AP6" s="1204"/>
      <c r="AQ6" s="1204"/>
      <c r="AR6" s="1204"/>
      <c r="AS6" s="1204"/>
      <c r="AT6" s="1204"/>
      <c r="AU6" s="1204"/>
      <c r="AV6" s="1204"/>
      <c r="AW6" s="1204"/>
      <c r="AX6" s="1204"/>
      <c r="AY6" s="1204"/>
      <c r="AZ6" s="1204"/>
      <c r="BA6" s="1204"/>
      <c r="BB6" s="1204"/>
      <c r="BC6" s="1204"/>
      <c r="BD6" s="1204"/>
      <c r="BE6" s="1204"/>
      <c r="BF6" s="1204"/>
      <c r="BG6" s="1204"/>
      <c r="BH6" s="1204"/>
      <c r="BI6" s="1204"/>
      <c r="BJ6" s="1204"/>
      <c r="BK6" s="1204"/>
      <c r="BL6" s="1204"/>
      <c r="BM6" s="1204"/>
      <c r="BN6" s="1204"/>
      <c r="BO6" s="1204"/>
      <c r="BP6" s="1204"/>
      <c r="BQ6" s="1204"/>
      <c r="BR6" s="1204"/>
      <c r="BS6" s="1204"/>
      <c r="BT6" s="1204"/>
      <c r="BU6" s="1204"/>
      <c r="BV6" s="1204"/>
      <c r="BW6" s="1204"/>
      <c r="BX6" s="1204"/>
      <c r="BY6" s="1204"/>
      <c r="BZ6" s="1204"/>
      <c r="CA6" s="1204"/>
      <c r="CB6" s="1204"/>
      <c r="CC6" s="1204"/>
      <c r="CD6" s="1204"/>
      <c r="CE6" s="1204"/>
      <c r="CF6" s="1204"/>
      <c r="CG6" s="1204"/>
      <c r="CH6" s="1204"/>
      <c r="CI6" s="1204"/>
      <c r="CJ6" s="1204"/>
      <c r="CK6" s="1204"/>
      <c r="CL6" s="1204"/>
      <c r="CM6" s="1204"/>
      <c r="CN6" s="1204"/>
      <c r="CO6" s="1204"/>
      <c r="CP6" s="1204"/>
      <c r="CQ6" s="1204"/>
      <c r="CR6" s="1204"/>
      <c r="CS6" s="1204"/>
      <c r="CT6" s="1204"/>
      <c r="CU6" s="1204"/>
      <c r="CV6" s="1204"/>
      <c r="CW6" s="1204"/>
      <c r="CX6" s="1204"/>
      <c r="CY6" s="1204"/>
      <c r="CZ6" s="1204"/>
      <c r="DA6" s="1204"/>
      <c r="DB6" s="1204"/>
      <c r="DC6" s="1204"/>
      <c r="DD6" s="1204"/>
      <c r="DE6" s="1204"/>
    </row>
    <row r="7" spans="1:109" s="253" customFormat="1" ht="13" x14ac:dyDescent="0.2">
      <c r="A7" s="1204"/>
      <c r="B7" s="1204"/>
      <c r="C7" s="1204"/>
      <c r="D7" s="1204"/>
      <c r="E7" s="1204"/>
      <c r="F7" s="1204"/>
      <c r="G7" s="1204"/>
      <c r="H7" s="1204"/>
      <c r="I7" s="1204"/>
      <c r="J7" s="1204"/>
      <c r="K7" s="1204"/>
      <c r="L7" s="1204"/>
      <c r="M7" s="1204"/>
      <c r="N7" s="1204"/>
      <c r="O7" s="1204"/>
      <c r="P7" s="1204"/>
      <c r="Q7" s="1204"/>
      <c r="R7" s="1204"/>
      <c r="S7" s="1204"/>
      <c r="T7" s="1204"/>
      <c r="U7" s="1204"/>
      <c r="V7" s="1204"/>
      <c r="W7" s="1204"/>
      <c r="X7" s="1204"/>
      <c r="Y7" s="1204"/>
      <c r="Z7" s="1204"/>
      <c r="AA7" s="1204"/>
      <c r="AB7" s="1204"/>
      <c r="AC7" s="1204"/>
      <c r="AD7" s="1204"/>
      <c r="AE7" s="1204"/>
      <c r="AF7" s="1204"/>
      <c r="AG7" s="1204"/>
      <c r="AH7" s="1204"/>
      <c r="AI7" s="1204"/>
      <c r="AJ7" s="1204"/>
      <c r="AK7" s="1204"/>
      <c r="AL7" s="1204"/>
      <c r="AM7" s="1204"/>
      <c r="AN7" s="1204"/>
      <c r="AO7" s="1204"/>
      <c r="AP7" s="1204"/>
      <c r="AQ7" s="1204"/>
      <c r="AR7" s="1204"/>
      <c r="AS7" s="1204"/>
      <c r="AT7" s="1204"/>
      <c r="AU7" s="1204"/>
      <c r="AV7" s="1204"/>
      <c r="AW7" s="1204"/>
      <c r="AX7" s="1204"/>
      <c r="AY7" s="1204"/>
      <c r="AZ7" s="1204"/>
      <c r="BA7" s="1204"/>
      <c r="BB7" s="1204"/>
      <c r="BC7" s="1204"/>
      <c r="BD7" s="1204"/>
      <c r="BE7" s="1204"/>
      <c r="BF7" s="1204"/>
      <c r="BG7" s="1204"/>
      <c r="BH7" s="1204"/>
      <c r="BI7" s="1204"/>
      <c r="BJ7" s="1204"/>
      <c r="BK7" s="1204"/>
      <c r="BL7" s="1204"/>
      <c r="BM7" s="1204"/>
      <c r="BN7" s="1204"/>
      <c r="BO7" s="1204"/>
      <c r="BP7" s="1204"/>
      <c r="BQ7" s="1204"/>
      <c r="BR7" s="1204"/>
      <c r="BS7" s="1204"/>
      <c r="BT7" s="1204"/>
      <c r="BU7" s="1204"/>
      <c r="BV7" s="1204"/>
      <c r="BW7" s="1204"/>
      <c r="BX7" s="1204"/>
      <c r="BY7" s="1204"/>
      <c r="BZ7" s="1204"/>
      <c r="CA7" s="1204"/>
      <c r="CB7" s="1204"/>
      <c r="CC7" s="1204"/>
      <c r="CD7" s="1204"/>
      <c r="CE7" s="1204"/>
      <c r="CF7" s="1204"/>
      <c r="CG7" s="1204"/>
      <c r="CH7" s="1204"/>
      <c r="CI7" s="1204"/>
      <c r="CJ7" s="1204"/>
      <c r="CK7" s="1204"/>
      <c r="CL7" s="1204"/>
      <c r="CM7" s="1204"/>
      <c r="CN7" s="1204"/>
      <c r="CO7" s="1204"/>
      <c r="CP7" s="1204"/>
      <c r="CQ7" s="1204"/>
      <c r="CR7" s="1204"/>
      <c r="CS7" s="1204"/>
      <c r="CT7" s="1204"/>
      <c r="CU7" s="1204"/>
      <c r="CV7" s="1204"/>
      <c r="CW7" s="1204"/>
      <c r="CX7" s="1204"/>
      <c r="CY7" s="1204"/>
      <c r="CZ7" s="1204"/>
      <c r="DA7" s="1204"/>
      <c r="DB7" s="1204"/>
      <c r="DC7" s="1204"/>
      <c r="DD7" s="1204"/>
      <c r="DE7" s="1204"/>
    </row>
    <row r="8" spans="1:109" s="253" customFormat="1" ht="13" x14ac:dyDescent="0.2">
      <c r="A8" s="1204"/>
      <c r="B8" s="1204"/>
      <c r="C8" s="1204"/>
      <c r="D8" s="1204"/>
      <c r="E8" s="1204"/>
      <c r="F8" s="1204"/>
      <c r="G8" s="1204"/>
      <c r="H8" s="1204"/>
      <c r="I8" s="1204"/>
      <c r="J8" s="1204"/>
      <c r="K8" s="1204"/>
      <c r="L8" s="1204"/>
      <c r="M8" s="1204"/>
      <c r="N8" s="1204"/>
      <c r="O8" s="1204"/>
      <c r="P8" s="1204"/>
      <c r="Q8" s="1204"/>
      <c r="R8" s="1204"/>
      <c r="S8" s="1204"/>
      <c r="T8" s="1204"/>
      <c r="U8" s="1204"/>
      <c r="V8" s="1204"/>
      <c r="W8" s="1204"/>
      <c r="X8" s="1204"/>
      <c r="Y8" s="1204"/>
      <c r="Z8" s="1204"/>
      <c r="AA8" s="1204"/>
      <c r="AB8" s="1204"/>
      <c r="AC8" s="1204"/>
      <c r="AD8" s="1204"/>
      <c r="AE8" s="1204"/>
      <c r="AF8" s="1204"/>
      <c r="AG8" s="1204"/>
      <c r="AH8" s="1204"/>
      <c r="AI8" s="1204"/>
      <c r="AJ8" s="1204"/>
      <c r="AK8" s="1204"/>
      <c r="AL8" s="1204"/>
      <c r="AM8" s="1204"/>
      <c r="AN8" s="1204"/>
      <c r="AO8" s="1204"/>
      <c r="AP8" s="1204"/>
      <c r="AQ8" s="1204"/>
      <c r="AR8" s="1204"/>
      <c r="AS8" s="1204"/>
      <c r="AT8" s="1204"/>
      <c r="AU8" s="1204"/>
      <c r="AV8" s="1204"/>
      <c r="AW8" s="1204"/>
      <c r="AX8" s="1204"/>
      <c r="AY8" s="1204"/>
      <c r="AZ8" s="1204"/>
      <c r="BA8" s="1204"/>
      <c r="BB8" s="1204"/>
      <c r="BC8" s="1204"/>
      <c r="BD8" s="1204"/>
      <c r="BE8" s="1204"/>
      <c r="BF8" s="1204"/>
      <c r="BG8" s="1204"/>
      <c r="BH8" s="1204"/>
      <c r="BI8" s="1204"/>
      <c r="BJ8" s="1204"/>
      <c r="BK8" s="1204"/>
      <c r="BL8" s="1204"/>
      <c r="BM8" s="1204"/>
      <c r="BN8" s="1204"/>
      <c r="BO8" s="1204"/>
      <c r="BP8" s="1204"/>
      <c r="BQ8" s="1204"/>
      <c r="BR8" s="1204"/>
      <c r="BS8" s="1204"/>
      <c r="BT8" s="1204"/>
      <c r="BU8" s="1204"/>
      <c r="BV8" s="1204"/>
      <c r="BW8" s="1204"/>
      <c r="BX8" s="1204"/>
      <c r="BY8" s="1204"/>
      <c r="BZ8" s="1204"/>
      <c r="CA8" s="1204"/>
      <c r="CB8" s="1204"/>
      <c r="CC8" s="1204"/>
      <c r="CD8" s="1204"/>
      <c r="CE8" s="1204"/>
      <c r="CF8" s="1204"/>
      <c r="CG8" s="1204"/>
      <c r="CH8" s="1204"/>
      <c r="CI8" s="1204"/>
      <c r="CJ8" s="1204"/>
      <c r="CK8" s="1204"/>
      <c r="CL8" s="1204"/>
      <c r="CM8" s="1204"/>
      <c r="CN8" s="1204"/>
      <c r="CO8" s="1204"/>
      <c r="CP8" s="1204"/>
      <c r="CQ8" s="1204"/>
      <c r="CR8" s="1204"/>
      <c r="CS8" s="1204"/>
      <c r="CT8" s="1204"/>
      <c r="CU8" s="1204"/>
      <c r="CV8" s="1204"/>
      <c r="CW8" s="1204"/>
      <c r="CX8" s="1204"/>
      <c r="CY8" s="1204"/>
      <c r="CZ8" s="1204"/>
      <c r="DA8" s="1204"/>
      <c r="DB8" s="1204"/>
      <c r="DC8" s="1204"/>
      <c r="DD8" s="1204"/>
      <c r="DE8" s="1204"/>
    </row>
    <row r="9" spans="1:109" s="253" customFormat="1" ht="13" x14ac:dyDescent="0.2">
      <c r="A9" s="1204"/>
      <c r="B9" s="1204"/>
      <c r="C9" s="1204"/>
      <c r="D9" s="1204"/>
      <c r="E9" s="1204"/>
      <c r="F9" s="1204"/>
      <c r="G9" s="1204"/>
      <c r="H9" s="1204"/>
      <c r="I9" s="1204"/>
      <c r="J9" s="1204"/>
      <c r="K9" s="1204"/>
      <c r="L9" s="1204"/>
      <c r="M9" s="1204"/>
      <c r="N9" s="1204"/>
      <c r="O9" s="1204"/>
      <c r="P9" s="1204"/>
      <c r="Q9" s="1204"/>
      <c r="R9" s="1204"/>
      <c r="S9" s="1204"/>
      <c r="T9" s="1204"/>
      <c r="U9" s="1204"/>
      <c r="V9" s="1204"/>
      <c r="W9" s="1204"/>
      <c r="X9" s="1204"/>
      <c r="Y9" s="1204"/>
      <c r="Z9" s="1204"/>
      <c r="AA9" s="1204"/>
      <c r="AB9" s="1204"/>
      <c r="AC9" s="1204"/>
      <c r="AD9" s="1204"/>
      <c r="AE9" s="1204"/>
      <c r="AF9" s="1204"/>
      <c r="AG9" s="1204"/>
      <c r="AH9" s="1204"/>
      <c r="AI9" s="1204"/>
      <c r="AJ9" s="1204"/>
      <c r="AK9" s="1204"/>
      <c r="AL9" s="1204"/>
      <c r="AM9" s="1204"/>
      <c r="AN9" s="1204"/>
      <c r="AO9" s="1204"/>
      <c r="AP9" s="1204"/>
      <c r="AQ9" s="1204"/>
      <c r="AR9" s="1204"/>
      <c r="AS9" s="1204"/>
      <c r="AT9" s="1204"/>
      <c r="AU9" s="1204"/>
      <c r="AV9" s="1204"/>
      <c r="AW9" s="1204"/>
      <c r="AX9" s="1204"/>
      <c r="AY9" s="1204"/>
      <c r="AZ9" s="1204"/>
      <c r="BA9" s="1204"/>
      <c r="BB9" s="1204"/>
      <c r="BC9" s="1204"/>
      <c r="BD9" s="1204"/>
      <c r="BE9" s="1204"/>
      <c r="BF9" s="1204"/>
      <c r="BG9" s="1204"/>
      <c r="BH9" s="1204"/>
      <c r="BI9" s="1204"/>
      <c r="BJ9" s="1204"/>
      <c r="BK9" s="1204"/>
      <c r="BL9" s="1204"/>
      <c r="BM9" s="1204"/>
      <c r="BN9" s="1204"/>
      <c r="BO9" s="1204"/>
      <c r="BP9" s="1204"/>
      <c r="BQ9" s="1204"/>
      <c r="BR9" s="1204"/>
      <c r="BS9" s="1204"/>
      <c r="BT9" s="1204"/>
      <c r="BU9" s="1204"/>
      <c r="BV9" s="1204"/>
      <c r="BW9" s="1204"/>
      <c r="BX9" s="1204"/>
      <c r="BY9" s="1204"/>
      <c r="BZ9" s="1204"/>
      <c r="CA9" s="1204"/>
      <c r="CB9" s="1204"/>
      <c r="CC9" s="1204"/>
      <c r="CD9" s="1204"/>
      <c r="CE9" s="1204"/>
      <c r="CF9" s="1204"/>
      <c r="CG9" s="1204"/>
      <c r="CH9" s="1204"/>
      <c r="CI9" s="1204"/>
      <c r="CJ9" s="1204"/>
      <c r="CK9" s="1204"/>
      <c r="CL9" s="1204"/>
      <c r="CM9" s="1204"/>
      <c r="CN9" s="1204"/>
      <c r="CO9" s="1204"/>
      <c r="CP9" s="1204"/>
      <c r="CQ9" s="1204"/>
      <c r="CR9" s="1204"/>
      <c r="CS9" s="1204"/>
      <c r="CT9" s="1204"/>
      <c r="CU9" s="1204"/>
      <c r="CV9" s="1204"/>
      <c r="CW9" s="1204"/>
      <c r="CX9" s="1204"/>
      <c r="CY9" s="1204"/>
      <c r="CZ9" s="1204"/>
      <c r="DA9" s="1204"/>
      <c r="DB9" s="1204"/>
      <c r="DC9" s="1204"/>
      <c r="DD9" s="1204"/>
      <c r="DE9" s="1204"/>
    </row>
    <row r="10" spans="1:109" s="253" customFormat="1" ht="13" x14ac:dyDescent="0.2">
      <c r="A10" s="1204"/>
      <c r="B10" s="1204"/>
      <c r="C10" s="1204"/>
      <c r="D10" s="1204"/>
      <c r="E10" s="1204"/>
      <c r="F10" s="1204"/>
      <c r="G10" s="1204"/>
      <c r="H10" s="1204"/>
      <c r="I10" s="1204"/>
      <c r="J10" s="1204"/>
      <c r="K10" s="1204"/>
      <c r="L10" s="1204"/>
      <c r="M10" s="1204"/>
      <c r="N10" s="1204"/>
      <c r="O10" s="1204"/>
      <c r="P10" s="1204"/>
      <c r="Q10" s="1204"/>
      <c r="R10" s="1204"/>
      <c r="S10" s="1204"/>
      <c r="T10" s="1204"/>
      <c r="U10" s="1204"/>
      <c r="V10" s="1204"/>
      <c r="W10" s="1204"/>
      <c r="X10" s="1204"/>
      <c r="Y10" s="1204"/>
      <c r="Z10" s="1204"/>
      <c r="AA10" s="1204"/>
      <c r="AB10" s="1204"/>
      <c r="AC10" s="1204"/>
      <c r="AD10" s="1204"/>
      <c r="AE10" s="1204"/>
      <c r="AF10" s="1204"/>
      <c r="AG10" s="1204"/>
      <c r="AH10" s="1204"/>
      <c r="AI10" s="1204"/>
      <c r="AJ10" s="1204"/>
      <c r="AK10" s="1204"/>
      <c r="AL10" s="1204"/>
      <c r="AM10" s="1204"/>
      <c r="AN10" s="1204"/>
      <c r="AO10" s="1204"/>
      <c r="AP10" s="1204"/>
      <c r="AQ10" s="1204"/>
      <c r="AR10" s="1204"/>
      <c r="AS10" s="1204"/>
      <c r="AT10" s="1204"/>
      <c r="AU10" s="1204"/>
      <c r="AV10" s="1204"/>
      <c r="AW10" s="1204"/>
      <c r="AX10" s="1204"/>
      <c r="AY10" s="1204"/>
      <c r="AZ10" s="1204"/>
      <c r="BA10" s="1204"/>
      <c r="BB10" s="1204"/>
      <c r="BC10" s="1204"/>
      <c r="BD10" s="1204"/>
      <c r="BE10" s="1204"/>
      <c r="BF10" s="1204"/>
      <c r="BG10" s="1204"/>
      <c r="BH10" s="1204"/>
      <c r="BI10" s="1204"/>
      <c r="BJ10" s="1204"/>
      <c r="BK10" s="1204"/>
      <c r="BL10" s="1204"/>
      <c r="BM10" s="1204"/>
      <c r="BN10" s="1204"/>
      <c r="BO10" s="1204"/>
      <c r="BP10" s="1204"/>
      <c r="BQ10" s="1204"/>
      <c r="BR10" s="1204"/>
      <c r="BS10" s="1204"/>
      <c r="BT10" s="1204"/>
      <c r="BU10" s="1204"/>
      <c r="BV10" s="1204"/>
      <c r="BW10" s="1204"/>
      <c r="BX10" s="1204"/>
      <c r="BY10" s="1204"/>
      <c r="BZ10" s="1204"/>
      <c r="CA10" s="1204"/>
      <c r="CB10" s="1204"/>
      <c r="CC10" s="1204"/>
      <c r="CD10" s="1204"/>
      <c r="CE10" s="1204"/>
      <c r="CF10" s="1204"/>
      <c r="CG10" s="1204"/>
      <c r="CH10" s="1204"/>
      <c r="CI10" s="1204"/>
      <c r="CJ10" s="1204"/>
      <c r="CK10" s="1204"/>
      <c r="CL10" s="1204"/>
      <c r="CM10" s="1204"/>
      <c r="CN10" s="1204"/>
      <c r="CO10" s="1204"/>
      <c r="CP10" s="1204"/>
      <c r="CQ10" s="1204"/>
      <c r="CR10" s="1204"/>
      <c r="CS10" s="1204"/>
      <c r="CT10" s="1204"/>
      <c r="CU10" s="1204"/>
      <c r="CV10" s="1204"/>
      <c r="CW10" s="1204"/>
      <c r="CX10" s="1204"/>
      <c r="CY10" s="1204"/>
      <c r="CZ10" s="1204"/>
      <c r="DA10" s="1204"/>
      <c r="DB10" s="1204"/>
      <c r="DC10" s="1204"/>
      <c r="DD10" s="1204"/>
      <c r="DE10" s="1204"/>
    </row>
    <row r="11" spans="1:109" s="253" customFormat="1" ht="13" x14ac:dyDescent="0.2">
      <c r="A11" s="1204"/>
      <c r="B11" s="1204"/>
      <c r="C11" s="1204"/>
      <c r="D11" s="1204"/>
      <c r="E11" s="1204"/>
      <c r="F11" s="1204"/>
      <c r="G11" s="1204"/>
      <c r="H11" s="1204"/>
      <c r="I11" s="1204"/>
      <c r="J11" s="1204"/>
      <c r="K11" s="1204"/>
      <c r="L11" s="1204"/>
      <c r="M11" s="1204"/>
      <c r="N11" s="1204"/>
      <c r="O11" s="1204"/>
      <c r="P11" s="1204"/>
      <c r="Q11" s="1204"/>
      <c r="R11" s="1204"/>
      <c r="S11" s="1204"/>
      <c r="T11" s="1204"/>
      <c r="U11" s="1204"/>
      <c r="V11" s="1204"/>
      <c r="W11" s="1204"/>
      <c r="X11" s="1204"/>
      <c r="Y11" s="1204"/>
      <c r="Z11" s="1204"/>
      <c r="AA11" s="1204"/>
      <c r="AB11" s="1204"/>
      <c r="AC11" s="1204"/>
      <c r="AD11" s="1204"/>
      <c r="AE11" s="1204"/>
      <c r="AF11" s="1204"/>
      <c r="AG11" s="1204"/>
      <c r="AH11" s="1204"/>
      <c r="AI11" s="1204"/>
      <c r="AJ11" s="1204"/>
      <c r="AK11" s="1204"/>
      <c r="AL11" s="1204"/>
      <c r="AM11" s="1204"/>
      <c r="AN11" s="1204"/>
      <c r="AO11" s="1204"/>
      <c r="AP11" s="1204"/>
      <c r="AQ11" s="1204"/>
      <c r="AR11" s="1204"/>
      <c r="AS11" s="1204"/>
      <c r="AT11" s="1204"/>
      <c r="AU11" s="1204"/>
      <c r="AV11" s="1204"/>
      <c r="AW11" s="1204"/>
      <c r="AX11" s="1204"/>
      <c r="AY11" s="1204"/>
      <c r="AZ11" s="1204"/>
      <c r="BA11" s="1204"/>
      <c r="BB11" s="1204"/>
      <c r="BC11" s="1204"/>
      <c r="BD11" s="1204"/>
      <c r="BE11" s="1204"/>
      <c r="BF11" s="1204"/>
      <c r="BG11" s="1204"/>
      <c r="BH11" s="1204"/>
      <c r="BI11" s="1204"/>
      <c r="BJ11" s="1204"/>
      <c r="BK11" s="1204"/>
      <c r="BL11" s="1204"/>
      <c r="BM11" s="1204"/>
      <c r="BN11" s="1204"/>
      <c r="BO11" s="1204"/>
      <c r="BP11" s="1204"/>
      <c r="BQ11" s="1204"/>
      <c r="BR11" s="1204"/>
      <c r="BS11" s="1204"/>
      <c r="BT11" s="1204"/>
      <c r="BU11" s="1204"/>
      <c r="BV11" s="1204"/>
      <c r="BW11" s="1204"/>
      <c r="BX11" s="1204"/>
      <c r="BY11" s="1204"/>
      <c r="BZ11" s="1204"/>
      <c r="CA11" s="1204"/>
      <c r="CB11" s="1204"/>
      <c r="CC11" s="1204"/>
      <c r="CD11" s="1204"/>
      <c r="CE11" s="1204"/>
      <c r="CF11" s="1204"/>
      <c r="CG11" s="1204"/>
      <c r="CH11" s="1204"/>
      <c r="CI11" s="1204"/>
      <c r="CJ11" s="1204"/>
      <c r="CK11" s="1204"/>
      <c r="CL11" s="1204"/>
      <c r="CM11" s="1204"/>
      <c r="CN11" s="1204"/>
      <c r="CO11" s="1204"/>
      <c r="CP11" s="1204"/>
      <c r="CQ11" s="1204"/>
      <c r="CR11" s="1204"/>
      <c r="CS11" s="1204"/>
      <c r="CT11" s="1204"/>
      <c r="CU11" s="1204"/>
      <c r="CV11" s="1204"/>
      <c r="CW11" s="1204"/>
      <c r="CX11" s="1204"/>
      <c r="CY11" s="1204"/>
      <c r="CZ11" s="1204"/>
      <c r="DA11" s="1204"/>
      <c r="DB11" s="1204"/>
      <c r="DC11" s="1204"/>
      <c r="DD11" s="1204"/>
      <c r="DE11" s="1204"/>
    </row>
    <row r="12" spans="1:109" s="253" customFormat="1" ht="13" x14ac:dyDescent="0.2">
      <c r="A12" s="1204"/>
      <c r="B12" s="1204"/>
      <c r="C12" s="1204"/>
      <c r="D12" s="1204"/>
      <c r="E12" s="1204"/>
      <c r="F12" s="1204"/>
      <c r="G12" s="1204"/>
      <c r="H12" s="1204"/>
      <c r="I12" s="1204"/>
      <c r="J12" s="1204"/>
      <c r="K12" s="1204"/>
      <c r="L12" s="1204"/>
      <c r="M12" s="1204"/>
      <c r="N12" s="1204"/>
      <c r="O12" s="1204"/>
      <c r="P12" s="1204"/>
      <c r="Q12" s="1204"/>
      <c r="R12" s="1204"/>
      <c r="S12" s="1204"/>
      <c r="T12" s="1204"/>
      <c r="U12" s="1204"/>
      <c r="V12" s="1204"/>
      <c r="W12" s="1204"/>
      <c r="X12" s="1204"/>
      <c r="Y12" s="1204"/>
      <c r="Z12" s="1204"/>
      <c r="AA12" s="1204"/>
      <c r="AB12" s="1204"/>
      <c r="AC12" s="1204"/>
      <c r="AD12" s="1204"/>
      <c r="AE12" s="1204"/>
      <c r="AF12" s="1204"/>
      <c r="AG12" s="1204"/>
      <c r="AH12" s="1204"/>
      <c r="AI12" s="1204"/>
      <c r="AJ12" s="1204"/>
      <c r="AK12" s="1204"/>
      <c r="AL12" s="1204"/>
      <c r="AM12" s="1204"/>
      <c r="AN12" s="1204"/>
      <c r="AO12" s="1204"/>
      <c r="AP12" s="1204"/>
      <c r="AQ12" s="1204"/>
      <c r="AR12" s="1204"/>
      <c r="AS12" s="1204"/>
      <c r="AT12" s="1204"/>
      <c r="AU12" s="1204"/>
      <c r="AV12" s="1204"/>
      <c r="AW12" s="1204"/>
      <c r="AX12" s="1204"/>
      <c r="AY12" s="1204"/>
      <c r="AZ12" s="1204"/>
      <c r="BA12" s="1204"/>
      <c r="BB12" s="1204"/>
      <c r="BC12" s="1204"/>
      <c r="BD12" s="1204"/>
      <c r="BE12" s="1204"/>
      <c r="BF12" s="1204"/>
      <c r="BG12" s="1204"/>
      <c r="BH12" s="1204"/>
      <c r="BI12" s="1204"/>
      <c r="BJ12" s="1204"/>
      <c r="BK12" s="1204"/>
      <c r="BL12" s="1204"/>
      <c r="BM12" s="1204"/>
      <c r="BN12" s="1204"/>
      <c r="BO12" s="1204"/>
      <c r="BP12" s="1204"/>
      <c r="BQ12" s="1204"/>
      <c r="BR12" s="1204"/>
      <c r="BS12" s="1204"/>
      <c r="BT12" s="1204"/>
      <c r="BU12" s="1204"/>
      <c r="BV12" s="1204"/>
      <c r="BW12" s="1204"/>
      <c r="BX12" s="1204"/>
      <c r="BY12" s="1204"/>
      <c r="BZ12" s="1204"/>
      <c r="CA12" s="1204"/>
      <c r="CB12" s="1204"/>
      <c r="CC12" s="1204"/>
      <c r="CD12" s="1204"/>
      <c r="CE12" s="1204"/>
      <c r="CF12" s="1204"/>
      <c r="CG12" s="1204"/>
      <c r="CH12" s="1204"/>
      <c r="CI12" s="1204"/>
      <c r="CJ12" s="1204"/>
      <c r="CK12" s="1204"/>
      <c r="CL12" s="1204"/>
      <c r="CM12" s="1204"/>
      <c r="CN12" s="1204"/>
      <c r="CO12" s="1204"/>
      <c r="CP12" s="1204"/>
      <c r="CQ12" s="1204"/>
      <c r="CR12" s="1204"/>
      <c r="CS12" s="1204"/>
      <c r="CT12" s="1204"/>
      <c r="CU12" s="1204"/>
      <c r="CV12" s="1204"/>
      <c r="CW12" s="1204"/>
      <c r="CX12" s="1204"/>
      <c r="CY12" s="1204"/>
      <c r="CZ12" s="1204"/>
      <c r="DA12" s="1204"/>
      <c r="DB12" s="1204"/>
      <c r="DC12" s="1204"/>
      <c r="DD12" s="1204"/>
      <c r="DE12" s="1204"/>
    </row>
    <row r="13" spans="1:109" s="253" customFormat="1" ht="13" x14ac:dyDescent="0.2">
      <c r="A13" s="1204"/>
      <c r="B13" s="1204"/>
      <c r="C13" s="1204"/>
      <c r="D13" s="1204"/>
      <c r="E13" s="1204"/>
      <c r="F13" s="1204"/>
      <c r="G13" s="1204"/>
      <c r="H13" s="1204"/>
      <c r="I13" s="1204"/>
      <c r="J13" s="1204"/>
      <c r="K13" s="1204"/>
      <c r="L13" s="1204"/>
      <c r="M13" s="1204"/>
      <c r="N13" s="1204"/>
      <c r="O13" s="1204"/>
      <c r="P13" s="1204"/>
      <c r="Q13" s="1204"/>
      <c r="R13" s="1204"/>
      <c r="S13" s="1204"/>
      <c r="T13" s="1204"/>
      <c r="U13" s="1204"/>
      <c r="V13" s="1204"/>
      <c r="W13" s="1204"/>
      <c r="X13" s="1204"/>
      <c r="Y13" s="1204"/>
      <c r="Z13" s="1204"/>
      <c r="AA13" s="1204"/>
      <c r="AB13" s="1204"/>
      <c r="AC13" s="1204"/>
      <c r="AD13" s="1204"/>
      <c r="AE13" s="1204"/>
      <c r="AF13" s="1204"/>
      <c r="AG13" s="1204"/>
      <c r="AH13" s="1204"/>
      <c r="AI13" s="1204"/>
      <c r="AJ13" s="1204"/>
      <c r="AK13" s="1204"/>
      <c r="AL13" s="1204"/>
      <c r="AM13" s="1204"/>
      <c r="AN13" s="1204"/>
      <c r="AO13" s="1204"/>
      <c r="AP13" s="1204"/>
      <c r="AQ13" s="1204"/>
      <c r="AR13" s="1204"/>
      <c r="AS13" s="1204"/>
      <c r="AT13" s="1204"/>
      <c r="AU13" s="1204"/>
      <c r="AV13" s="1204"/>
      <c r="AW13" s="1204"/>
      <c r="AX13" s="1204"/>
      <c r="AY13" s="1204"/>
      <c r="AZ13" s="1204"/>
      <c r="BA13" s="1204"/>
      <c r="BB13" s="1204"/>
      <c r="BC13" s="1204"/>
      <c r="BD13" s="1204"/>
      <c r="BE13" s="1204"/>
      <c r="BF13" s="1204"/>
      <c r="BG13" s="1204"/>
      <c r="BH13" s="1204"/>
      <c r="BI13" s="1204"/>
      <c r="BJ13" s="1204"/>
      <c r="BK13" s="1204"/>
      <c r="BL13" s="1204"/>
      <c r="BM13" s="1204"/>
      <c r="BN13" s="1204"/>
      <c r="BO13" s="1204"/>
      <c r="BP13" s="1204"/>
      <c r="BQ13" s="1204"/>
      <c r="BR13" s="1204"/>
      <c r="BS13" s="1204"/>
      <c r="BT13" s="1204"/>
      <c r="BU13" s="1204"/>
      <c r="BV13" s="1204"/>
      <c r="BW13" s="1204"/>
      <c r="BX13" s="1204"/>
      <c r="BY13" s="1204"/>
      <c r="BZ13" s="1204"/>
      <c r="CA13" s="1204"/>
      <c r="CB13" s="1204"/>
      <c r="CC13" s="1204"/>
      <c r="CD13" s="1204"/>
      <c r="CE13" s="1204"/>
      <c r="CF13" s="1204"/>
      <c r="CG13" s="1204"/>
      <c r="CH13" s="1204"/>
      <c r="CI13" s="1204"/>
      <c r="CJ13" s="1204"/>
      <c r="CK13" s="1204"/>
      <c r="CL13" s="1204"/>
      <c r="CM13" s="1204"/>
      <c r="CN13" s="1204"/>
      <c r="CO13" s="1204"/>
      <c r="CP13" s="1204"/>
      <c r="CQ13" s="1204"/>
      <c r="CR13" s="1204"/>
      <c r="CS13" s="1204"/>
      <c r="CT13" s="1204"/>
      <c r="CU13" s="1204"/>
      <c r="CV13" s="1204"/>
      <c r="CW13" s="1204"/>
      <c r="CX13" s="1204"/>
      <c r="CY13" s="1204"/>
      <c r="CZ13" s="1204"/>
      <c r="DA13" s="1204"/>
      <c r="DB13" s="1204"/>
      <c r="DC13" s="1204"/>
      <c r="DD13" s="1204"/>
      <c r="DE13" s="1204"/>
    </row>
    <row r="14" spans="1:109" s="253" customFormat="1" ht="13" x14ac:dyDescent="0.2">
      <c r="A14" s="1204"/>
      <c r="B14" s="1204"/>
      <c r="C14" s="1204"/>
      <c r="D14" s="1204"/>
      <c r="E14" s="1204"/>
      <c r="F14" s="1204"/>
      <c r="G14" s="1204"/>
      <c r="H14" s="1204"/>
      <c r="I14" s="1204"/>
      <c r="J14" s="1204"/>
      <c r="K14" s="1204"/>
      <c r="L14" s="1204"/>
      <c r="M14" s="1204"/>
      <c r="N14" s="1204"/>
      <c r="O14" s="1204"/>
      <c r="P14" s="1204"/>
      <c r="Q14" s="1204"/>
      <c r="R14" s="1204"/>
      <c r="S14" s="1204"/>
      <c r="T14" s="1204"/>
      <c r="U14" s="1204"/>
      <c r="V14" s="1204"/>
      <c r="W14" s="1204"/>
      <c r="X14" s="1204"/>
      <c r="Y14" s="1204"/>
      <c r="Z14" s="1204"/>
      <c r="AA14" s="1204"/>
      <c r="AB14" s="1204"/>
      <c r="AC14" s="1204"/>
      <c r="AD14" s="1204"/>
      <c r="AE14" s="1204"/>
      <c r="AF14" s="1204"/>
      <c r="AG14" s="1204"/>
      <c r="AH14" s="1204"/>
      <c r="AI14" s="1204"/>
      <c r="AJ14" s="1204"/>
      <c r="AK14" s="1204"/>
      <c r="AL14" s="1204"/>
      <c r="AM14" s="1204"/>
      <c r="AN14" s="1204"/>
      <c r="AO14" s="1204"/>
      <c r="AP14" s="1204"/>
      <c r="AQ14" s="1204"/>
      <c r="AR14" s="1204"/>
      <c r="AS14" s="1204"/>
      <c r="AT14" s="1204"/>
      <c r="AU14" s="1204"/>
      <c r="AV14" s="1204"/>
      <c r="AW14" s="1204"/>
      <c r="AX14" s="1204"/>
      <c r="AY14" s="1204"/>
      <c r="AZ14" s="1204"/>
      <c r="BA14" s="1204"/>
      <c r="BB14" s="1204"/>
      <c r="BC14" s="1204"/>
      <c r="BD14" s="1204"/>
      <c r="BE14" s="1204"/>
      <c r="BF14" s="1204"/>
      <c r="BG14" s="1204"/>
      <c r="BH14" s="1204"/>
      <c r="BI14" s="1204"/>
      <c r="BJ14" s="1204"/>
      <c r="BK14" s="1204"/>
      <c r="BL14" s="1204"/>
      <c r="BM14" s="1204"/>
      <c r="BN14" s="1204"/>
      <c r="BO14" s="1204"/>
      <c r="BP14" s="1204"/>
      <c r="BQ14" s="1204"/>
      <c r="BR14" s="1204"/>
      <c r="BS14" s="1204"/>
      <c r="BT14" s="1204"/>
      <c r="BU14" s="1204"/>
      <c r="BV14" s="1204"/>
      <c r="BW14" s="1204"/>
      <c r="BX14" s="1204"/>
      <c r="BY14" s="1204"/>
      <c r="BZ14" s="1204"/>
      <c r="CA14" s="1204"/>
      <c r="CB14" s="1204"/>
      <c r="CC14" s="1204"/>
      <c r="CD14" s="1204"/>
      <c r="CE14" s="1204"/>
      <c r="CF14" s="1204"/>
      <c r="CG14" s="1204"/>
      <c r="CH14" s="1204"/>
      <c r="CI14" s="1204"/>
      <c r="CJ14" s="1204"/>
      <c r="CK14" s="1204"/>
      <c r="CL14" s="1204"/>
      <c r="CM14" s="1204"/>
      <c r="CN14" s="1204"/>
      <c r="CO14" s="1204"/>
      <c r="CP14" s="1204"/>
      <c r="CQ14" s="1204"/>
      <c r="CR14" s="1204"/>
      <c r="CS14" s="1204"/>
      <c r="CT14" s="1204"/>
      <c r="CU14" s="1204"/>
      <c r="CV14" s="1204"/>
      <c r="CW14" s="1204"/>
      <c r="CX14" s="1204"/>
      <c r="CY14" s="1204"/>
      <c r="CZ14" s="1204"/>
      <c r="DA14" s="1204"/>
      <c r="DB14" s="1204"/>
      <c r="DC14" s="1204"/>
      <c r="DD14" s="1204"/>
      <c r="DE14" s="1204"/>
    </row>
    <row r="15" spans="1:109" s="253" customFormat="1" ht="13" x14ac:dyDescent="0.2">
      <c r="A15" s="255"/>
      <c r="B15" s="1204"/>
      <c r="C15" s="1204"/>
      <c r="D15" s="1204"/>
      <c r="E15" s="1204"/>
      <c r="F15" s="1204"/>
      <c r="G15" s="1204"/>
      <c r="H15" s="1204"/>
      <c r="I15" s="1204"/>
      <c r="J15" s="1204"/>
      <c r="K15" s="1204"/>
      <c r="L15" s="1204"/>
      <c r="M15" s="1204"/>
      <c r="N15" s="1204"/>
      <c r="O15" s="1204"/>
      <c r="P15" s="1204"/>
      <c r="Q15" s="1204"/>
      <c r="R15" s="1204"/>
      <c r="S15" s="1204"/>
      <c r="T15" s="1204"/>
      <c r="U15" s="1204"/>
      <c r="V15" s="1204"/>
      <c r="W15" s="1204"/>
      <c r="X15" s="1204"/>
      <c r="Y15" s="1204"/>
      <c r="Z15" s="1204"/>
      <c r="AA15" s="1204"/>
      <c r="AB15" s="1204"/>
      <c r="AC15" s="1204"/>
      <c r="AD15" s="1204"/>
      <c r="AE15" s="1204"/>
      <c r="AF15" s="1204"/>
      <c r="AG15" s="1204"/>
      <c r="AH15" s="1204"/>
      <c r="AI15" s="1204"/>
      <c r="AJ15" s="1204"/>
      <c r="AK15" s="1204"/>
      <c r="AL15" s="1204"/>
      <c r="AM15" s="1204"/>
      <c r="AN15" s="1204"/>
      <c r="AO15" s="1204"/>
      <c r="AP15" s="1204"/>
      <c r="AQ15" s="1204"/>
      <c r="AR15" s="1204"/>
      <c r="AS15" s="1204"/>
      <c r="AT15" s="1204"/>
      <c r="AU15" s="1204"/>
      <c r="AV15" s="1204"/>
      <c r="AW15" s="1204"/>
      <c r="AX15" s="1204"/>
      <c r="AY15" s="1204"/>
      <c r="AZ15" s="1204"/>
      <c r="BA15" s="1204"/>
      <c r="BB15" s="1204"/>
      <c r="BC15" s="1204"/>
      <c r="BD15" s="1204"/>
      <c r="BE15" s="1204"/>
      <c r="BF15" s="1204"/>
      <c r="BG15" s="1204"/>
      <c r="BH15" s="1204"/>
      <c r="BI15" s="1204"/>
      <c r="BJ15" s="1204"/>
      <c r="BK15" s="1204"/>
      <c r="BL15" s="1204"/>
      <c r="BM15" s="1204"/>
      <c r="BN15" s="1204"/>
      <c r="BO15" s="1204"/>
      <c r="BP15" s="1204"/>
      <c r="BQ15" s="1204"/>
      <c r="BR15" s="1204"/>
      <c r="BS15" s="1204"/>
      <c r="BT15" s="1204"/>
      <c r="BU15" s="1204"/>
      <c r="BV15" s="1204"/>
      <c r="BW15" s="1204"/>
      <c r="BX15" s="1204"/>
      <c r="BY15" s="1204"/>
      <c r="BZ15" s="1204"/>
      <c r="CA15" s="1204"/>
      <c r="CB15" s="1204"/>
      <c r="CC15" s="1204"/>
      <c r="CD15" s="1204"/>
      <c r="CE15" s="1204"/>
      <c r="CF15" s="1204"/>
      <c r="CG15" s="1204"/>
      <c r="CH15" s="1204"/>
      <c r="CI15" s="1204"/>
      <c r="CJ15" s="1204"/>
      <c r="CK15" s="1204"/>
      <c r="CL15" s="1204"/>
      <c r="CM15" s="1204"/>
      <c r="CN15" s="1204"/>
      <c r="CO15" s="1204"/>
      <c r="CP15" s="1204"/>
      <c r="CQ15" s="1204"/>
      <c r="CR15" s="1204"/>
      <c r="CS15" s="1204"/>
      <c r="CT15" s="1204"/>
      <c r="CU15" s="1204"/>
      <c r="CV15" s="1204"/>
      <c r="CW15" s="1204"/>
      <c r="CX15" s="1204"/>
      <c r="CY15" s="1204"/>
      <c r="CZ15" s="1204"/>
      <c r="DA15" s="1204"/>
      <c r="DB15" s="1204"/>
      <c r="DC15" s="1204"/>
      <c r="DD15" s="1204"/>
      <c r="DE15" s="1204"/>
    </row>
    <row r="16" spans="1:109" s="253" customFormat="1" ht="13" x14ac:dyDescent="0.2">
      <c r="A16" s="255"/>
      <c r="B16" s="1204"/>
      <c r="C16" s="1204"/>
      <c r="D16" s="1204"/>
      <c r="E16" s="1204"/>
      <c r="F16" s="1204"/>
      <c r="G16" s="1204"/>
      <c r="H16" s="1204"/>
      <c r="I16" s="1204"/>
      <c r="J16" s="1204"/>
      <c r="K16" s="1204"/>
      <c r="L16" s="1204"/>
      <c r="M16" s="1204"/>
      <c r="N16" s="1204"/>
      <c r="O16" s="1204"/>
      <c r="P16" s="1204"/>
      <c r="Q16" s="1204"/>
      <c r="R16" s="1204"/>
      <c r="S16" s="1204"/>
      <c r="T16" s="1204"/>
      <c r="U16" s="1204"/>
      <c r="V16" s="1204"/>
      <c r="W16" s="1204"/>
      <c r="X16" s="1204"/>
      <c r="Y16" s="1204"/>
      <c r="Z16" s="1204"/>
      <c r="AA16" s="1204"/>
      <c r="AB16" s="1204"/>
      <c r="AC16" s="1204"/>
      <c r="AD16" s="1204"/>
      <c r="AE16" s="1204"/>
      <c r="AF16" s="1204"/>
      <c r="AG16" s="1204"/>
      <c r="AH16" s="1204"/>
      <c r="AI16" s="1204"/>
      <c r="AJ16" s="1204"/>
      <c r="AK16" s="1204"/>
      <c r="AL16" s="1204"/>
      <c r="AM16" s="1204"/>
      <c r="AN16" s="1204"/>
      <c r="AO16" s="1204"/>
      <c r="AP16" s="1204"/>
      <c r="AQ16" s="1204"/>
      <c r="AR16" s="1204"/>
      <c r="AS16" s="1204"/>
      <c r="AT16" s="1204"/>
      <c r="AU16" s="1204"/>
      <c r="AV16" s="1204"/>
      <c r="AW16" s="1204"/>
      <c r="AX16" s="1204"/>
      <c r="AY16" s="1204"/>
      <c r="AZ16" s="1204"/>
      <c r="BA16" s="1204"/>
      <c r="BB16" s="1204"/>
      <c r="BC16" s="1204"/>
      <c r="BD16" s="1204"/>
      <c r="BE16" s="1204"/>
      <c r="BF16" s="1204"/>
      <c r="BG16" s="1204"/>
      <c r="BH16" s="1204"/>
      <c r="BI16" s="1204"/>
      <c r="BJ16" s="1204"/>
      <c r="BK16" s="1204"/>
      <c r="BL16" s="1204"/>
      <c r="BM16" s="1204"/>
      <c r="BN16" s="1204"/>
      <c r="BO16" s="1204"/>
      <c r="BP16" s="1204"/>
      <c r="BQ16" s="1204"/>
      <c r="BR16" s="1204"/>
      <c r="BS16" s="1204"/>
      <c r="BT16" s="1204"/>
      <c r="BU16" s="1204"/>
      <c r="BV16" s="1204"/>
      <c r="BW16" s="1204"/>
      <c r="BX16" s="1204"/>
      <c r="BY16" s="1204"/>
      <c r="BZ16" s="1204"/>
      <c r="CA16" s="1204"/>
      <c r="CB16" s="1204"/>
      <c r="CC16" s="1204"/>
      <c r="CD16" s="1204"/>
      <c r="CE16" s="1204"/>
      <c r="CF16" s="1204"/>
      <c r="CG16" s="1204"/>
      <c r="CH16" s="1204"/>
      <c r="CI16" s="1204"/>
      <c r="CJ16" s="1204"/>
      <c r="CK16" s="1204"/>
      <c r="CL16" s="1204"/>
      <c r="CM16" s="1204"/>
      <c r="CN16" s="1204"/>
      <c r="CO16" s="1204"/>
      <c r="CP16" s="1204"/>
      <c r="CQ16" s="1204"/>
      <c r="CR16" s="1204"/>
      <c r="CS16" s="1204"/>
      <c r="CT16" s="1204"/>
      <c r="CU16" s="1204"/>
      <c r="CV16" s="1204"/>
      <c r="CW16" s="1204"/>
      <c r="CX16" s="1204"/>
      <c r="CY16" s="1204"/>
      <c r="CZ16" s="1204"/>
      <c r="DA16" s="1204"/>
      <c r="DB16" s="1204"/>
      <c r="DC16" s="1204"/>
      <c r="DD16" s="1204"/>
      <c r="DE16" s="1204"/>
    </row>
    <row r="17" spans="1:109" s="253" customFormat="1" ht="13" x14ac:dyDescent="0.2">
      <c r="A17" s="255"/>
      <c r="B17" s="1204"/>
      <c r="C17" s="1204"/>
      <c r="D17" s="1204"/>
      <c r="E17" s="1204"/>
      <c r="F17" s="1204"/>
      <c r="G17" s="1204"/>
      <c r="H17" s="1204"/>
      <c r="I17" s="1204"/>
      <c r="J17" s="1204"/>
      <c r="K17" s="1204"/>
      <c r="L17" s="1204"/>
      <c r="M17" s="1204"/>
      <c r="N17" s="1204"/>
      <c r="O17" s="1204"/>
      <c r="P17" s="1204"/>
      <c r="Q17" s="1204"/>
      <c r="R17" s="1204"/>
      <c r="S17" s="1204"/>
      <c r="T17" s="1204"/>
      <c r="U17" s="1204"/>
      <c r="V17" s="1204"/>
      <c r="W17" s="1204"/>
      <c r="X17" s="1204"/>
      <c r="Y17" s="1204"/>
      <c r="Z17" s="1204"/>
      <c r="AA17" s="1204"/>
      <c r="AB17" s="1204"/>
      <c r="AC17" s="1204"/>
      <c r="AD17" s="1204"/>
      <c r="AE17" s="1204"/>
      <c r="AF17" s="1204"/>
      <c r="AG17" s="1204"/>
      <c r="AH17" s="1204"/>
      <c r="AI17" s="1204"/>
      <c r="AJ17" s="1204"/>
      <c r="AK17" s="1204"/>
      <c r="AL17" s="1204"/>
      <c r="AM17" s="1204"/>
      <c r="AN17" s="1204"/>
      <c r="AO17" s="1204"/>
      <c r="AP17" s="1204"/>
      <c r="AQ17" s="1204"/>
      <c r="AR17" s="1204"/>
      <c r="AS17" s="1204"/>
      <c r="AT17" s="1204"/>
      <c r="AU17" s="1204"/>
      <c r="AV17" s="1204"/>
      <c r="AW17" s="1204"/>
      <c r="AX17" s="1204"/>
      <c r="AY17" s="1204"/>
      <c r="AZ17" s="1204"/>
      <c r="BA17" s="1204"/>
      <c r="BB17" s="1204"/>
      <c r="BC17" s="1204"/>
      <c r="BD17" s="1204"/>
      <c r="BE17" s="1204"/>
      <c r="BF17" s="1204"/>
      <c r="BG17" s="1204"/>
      <c r="BH17" s="1204"/>
      <c r="BI17" s="1204"/>
      <c r="BJ17" s="1204"/>
      <c r="BK17" s="1204"/>
      <c r="BL17" s="1204"/>
      <c r="BM17" s="1204"/>
      <c r="BN17" s="1204"/>
      <c r="BO17" s="1204"/>
      <c r="BP17" s="1204"/>
      <c r="BQ17" s="1204"/>
      <c r="BR17" s="1204"/>
      <c r="BS17" s="1204"/>
      <c r="BT17" s="1204"/>
      <c r="BU17" s="1204"/>
      <c r="BV17" s="1204"/>
      <c r="BW17" s="1204"/>
      <c r="BX17" s="1204"/>
      <c r="BY17" s="1204"/>
      <c r="BZ17" s="1204"/>
      <c r="CA17" s="1204"/>
      <c r="CB17" s="1204"/>
      <c r="CC17" s="1204"/>
      <c r="CD17" s="1204"/>
      <c r="CE17" s="1204"/>
      <c r="CF17" s="1204"/>
      <c r="CG17" s="1204"/>
      <c r="CH17" s="1204"/>
      <c r="CI17" s="1204"/>
      <c r="CJ17" s="1204"/>
      <c r="CK17" s="1204"/>
      <c r="CL17" s="1204"/>
      <c r="CM17" s="1204"/>
      <c r="CN17" s="1204"/>
      <c r="CO17" s="1204"/>
      <c r="CP17" s="1204"/>
      <c r="CQ17" s="1204"/>
      <c r="CR17" s="1204"/>
      <c r="CS17" s="1204"/>
      <c r="CT17" s="1204"/>
      <c r="CU17" s="1204"/>
      <c r="CV17" s="1204"/>
      <c r="CW17" s="1204"/>
      <c r="CX17" s="1204"/>
      <c r="CY17" s="1204"/>
      <c r="CZ17" s="1204"/>
      <c r="DA17" s="1204"/>
      <c r="DB17" s="1204"/>
      <c r="DC17" s="1204"/>
      <c r="DD17" s="1204"/>
      <c r="DE17" s="1204"/>
    </row>
    <row r="18" spans="1:109" s="253" customFormat="1" ht="13" x14ac:dyDescent="0.2">
      <c r="A18" s="255"/>
      <c r="B18" s="1204"/>
      <c r="C18" s="1204"/>
      <c r="D18" s="1204"/>
      <c r="E18" s="1204"/>
      <c r="F18" s="1204"/>
      <c r="G18" s="1204"/>
      <c r="H18" s="1204"/>
      <c r="I18" s="1204"/>
      <c r="J18" s="1204"/>
      <c r="K18" s="1204"/>
      <c r="L18" s="1204"/>
      <c r="M18" s="1204"/>
      <c r="N18" s="1204"/>
      <c r="O18" s="1204"/>
      <c r="P18" s="1204"/>
      <c r="Q18" s="1204"/>
      <c r="R18" s="1204"/>
      <c r="S18" s="1204"/>
      <c r="T18" s="1204"/>
      <c r="U18" s="1204"/>
      <c r="V18" s="1204"/>
      <c r="W18" s="1204"/>
      <c r="X18" s="1204"/>
      <c r="Y18" s="1204"/>
      <c r="Z18" s="1204"/>
      <c r="AA18" s="1204"/>
      <c r="AB18" s="1204"/>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4"/>
      <c r="BU18" s="1204"/>
      <c r="BV18" s="1204"/>
      <c r="BW18" s="1204"/>
      <c r="BX18" s="1204"/>
      <c r="BY18" s="1204"/>
      <c r="BZ18" s="1204"/>
      <c r="CA18" s="1204"/>
      <c r="CB18" s="1204"/>
      <c r="CC18" s="1204"/>
      <c r="CD18" s="1204"/>
      <c r="CE18" s="1204"/>
      <c r="CF18" s="1204"/>
      <c r="CG18" s="1204"/>
      <c r="CH18" s="1204"/>
      <c r="CI18" s="1204"/>
      <c r="CJ18" s="1204"/>
      <c r="CK18" s="1204"/>
      <c r="CL18" s="1204"/>
      <c r="CM18" s="1204"/>
      <c r="CN18" s="1204"/>
      <c r="CO18" s="1204"/>
      <c r="CP18" s="1204"/>
      <c r="CQ18" s="1204"/>
      <c r="CR18" s="1204"/>
      <c r="CS18" s="1204"/>
      <c r="CT18" s="1204"/>
      <c r="CU18" s="1204"/>
      <c r="CV18" s="1204"/>
      <c r="CW18" s="1204"/>
      <c r="CX18" s="1204"/>
      <c r="CY18" s="1204"/>
      <c r="CZ18" s="1204"/>
      <c r="DA18" s="1204"/>
      <c r="DB18" s="1204"/>
      <c r="DC18" s="1204"/>
      <c r="DD18" s="1204"/>
      <c r="DE18" s="1204"/>
    </row>
    <row r="19" spans="1:109" ht="13" x14ac:dyDescent="0.2">
      <c r="DD19" s="255"/>
      <c r="DE19" s="255"/>
    </row>
    <row r="20" spans="1:109" ht="13" x14ac:dyDescent="0.2">
      <c r="DD20" s="255"/>
      <c r="DE20" s="255"/>
    </row>
    <row r="21" spans="1:109" ht="17.25" customHeight="1" x14ac:dyDescent="0.2">
      <c r="B21" s="1205"/>
      <c r="C21" s="257"/>
      <c r="D21" s="257"/>
      <c r="E21" s="257"/>
      <c r="F21" s="257"/>
      <c r="G21" s="257"/>
      <c r="H21" s="257"/>
      <c r="I21" s="257"/>
      <c r="J21" s="257"/>
      <c r="K21" s="257"/>
      <c r="L21" s="257"/>
      <c r="M21" s="257"/>
      <c r="N21" s="1206"/>
      <c r="O21" s="257"/>
      <c r="P21" s="257"/>
      <c r="Q21" s="257"/>
      <c r="R21" s="257"/>
      <c r="S21" s="257"/>
      <c r="T21" s="257"/>
      <c r="U21" s="257"/>
      <c r="V21" s="257"/>
      <c r="W21" s="257"/>
      <c r="X21" s="257"/>
      <c r="Y21" s="257"/>
      <c r="Z21" s="257"/>
      <c r="AA21" s="257"/>
      <c r="AB21" s="257"/>
      <c r="AC21" s="257"/>
      <c r="AD21" s="257"/>
      <c r="AE21" s="257"/>
      <c r="AF21" s="257"/>
      <c r="AG21" s="257"/>
      <c r="AH21" s="257"/>
      <c r="AI21" s="257"/>
      <c r="AJ21" s="257"/>
      <c r="AK21" s="257"/>
      <c r="AL21" s="257"/>
      <c r="AM21" s="257"/>
      <c r="AN21" s="257"/>
      <c r="AO21" s="257"/>
      <c r="AP21" s="257"/>
      <c r="AQ21" s="257"/>
      <c r="AR21" s="257"/>
      <c r="AS21" s="257"/>
      <c r="AT21" s="1206"/>
      <c r="AU21" s="257"/>
      <c r="AV21" s="257"/>
      <c r="AW21" s="257"/>
      <c r="AX21" s="257"/>
      <c r="AY21" s="257"/>
      <c r="AZ21" s="257"/>
      <c r="BA21" s="257"/>
      <c r="BB21" s="257"/>
      <c r="BC21" s="257"/>
      <c r="BD21" s="257"/>
      <c r="BE21" s="257"/>
      <c r="BF21" s="1206"/>
      <c r="BG21" s="257"/>
      <c r="BH21" s="257"/>
      <c r="BI21" s="257"/>
      <c r="BJ21" s="257"/>
      <c r="BK21" s="257"/>
      <c r="BL21" s="257"/>
      <c r="BM21" s="257"/>
      <c r="BN21" s="257"/>
      <c r="BO21" s="257"/>
      <c r="BP21" s="257"/>
      <c r="BQ21" s="257"/>
      <c r="BR21" s="1206"/>
      <c r="BS21" s="257"/>
      <c r="BT21" s="257"/>
      <c r="BU21" s="257"/>
      <c r="BV21" s="257"/>
      <c r="BW21" s="257"/>
      <c r="BX21" s="257"/>
      <c r="BY21" s="257"/>
      <c r="BZ21" s="257"/>
      <c r="CA21" s="257"/>
      <c r="CB21" s="257"/>
      <c r="CC21" s="257"/>
      <c r="CD21" s="1206"/>
      <c r="CE21" s="257"/>
      <c r="CF21" s="257"/>
      <c r="CG21" s="257"/>
      <c r="CH21" s="257"/>
      <c r="CI21" s="257"/>
      <c r="CJ21" s="257"/>
      <c r="CK21" s="257"/>
      <c r="CL21" s="257"/>
      <c r="CM21" s="257"/>
      <c r="CN21" s="257"/>
      <c r="CO21" s="257"/>
      <c r="CP21" s="1206"/>
      <c r="CQ21" s="257"/>
      <c r="CR21" s="257"/>
      <c r="CS21" s="257"/>
      <c r="CT21" s="257"/>
      <c r="CU21" s="257"/>
      <c r="CV21" s="257"/>
      <c r="CW21" s="257"/>
      <c r="CX21" s="257"/>
      <c r="CY21" s="257"/>
      <c r="CZ21" s="257"/>
      <c r="DA21" s="257"/>
      <c r="DB21" s="1206"/>
      <c r="DC21" s="257"/>
      <c r="DD21" s="258"/>
      <c r="DE21" s="255"/>
    </row>
    <row r="22" spans="1:109" ht="17.25" customHeight="1" x14ac:dyDescent="0.2">
      <c r="B22" s="259"/>
    </row>
    <row r="23" spans="1:109" ht="13" x14ac:dyDescent="0.2">
      <c r="B23" s="259"/>
    </row>
    <row r="24" spans="1:109" ht="13" x14ac:dyDescent="0.2">
      <c r="B24" s="259"/>
    </row>
    <row r="25" spans="1:109" ht="13" x14ac:dyDescent="0.2">
      <c r="B25" s="259"/>
    </row>
    <row r="26" spans="1:109" ht="13" x14ac:dyDescent="0.2">
      <c r="B26" s="259"/>
    </row>
    <row r="27" spans="1:109" ht="13" x14ac:dyDescent="0.2">
      <c r="B27" s="259"/>
    </row>
    <row r="28" spans="1:109" ht="13" x14ac:dyDescent="0.2">
      <c r="B28" s="259"/>
    </row>
    <row r="29" spans="1:109" ht="13" x14ac:dyDescent="0.2">
      <c r="B29" s="259"/>
    </row>
    <row r="30" spans="1:109" ht="13" x14ac:dyDescent="0.2">
      <c r="B30" s="259"/>
    </row>
    <row r="31" spans="1:109" ht="13" x14ac:dyDescent="0.2">
      <c r="B31" s="259"/>
    </row>
    <row r="32" spans="1:109" ht="13" x14ac:dyDescent="0.2">
      <c r="B32" s="259"/>
    </row>
    <row r="33" spans="2:109" ht="13" x14ac:dyDescent="0.2">
      <c r="B33" s="259"/>
    </row>
    <row r="34" spans="2:109" ht="13" x14ac:dyDescent="0.2">
      <c r="B34" s="259"/>
    </row>
    <row r="35" spans="2:109" ht="13" x14ac:dyDescent="0.2">
      <c r="B35" s="259"/>
    </row>
    <row r="36" spans="2:109" ht="13" x14ac:dyDescent="0.2">
      <c r="B36" s="259"/>
    </row>
    <row r="37" spans="2:109" ht="13" x14ac:dyDescent="0.2">
      <c r="B37" s="259"/>
    </row>
    <row r="38" spans="2:109" ht="13" x14ac:dyDescent="0.2">
      <c r="B38" s="259"/>
    </row>
    <row r="39" spans="2:109" ht="13" x14ac:dyDescent="0.2">
      <c r="B39" s="340"/>
      <c r="C39" s="311"/>
      <c r="D39" s="311"/>
      <c r="E39" s="311"/>
      <c r="F39" s="311"/>
      <c r="G39" s="311"/>
      <c r="H39" s="311"/>
      <c r="I39" s="311"/>
      <c r="J39" s="311"/>
      <c r="K39" s="311"/>
      <c r="L39" s="311"/>
      <c r="M39" s="311"/>
      <c r="N39" s="311"/>
      <c r="O39" s="311"/>
      <c r="P39" s="311"/>
      <c r="Q39" s="311"/>
      <c r="R39" s="311"/>
      <c r="S39" s="311"/>
      <c r="T39" s="311"/>
      <c r="U39" s="311"/>
      <c r="V39" s="311"/>
      <c r="W39" s="311"/>
      <c r="X39" s="311"/>
      <c r="Y39" s="311"/>
      <c r="Z39" s="311"/>
      <c r="AA39" s="311"/>
      <c r="AB39" s="311"/>
      <c r="AC39" s="311"/>
      <c r="AD39" s="311"/>
      <c r="AE39" s="311"/>
      <c r="AF39" s="311"/>
      <c r="AG39" s="311"/>
      <c r="AH39" s="311"/>
      <c r="AI39" s="311"/>
      <c r="AJ39" s="311"/>
      <c r="AK39" s="311"/>
      <c r="AL39" s="311"/>
      <c r="AM39" s="311"/>
      <c r="AN39" s="311"/>
      <c r="AO39" s="311"/>
      <c r="AP39" s="311"/>
      <c r="AQ39" s="311"/>
      <c r="AR39" s="311"/>
      <c r="AS39" s="311"/>
      <c r="AT39" s="311"/>
      <c r="AU39" s="311"/>
      <c r="AV39" s="311"/>
      <c r="AW39" s="311"/>
      <c r="AX39" s="311"/>
      <c r="AY39" s="311"/>
      <c r="AZ39" s="311"/>
      <c r="BA39" s="311"/>
      <c r="BB39" s="311"/>
      <c r="BC39" s="311"/>
      <c r="BD39" s="311"/>
      <c r="BE39" s="311"/>
      <c r="BF39" s="311"/>
      <c r="BG39" s="311"/>
      <c r="BH39" s="311"/>
      <c r="BI39" s="311"/>
      <c r="BJ39" s="311"/>
      <c r="BK39" s="311"/>
      <c r="BL39" s="311"/>
      <c r="BM39" s="311"/>
      <c r="BN39" s="311"/>
      <c r="BO39" s="311"/>
      <c r="BP39" s="311"/>
      <c r="BQ39" s="311"/>
      <c r="BR39" s="311"/>
      <c r="BS39" s="311"/>
      <c r="BT39" s="311"/>
      <c r="BU39" s="311"/>
      <c r="BV39" s="311"/>
      <c r="BW39" s="311"/>
      <c r="BX39" s="311"/>
      <c r="BY39" s="311"/>
      <c r="BZ39" s="311"/>
      <c r="CA39" s="311"/>
      <c r="CB39" s="311"/>
      <c r="CC39" s="311"/>
      <c r="CD39" s="311"/>
      <c r="CE39" s="311"/>
      <c r="CF39" s="311"/>
      <c r="CG39" s="311"/>
      <c r="CH39" s="311"/>
      <c r="CI39" s="311"/>
      <c r="CJ39" s="311"/>
      <c r="CK39" s="311"/>
      <c r="CL39" s="311"/>
      <c r="CM39" s="311"/>
      <c r="CN39" s="311"/>
      <c r="CO39" s="311"/>
      <c r="CP39" s="311"/>
      <c r="CQ39" s="311"/>
      <c r="CR39" s="311"/>
      <c r="CS39" s="311"/>
      <c r="CT39" s="311"/>
      <c r="CU39" s="311"/>
      <c r="CV39" s="311"/>
      <c r="CW39" s="311"/>
      <c r="CX39" s="311"/>
      <c r="CY39" s="311"/>
      <c r="CZ39" s="311"/>
      <c r="DA39" s="311"/>
      <c r="DB39" s="311"/>
      <c r="DC39" s="311"/>
      <c r="DD39" s="341"/>
    </row>
    <row r="40" spans="2:109" ht="13" x14ac:dyDescent="0.2">
      <c r="B40" s="1207"/>
      <c r="DD40" s="1207"/>
      <c r="DE40" s="255"/>
    </row>
    <row r="41" spans="2:109" ht="16.5" x14ac:dyDescent="0.2">
      <c r="B41" s="256" t="s">
        <v>616</v>
      </c>
      <c r="C41" s="257"/>
      <c r="D41" s="257"/>
      <c r="E41" s="257"/>
      <c r="F41" s="257"/>
      <c r="G41" s="257"/>
      <c r="H41" s="257"/>
      <c r="I41" s="257"/>
      <c r="J41" s="257"/>
      <c r="K41" s="257"/>
      <c r="L41" s="257"/>
      <c r="M41" s="257"/>
      <c r="N41" s="257"/>
      <c r="O41" s="257"/>
      <c r="P41" s="257"/>
      <c r="Q41" s="257"/>
      <c r="R41" s="257"/>
      <c r="S41" s="257"/>
      <c r="T41" s="257"/>
      <c r="U41" s="257"/>
      <c r="V41" s="257"/>
      <c r="W41" s="257"/>
      <c r="X41" s="257"/>
      <c r="Y41" s="257"/>
      <c r="Z41" s="257"/>
      <c r="AA41" s="257"/>
      <c r="AB41" s="257"/>
      <c r="AC41" s="257"/>
      <c r="AD41" s="257"/>
      <c r="AE41" s="257"/>
      <c r="AF41" s="257"/>
      <c r="AG41" s="257"/>
      <c r="AH41" s="257"/>
      <c r="AI41" s="257"/>
      <c r="AJ41" s="257"/>
      <c r="AK41" s="257"/>
      <c r="AL41" s="257"/>
      <c r="AM41" s="257"/>
      <c r="AN41" s="257"/>
      <c r="AO41" s="257"/>
      <c r="AP41" s="257"/>
      <c r="AQ41" s="257"/>
      <c r="AR41" s="257"/>
      <c r="AS41" s="257"/>
      <c r="AT41" s="257"/>
      <c r="AU41" s="257"/>
      <c r="AV41" s="257"/>
      <c r="AW41" s="257"/>
      <c r="AX41" s="257"/>
      <c r="AY41" s="257"/>
      <c r="AZ41" s="257"/>
      <c r="BA41" s="257"/>
      <c r="BB41" s="257"/>
      <c r="BC41" s="257"/>
      <c r="BD41" s="257"/>
      <c r="BE41" s="257"/>
      <c r="BF41" s="257"/>
      <c r="BG41" s="257"/>
      <c r="BH41" s="257"/>
      <c r="BI41" s="257"/>
      <c r="BJ41" s="257"/>
      <c r="BK41" s="257"/>
      <c r="BL41" s="257"/>
      <c r="BM41" s="257"/>
      <c r="BN41" s="257"/>
      <c r="BO41" s="257"/>
      <c r="BP41" s="257"/>
      <c r="BQ41" s="257"/>
      <c r="BR41" s="257"/>
      <c r="BS41" s="257"/>
      <c r="BT41" s="257"/>
      <c r="BU41" s="257"/>
      <c r="BV41" s="257"/>
      <c r="BW41" s="257"/>
      <c r="BX41" s="257"/>
      <c r="BY41" s="257"/>
      <c r="BZ41" s="257"/>
      <c r="CA41" s="257"/>
      <c r="CB41" s="257"/>
      <c r="CC41" s="257"/>
      <c r="CD41" s="257"/>
      <c r="CE41" s="257"/>
      <c r="CF41" s="257"/>
      <c r="CG41" s="257"/>
      <c r="CH41" s="257"/>
      <c r="CI41" s="257"/>
      <c r="CJ41" s="257"/>
      <c r="CK41" s="257"/>
      <c r="CL41" s="257"/>
      <c r="CM41" s="257"/>
      <c r="CN41" s="257"/>
      <c r="CO41" s="257"/>
      <c r="CP41" s="257"/>
      <c r="CQ41" s="257"/>
      <c r="CR41" s="257"/>
      <c r="CS41" s="257"/>
      <c r="CT41" s="257"/>
      <c r="CU41" s="257"/>
      <c r="CV41" s="257"/>
      <c r="CW41" s="257"/>
      <c r="CX41" s="257"/>
      <c r="CY41" s="257"/>
      <c r="CZ41" s="257"/>
      <c r="DA41" s="257"/>
      <c r="DB41" s="257"/>
      <c r="DC41" s="257"/>
      <c r="DD41" s="258"/>
    </row>
    <row r="42" spans="2:109" ht="13" x14ac:dyDescent="0.2">
      <c r="B42" s="259"/>
      <c r="G42" s="1208"/>
      <c r="I42" s="1209"/>
      <c r="J42" s="1209"/>
      <c r="K42" s="1209"/>
      <c r="AM42" s="1208"/>
      <c r="AN42" s="1208" t="s">
        <v>617</v>
      </c>
      <c r="AP42" s="1209"/>
      <c r="AQ42" s="1209"/>
      <c r="AR42" s="1209"/>
      <c r="AY42" s="1208"/>
      <c r="BA42" s="1209"/>
      <c r="BB42" s="1209"/>
      <c r="BC42" s="1209"/>
      <c r="BK42" s="1208"/>
      <c r="BM42" s="1209"/>
      <c r="BN42" s="1209"/>
      <c r="BO42" s="1209"/>
      <c r="BW42" s="1208"/>
      <c r="BY42" s="1209"/>
      <c r="BZ42" s="1209"/>
      <c r="CA42" s="1209"/>
      <c r="CI42" s="1208"/>
      <c r="CK42" s="1209"/>
      <c r="CL42" s="1209"/>
      <c r="CM42" s="1209"/>
      <c r="CU42" s="1208"/>
      <c r="CW42" s="1209"/>
      <c r="CX42" s="1209"/>
      <c r="CY42" s="1209"/>
    </row>
    <row r="43" spans="2:109" ht="13.5" customHeight="1" x14ac:dyDescent="0.2">
      <c r="B43" s="259"/>
      <c r="AN43" s="1210" t="s">
        <v>618</v>
      </c>
      <c r="AO43" s="1211"/>
      <c r="AP43" s="1211"/>
      <c r="AQ43" s="1211"/>
      <c r="AR43" s="1211"/>
      <c r="AS43" s="1211"/>
      <c r="AT43" s="1211"/>
      <c r="AU43" s="1211"/>
      <c r="AV43" s="1211"/>
      <c r="AW43" s="1211"/>
      <c r="AX43" s="1211"/>
      <c r="AY43" s="1211"/>
      <c r="AZ43" s="1211"/>
      <c r="BA43" s="1211"/>
      <c r="BB43" s="1211"/>
      <c r="BC43" s="1211"/>
      <c r="BD43" s="1211"/>
      <c r="BE43" s="1211"/>
      <c r="BF43" s="1211"/>
      <c r="BG43" s="1211"/>
      <c r="BH43" s="1211"/>
      <c r="BI43" s="1211"/>
      <c r="BJ43" s="1211"/>
      <c r="BK43" s="1211"/>
      <c r="BL43" s="1211"/>
      <c r="BM43" s="1211"/>
      <c r="BN43" s="1211"/>
      <c r="BO43" s="1211"/>
      <c r="BP43" s="1211"/>
      <c r="BQ43" s="1211"/>
      <c r="BR43" s="1211"/>
      <c r="BS43" s="1211"/>
      <c r="BT43" s="1211"/>
      <c r="BU43" s="1211"/>
      <c r="BV43" s="1211"/>
      <c r="BW43" s="1211"/>
      <c r="BX43" s="1211"/>
      <c r="BY43" s="1211"/>
      <c r="BZ43" s="1211"/>
      <c r="CA43" s="1211"/>
      <c r="CB43" s="1211"/>
      <c r="CC43" s="1211"/>
      <c r="CD43" s="1211"/>
      <c r="CE43" s="1211"/>
      <c r="CF43" s="1211"/>
      <c r="CG43" s="1211"/>
      <c r="CH43" s="1211"/>
      <c r="CI43" s="1211"/>
      <c r="CJ43" s="1211"/>
      <c r="CK43" s="1211"/>
      <c r="CL43" s="1211"/>
      <c r="CM43" s="1211"/>
      <c r="CN43" s="1211"/>
      <c r="CO43" s="1211"/>
      <c r="CP43" s="1211"/>
      <c r="CQ43" s="1211"/>
      <c r="CR43" s="1211"/>
      <c r="CS43" s="1211"/>
      <c r="CT43" s="1211"/>
      <c r="CU43" s="1211"/>
      <c r="CV43" s="1211"/>
      <c r="CW43" s="1211"/>
      <c r="CX43" s="1211"/>
      <c r="CY43" s="1211"/>
      <c r="CZ43" s="1211"/>
      <c r="DA43" s="1211"/>
      <c r="DB43" s="1211"/>
      <c r="DC43" s="1212"/>
    </row>
    <row r="44" spans="2:109" ht="13" x14ac:dyDescent="0.2">
      <c r="B44" s="259"/>
      <c r="AN44" s="1213"/>
      <c r="AO44" s="1214"/>
      <c r="AP44" s="1214"/>
      <c r="AQ44" s="1214"/>
      <c r="AR44" s="1214"/>
      <c r="AS44" s="1214"/>
      <c r="AT44" s="1214"/>
      <c r="AU44" s="1214"/>
      <c r="AV44" s="1214"/>
      <c r="AW44" s="1214"/>
      <c r="AX44" s="1214"/>
      <c r="AY44" s="1214"/>
      <c r="AZ44" s="1214"/>
      <c r="BA44" s="1214"/>
      <c r="BB44" s="1214"/>
      <c r="BC44" s="1214"/>
      <c r="BD44" s="1214"/>
      <c r="BE44" s="1214"/>
      <c r="BF44" s="1214"/>
      <c r="BG44" s="1214"/>
      <c r="BH44" s="1214"/>
      <c r="BI44" s="1214"/>
      <c r="BJ44" s="1214"/>
      <c r="BK44" s="1214"/>
      <c r="BL44" s="1214"/>
      <c r="BM44" s="1214"/>
      <c r="BN44" s="1214"/>
      <c r="BO44" s="1214"/>
      <c r="BP44" s="1214"/>
      <c r="BQ44" s="1214"/>
      <c r="BR44" s="1214"/>
      <c r="BS44" s="1214"/>
      <c r="BT44" s="1214"/>
      <c r="BU44" s="1214"/>
      <c r="BV44" s="1214"/>
      <c r="BW44" s="1214"/>
      <c r="BX44" s="1214"/>
      <c r="BY44" s="1214"/>
      <c r="BZ44" s="1214"/>
      <c r="CA44" s="1214"/>
      <c r="CB44" s="1214"/>
      <c r="CC44" s="1214"/>
      <c r="CD44" s="1214"/>
      <c r="CE44" s="1214"/>
      <c r="CF44" s="1214"/>
      <c r="CG44" s="1214"/>
      <c r="CH44" s="1214"/>
      <c r="CI44" s="1214"/>
      <c r="CJ44" s="1214"/>
      <c r="CK44" s="1214"/>
      <c r="CL44" s="1214"/>
      <c r="CM44" s="1214"/>
      <c r="CN44" s="1214"/>
      <c r="CO44" s="1214"/>
      <c r="CP44" s="1214"/>
      <c r="CQ44" s="1214"/>
      <c r="CR44" s="1214"/>
      <c r="CS44" s="1214"/>
      <c r="CT44" s="1214"/>
      <c r="CU44" s="1214"/>
      <c r="CV44" s="1214"/>
      <c r="CW44" s="1214"/>
      <c r="CX44" s="1214"/>
      <c r="CY44" s="1214"/>
      <c r="CZ44" s="1214"/>
      <c r="DA44" s="1214"/>
      <c r="DB44" s="1214"/>
      <c r="DC44" s="1215"/>
    </row>
    <row r="45" spans="2:109" ht="13" x14ac:dyDescent="0.2">
      <c r="B45" s="259"/>
      <c r="AN45" s="1213"/>
      <c r="AO45" s="1214"/>
      <c r="AP45" s="1214"/>
      <c r="AQ45" s="1214"/>
      <c r="AR45" s="1214"/>
      <c r="AS45" s="1214"/>
      <c r="AT45" s="1214"/>
      <c r="AU45" s="1214"/>
      <c r="AV45" s="1214"/>
      <c r="AW45" s="1214"/>
      <c r="AX45" s="1214"/>
      <c r="AY45" s="1214"/>
      <c r="AZ45" s="1214"/>
      <c r="BA45" s="1214"/>
      <c r="BB45" s="1214"/>
      <c r="BC45" s="1214"/>
      <c r="BD45" s="1214"/>
      <c r="BE45" s="1214"/>
      <c r="BF45" s="1214"/>
      <c r="BG45" s="1214"/>
      <c r="BH45" s="1214"/>
      <c r="BI45" s="1214"/>
      <c r="BJ45" s="1214"/>
      <c r="BK45" s="1214"/>
      <c r="BL45" s="1214"/>
      <c r="BM45" s="1214"/>
      <c r="BN45" s="1214"/>
      <c r="BO45" s="1214"/>
      <c r="BP45" s="1214"/>
      <c r="BQ45" s="1214"/>
      <c r="BR45" s="1214"/>
      <c r="BS45" s="1214"/>
      <c r="BT45" s="1214"/>
      <c r="BU45" s="1214"/>
      <c r="BV45" s="1214"/>
      <c r="BW45" s="1214"/>
      <c r="BX45" s="1214"/>
      <c r="BY45" s="1214"/>
      <c r="BZ45" s="1214"/>
      <c r="CA45" s="1214"/>
      <c r="CB45" s="1214"/>
      <c r="CC45" s="1214"/>
      <c r="CD45" s="1214"/>
      <c r="CE45" s="1214"/>
      <c r="CF45" s="1214"/>
      <c r="CG45" s="1214"/>
      <c r="CH45" s="1214"/>
      <c r="CI45" s="1214"/>
      <c r="CJ45" s="1214"/>
      <c r="CK45" s="1214"/>
      <c r="CL45" s="1214"/>
      <c r="CM45" s="1214"/>
      <c r="CN45" s="1214"/>
      <c r="CO45" s="1214"/>
      <c r="CP45" s="1214"/>
      <c r="CQ45" s="1214"/>
      <c r="CR45" s="1214"/>
      <c r="CS45" s="1214"/>
      <c r="CT45" s="1214"/>
      <c r="CU45" s="1214"/>
      <c r="CV45" s="1214"/>
      <c r="CW45" s="1214"/>
      <c r="CX45" s="1214"/>
      <c r="CY45" s="1214"/>
      <c r="CZ45" s="1214"/>
      <c r="DA45" s="1214"/>
      <c r="DB45" s="1214"/>
      <c r="DC45" s="1215"/>
    </row>
    <row r="46" spans="2:109" ht="13" x14ac:dyDescent="0.2">
      <c r="B46" s="259"/>
      <c r="AN46" s="1213"/>
      <c r="AO46" s="1214"/>
      <c r="AP46" s="1214"/>
      <c r="AQ46" s="1214"/>
      <c r="AR46" s="1214"/>
      <c r="AS46" s="1214"/>
      <c r="AT46" s="1214"/>
      <c r="AU46" s="1214"/>
      <c r="AV46" s="1214"/>
      <c r="AW46" s="1214"/>
      <c r="AX46" s="1214"/>
      <c r="AY46" s="1214"/>
      <c r="AZ46" s="1214"/>
      <c r="BA46" s="1214"/>
      <c r="BB46" s="1214"/>
      <c r="BC46" s="1214"/>
      <c r="BD46" s="1214"/>
      <c r="BE46" s="1214"/>
      <c r="BF46" s="1214"/>
      <c r="BG46" s="1214"/>
      <c r="BH46" s="1214"/>
      <c r="BI46" s="1214"/>
      <c r="BJ46" s="1214"/>
      <c r="BK46" s="1214"/>
      <c r="BL46" s="1214"/>
      <c r="BM46" s="1214"/>
      <c r="BN46" s="1214"/>
      <c r="BO46" s="1214"/>
      <c r="BP46" s="1214"/>
      <c r="BQ46" s="1214"/>
      <c r="BR46" s="1214"/>
      <c r="BS46" s="1214"/>
      <c r="BT46" s="1214"/>
      <c r="BU46" s="1214"/>
      <c r="BV46" s="1214"/>
      <c r="BW46" s="1214"/>
      <c r="BX46" s="1214"/>
      <c r="BY46" s="1214"/>
      <c r="BZ46" s="1214"/>
      <c r="CA46" s="1214"/>
      <c r="CB46" s="1214"/>
      <c r="CC46" s="1214"/>
      <c r="CD46" s="1214"/>
      <c r="CE46" s="1214"/>
      <c r="CF46" s="1214"/>
      <c r="CG46" s="1214"/>
      <c r="CH46" s="1214"/>
      <c r="CI46" s="1214"/>
      <c r="CJ46" s="1214"/>
      <c r="CK46" s="1214"/>
      <c r="CL46" s="1214"/>
      <c r="CM46" s="1214"/>
      <c r="CN46" s="1214"/>
      <c r="CO46" s="1214"/>
      <c r="CP46" s="1214"/>
      <c r="CQ46" s="1214"/>
      <c r="CR46" s="1214"/>
      <c r="CS46" s="1214"/>
      <c r="CT46" s="1214"/>
      <c r="CU46" s="1214"/>
      <c r="CV46" s="1214"/>
      <c r="CW46" s="1214"/>
      <c r="CX46" s="1214"/>
      <c r="CY46" s="1214"/>
      <c r="CZ46" s="1214"/>
      <c r="DA46" s="1214"/>
      <c r="DB46" s="1214"/>
      <c r="DC46" s="1215"/>
    </row>
    <row r="47" spans="2:109" ht="13" x14ac:dyDescent="0.2">
      <c r="B47" s="259"/>
      <c r="AN47" s="1216"/>
      <c r="AO47" s="1217"/>
      <c r="AP47" s="1217"/>
      <c r="AQ47" s="1217"/>
      <c r="AR47" s="1217"/>
      <c r="AS47" s="1217"/>
      <c r="AT47" s="1217"/>
      <c r="AU47" s="1217"/>
      <c r="AV47" s="1217"/>
      <c r="AW47" s="1217"/>
      <c r="AX47" s="1217"/>
      <c r="AY47" s="1217"/>
      <c r="AZ47" s="1217"/>
      <c r="BA47" s="1217"/>
      <c r="BB47" s="1217"/>
      <c r="BC47" s="1217"/>
      <c r="BD47" s="1217"/>
      <c r="BE47" s="1217"/>
      <c r="BF47" s="1217"/>
      <c r="BG47" s="1217"/>
      <c r="BH47" s="1217"/>
      <c r="BI47" s="1217"/>
      <c r="BJ47" s="1217"/>
      <c r="BK47" s="1217"/>
      <c r="BL47" s="1217"/>
      <c r="BM47" s="1217"/>
      <c r="BN47" s="1217"/>
      <c r="BO47" s="1217"/>
      <c r="BP47" s="1217"/>
      <c r="BQ47" s="1217"/>
      <c r="BR47" s="1217"/>
      <c r="BS47" s="1217"/>
      <c r="BT47" s="1217"/>
      <c r="BU47" s="1217"/>
      <c r="BV47" s="1217"/>
      <c r="BW47" s="1217"/>
      <c r="BX47" s="1217"/>
      <c r="BY47" s="1217"/>
      <c r="BZ47" s="1217"/>
      <c r="CA47" s="1217"/>
      <c r="CB47" s="1217"/>
      <c r="CC47" s="1217"/>
      <c r="CD47" s="1217"/>
      <c r="CE47" s="1217"/>
      <c r="CF47" s="1217"/>
      <c r="CG47" s="1217"/>
      <c r="CH47" s="1217"/>
      <c r="CI47" s="1217"/>
      <c r="CJ47" s="1217"/>
      <c r="CK47" s="1217"/>
      <c r="CL47" s="1217"/>
      <c r="CM47" s="1217"/>
      <c r="CN47" s="1217"/>
      <c r="CO47" s="1217"/>
      <c r="CP47" s="1217"/>
      <c r="CQ47" s="1217"/>
      <c r="CR47" s="1217"/>
      <c r="CS47" s="1217"/>
      <c r="CT47" s="1217"/>
      <c r="CU47" s="1217"/>
      <c r="CV47" s="1217"/>
      <c r="CW47" s="1217"/>
      <c r="CX47" s="1217"/>
      <c r="CY47" s="1217"/>
      <c r="CZ47" s="1217"/>
      <c r="DA47" s="1217"/>
      <c r="DB47" s="1217"/>
      <c r="DC47" s="1218"/>
    </row>
    <row r="48" spans="2:109" ht="13" x14ac:dyDescent="0.2">
      <c r="B48" s="259"/>
      <c r="H48" s="1219"/>
      <c r="I48" s="1219"/>
      <c r="J48" s="1219"/>
      <c r="AN48" s="1219"/>
      <c r="AO48" s="1219"/>
      <c r="AP48" s="1219"/>
      <c r="AZ48" s="1219"/>
      <c r="BA48" s="1219"/>
      <c r="BB48" s="1219"/>
      <c r="BL48" s="1219"/>
      <c r="BM48" s="1219"/>
      <c r="BN48" s="1219"/>
      <c r="BX48" s="1219"/>
      <c r="BY48" s="1219"/>
      <c r="BZ48" s="1219"/>
      <c r="CJ48" s="1219"/>
      <c r="CK48" s="1219"/>
      <c r="CL48" s="1219"/>
      <c r="CV48" s="1219"/>
      <c r="CW48" s="1219"/>
      <c r="CX48" s="1219"/>
    </row>
    <row r="49" spans="1:109" ht="13" x14ac:dyDescent="0.2">
      <c r="B49" s="259"/>
      <c r="AN49" s="255" t="s">
        <v>619</v>
      </c>
    </row>
    <row r="50" spans="1:109" ht="13" x14ac:dyDescent="0.2">
      <c r="B50" s="259"/>
      <c r="G50" s="1220"/>
      <c r="H50" s="1220"/>
      <c r="I50" s="1220"/>
      <c r="J50" s="1220"/>
      <c r="K50" s="1221"/>
      <c r="L50" s="1221"/>
      <c r="M50" s="1222"/>
      <c r="N50" s="1222"/>
      <c r="AN50" s="1223"/>
      <c r="AO50" s="1224"/>
      <c r="AP50" s="1224"/>
      <c r="AQ50" s="1224"/>
      <c r="AR50" s="1224"/>
      <c r="AS50" s="1224"/>
      <c r="AT50" s="1224"/>
      <c r="AU50" s="1224"/>
      <c r="AV50" s="1224"/>
      <c r="AW50" s="1224"/>
      <c r="AX50" s="1224"/>
      <c r="AY50" s="1224"/>
      <c r="AZ50" s="1224"/>
      <c r="BA50" s="1224"/>
      <c r="BB50" s="1224"/>
      <c r="BC50" s="1224"/>
      <c r="BD50" s="1224"/>
      <c r="BE50" s="1224"/>
      <c r="BF50" s="1224"/>
      <c r="BG50" s="1224"/>
      <c r="BH50" s="1224"/>
      <c r="BI50" s="1224"/>
      <c r="BJ50" s="1224"/>
      <c r="BK50" s="1224"/>
      <c r="BL50" s="1224"/>
      <c r="BM50" s="1224"/>
      <c r="BN50" s="1224"/>
      <c r="BO50" s="1225"/>
      <c r="BP50" s="1226" t="s">
        <v>570</v>
      </c>
      <c r="BQ50" s="1226"/>
      <c r="BR50" s="1226"/>
      <c r="BS50" s="1226"/>
      <c r="BT50" s="1226"/>
      <c r="BU50" s="1226"/>
      <c r="BV50" s="1226"/>
      <c r="BW50" s="1226"/>
      <c r="BX50" s="1226" t="s">
        <v>571</v>
      </c>
      <c r="BY50" s="1226"/>
      <c r="BZ50" s="1226"/>
      <c r="CA50" s="1226"/>
      <c r="CB50" s="1226"/>
      <c r="CC50" s="1226"/>
      <c r="CD50" s="1226"/>
      <c r="CE50" s="1226"/>
      <c r="CF50" s="1226" t="s">
        <v>572</v>
      </c>
      <c r="CG50" s="1226"/>
      <c r="CH50" s="1226"/>
      <c r="CI50" s="1226"/>
      <c r="CJ50" s="1226"/>
      <c r="CK50" s="1226"/>
      <c r="CL50" s="1226"/>
      <c r="CM50" s="1226"/>
      <c r="CN50" s="1226" t="s">
        <v>573</v>
      </c>
      <c r="CO50" s="1226"/>
      <c r="CP50" s="1226"/>
      <c r="CQ50" s="1226"/>
      <c r="CR50" s="1226"/>
      <c r="CS50" s="1226"/>
      <c r="CT50" s="1226"/>
      <c r="CU50" s="1226"/>
      <c r="CV50" s="1226" t="s">
        <v>574</v>
      </c>
      <c r="CW50" s="1226"/>
      <c r="CX50" s="1226"/>
      <c r="CY50" s="1226"/>
      <c r="CZ50" s="1226"/>
      <c r="DA50" s="1226"/>
      <c r="DB50" s="1226"/>
      <c r="DC50" s="1226"/>
    </row>
    <row r="51" spans="1:109" ht="13.5" customHeight="1" x14ac:dyDescent="0.2">
      <c r="B51" s="259"/>
      <c r="G51" s="1227"/>
      <c r="H51" s="1227"/>
      <c r="I51" s="1228"/>
      <c r="J51" s="1228"/>
      <c r="K51" s="1229"/>
      <c r="L51" s="1229"/>
      <c r="M51" s="1229"/>
      <c r="N51" s="1229"/>
      <c r="AM51" s="1219"/>
      <c r="AN51" s="1230" t="s">
        <v>620</v>
      </c>
      <c r="AO51" s="1230"/>
      <c r="AP51" s="1230"/>
      <c r="AQ51" s="1230"/>
      <c r="AR51" s="1230"/>
      <c r="AS51" s="1230"/>
      <c r="AT51" s="1230"/>
      <c r="AU51" s="1230"/>
      <c r="AV51" s="1230"/>
      <c r="AW51" s="1230"/>
      <c r="AX51" s="1230"/>
      <c r="AY51" s="1230"/>
      <c r="AZ51" s="1230"/>
      <c r="BA51" s="1230"/>
      <c r="BB51" s="1230" t="s">
        <v>621</v>
      </c>
      <c r="BC51" s="1230"/>
      <c r="BD51" s="1230"/>
      <c r="BE51" s="1230"/>
      <c r="BF51" s="1230"/>
      <c r="BG51" s="1230"/>
      <c r="BH51" s="1230"/>
      <c r="BI51" s="1230"/>
      <c r="BJ51" s="1230"/>
      <c r="BK51" s="1230"/>
      <c r="BL51" s="1230"/>
      <c r="BM51" s="1230"/>
      <c r="BN51" s="1230"/>
      <c r="BO51" s="1230"/>
      <c r="BP51" s="1231">
        <v>74.8</v>
      </c>
      <c r="BQ51" s="1231"/>
      <c r="BR51" s="1231"/>
      <c r="BS51" s="1231"/>
      <c r="BT51" s="1231"/>
      <c r="BU51" s="1231"/>
      <c r="BV51" s="1231"/>
      <c r="BW51" s="1231"/>
      <c r="BX51" s="1231">
        <v>74.5</v>
      </c>
      <c r="BY51" s="1231"/>
      <c r="BZ51" s="1231"/>
      <c r="CA51" s="1231"/>
      <c r="CB51" s="1231"/>
      <c r="CC51" s="1231"/>
      <c r="CD51" s="1231"/>
      <c r="CE51" s="1231"/>
      <c r="CF51" s="1231">
        <v>69.3</v>
      </c>
      <c r="CG51" s="1231"/>
      <c r="CH51" s="1231"/>
      <c r="CI51" s="1231"/>
      <c r="CJ51" s="1231"/>
      <c r="CK51" s="1231"/>
      <c r="CL51" s="1231"/>
      <c r="CM51" s="1231"/>
      <c r="CN51" s="1231">
        <v>56.2</v>
      </c>
      <c r="CO51" s="1231"/>
      <c r="CP51" s="1231"/>
      <c r="CQ51" s="1231"/>
      <c r="CR51" s="1231"/>
      <c r="CS51" s="1231"/>
      <c r="CT51" s="1231"/>
      <c r="CU51" s="1231"/>
      <c r="CV51" s="1231">
        <v>44.7</v>
      </c>
      <c r="CW51" s="1231"/>
      <c r="CX51" s="1231"/>
      <c r="CY51" s="1231"/>
      <c r="CZ51" s="1231"/>
      <c r="DA51" s="1231"/>
      <c r="DB51" s="1231"/>
      <c r="DC51" s="1231"/>
    </row>
    <row r="52" spans="1:109" ht="13" x14ac:dyDescent="0.2">
      <c r="B52" s="259"/>
      <c r="G52" s="1227"/>
      <c r="H52" s="1227"/>
      <c r="I52" s="1228"/>
      <c r="J52" s="1228"/>
      <c r="K52" s="1229"/>
      <c r="L52" s="1229"/>
      <c r="M52" s="1229"/>
      <c r="N52" s="1229"/>
      <c r="AM52" s="1219"/>
      <c r="AN52" s="1230"/>
      <c r="AO52" s="1230"/>
      <c r="AP52" s="1230"/>
      <c r="AQ52" s="1230"/>
      <c r="AR52" s="1230"/>
      <c r="AS52" s="1230"/>
      <c r="AT52" s="1230"/>
      <c r="AU52" s="1230"/>
      <c r="AV52" s="1230"/>
      <c r="AW52" s="1230"/>
      <c r="AX52" s="1230"/>
      <c r="AY52" s="1230"/>
      <c r="AZ52" s="1230"/>
      <c r="BA52" s="1230"/>
      <c r="BB52" s="1230"/>
      <c r="BC52" s="1230"/>
      <c r="BD52" s="1230"/>
      <c r="BE52" s="1230"/>
      <c r="BF52" s="1230"/>
      <c r="BG52" s="1230"/>
      <c r="BH52" s="1230"/>
      <c r="BI52" s="1230"/>
      <c r="BJ52" s="1230"/>
      <c r="BK52" s="1230"/>
      <c r="BL52" s="1230"/>
      <c r="BM52" s="1230"/>
      <c r="BN52" s="1230"/>
      <c r="BO52" s="1230"/>
      <c r="BP52" s="1231"/>
      <c r="BQ52" s="1231"/>
      <c r="BR52" s="1231"/>
      <c r="BS52" s="1231"/>
      <c r="BT52" s="1231"/>
      <c r="BU52" s="1231"/>
      <c r="BV52" s="1231"/>
      <c r="BW52" s="1231"/>
      <c r="BX52" s="1231"/>
      <c r="BY52" s="1231"/>
      <c r="BZ52" s="1231"/>
      <c r="CA52" s="1231"/>
      <c r="CB52" s="1231"/>
      <c r="CC52" s="1231"/>
      <c r="CD52" s="1231"/>
      <c r="CE52" s="1231"/>
      <c r="CF52" s="1231"/>
      <c r="CG52" s="1231"/>
      <c r="CH52" s="1231"/>
      <c r="CI52" s="1231"/>
      <c r="CJ52" s="1231"/>
      <c r="CK52" s="1231"/>
      <c r="CL52" s="1231"/>
      <c r="CM52" s="1231"/>
      <c r="CN52" s="1231"/>
      <c r="CO52" s="1231"/>
      <c r="CP52" s="1231"/>
      <c r="CQ52" s="1231"/>
      <c r="CR52" s="1231"/>
      <c r="CS52" s="1231"/>
      <c r="CT52" s="1231"/>
      <c r="CU52" s="1231"/>
      <c r="CV52" s="1231"/>
      <c r="CW52" s="1231"/>
      <c r="CX52" s="1231"/>
      <c r="CY52" s="1231"/>
      <c r="CZ52" s="1231"/>
      <c r="DA52" s="1231"/>
      <c r="DB52" s="1231"/>
      <c r="DC52" s="1231"/>
    </row>
    <row r="53" spans="1:109" ht="13" x14ac:dyDescent="0.2">
      <c r="A53" s="1209"/>
      <c r="B53" s="259"/>
      <c r="G53" s="1227"/>
      <c r="H53" s="1227"/>
      <c r="I53" s="1220"/>
      <c r="J53" s="1220"/>
      <c r="K53" s="1229"/>
      <c r="L53" s="1229"/>
      <c r="M53" s="1229"/>
      <c r="N53" s="1229"/>
      <c r="AM53" s="1219"/>
      <c r="AN53" s="1230"/>
      <c r="AO53" s="1230"/>
      <c r="AP53" s="1230"/>
      <c r="AQ53" s="1230"/>
      <c r="AR53" s="1230"/>
      <c r="AS53" s="1230"/>
      <c r="AT53" s="1230"/>
      <c r="AU53" s="1230"/>
      <c r="AV53" s="1230"/>
      <c r="AW53" s="1230"/>
      <c r="AX53" s="1230"/>
      <c r="AY53" s="1230"/>
      <c r="AZ53" s="1230"/>
      <c r="BA53" s="1230"/>
      <c r="BB53" s="1230" t="s">
        <v>622</v>
      </c>
      <c r="BC53" s="1230"/>
      <c r="BD53" s="1230"/>
      <c r="BE53" s="1230"/>
      <c r="BF53" s="1230"/>
      <c r="BG53" s="1230"/>
      <c r="BH53" s="1230"/>
      <c r="BI53" s="1230"/>
      <c r="BJ53" s="1230"/>
      <c r="BK53" s="1230"/>
      <c r="BL53" s="1230"/>
      <c r="BM53" s="1230"/>
      <c r="BN53" s="1230"/>
      <c r="BO53" s="1230"/>
      <c r="BP53" s="1231">
        <v>63.9</v>
      </c>
      <c r="BQ53" s="1231"/>
      <c r="BR53" s="1231"/>
      <c r="BS53" s="1231"/>
      <c r="BT53" s="1231"/>
      <c r="BU53" s="1231"/>
      <c r="BV53" s="1231"/>
      <c r="BW53" s="1231"/>
      <c r="BX53" s="1231">
        <v>65</v>
      </c>
      <c r="BY53" s="1231"/>
      <c r="BZ53" s="1231"/>
      <c r="CA53" s="1231"/>
      <c r="CB53" s="1231"/>
      <c r="CC53" s="1231"/>
      <c r="CD53" s="1231"/>
      <c r="CE53" s="1231"/>
      <c r="CF53" s="1231">
        <v>66.400000000000006</v>
      </c>
      <c r="CG53" s="1231"/>
      <c r="CH53" s="1231"/>
      <c r="CI53" s="1231"/>
      <c r="CJ53" s="1231"/>
      <c r="CK53" s="1231"/>
      <c r="CL53" s="1231"/>
      <c r="CM53" s="1231"/>
      <c r="CN53" s="1231">
        <v>67.8</v>
      </c>
      <c r="CO53" s="1231"/>
      <c r="CP53" s="1231"/>
      <c r="CQ53" s="1231"/>
      <c r="CR53" s="1231"/>
      <c r="CS53" s="1231"/>
      <c r="CT53" s="1231"/>
      <c r="CU53" s="1231"/>
      <c r="CV53" s="1231">
        <v>69.2</v>
      </c>
      <c r="CW53" s="1231"/>
      <c r="CX53" s="1231"/>
      <c r="CY53" s="1231"/>
      <c r="CZ53" s="1231"/>
      <c r="DA53" s="1231"/>
      <c r="DB53" s="1231"/>
      <c r="DC53" s="1231"/>
    </row>
    <row r="54" spans="1:109" ht="13" x14ac:dyDescent="0.2">
      <c r="A54" s="1209"/>
      <c r="B54" s="259"/>
      <c r="G54" s="1227"/>
      <c r="H54" s="1227"/>
      <c r="I54" s="1220"/>
      <c r="J54" s="1220"/>
      <c r="K54" s="1229"/>
      <c r="L54" s="1229"/>
      <c r="M54" s="1229"/>
      <c r="N54" s="1229"/>
      <c r="AM54" s="1219"/>
      <c r="AN54" s="1230"/>
      <c r="AO54" s="1230"/>
      <c r="AP54" s="1230"/>
      <c r="AQ54" s="1230"/>
      <c r="AR54" s="1230"/>
      <c r="AS54" s="1230"/>
      <c r="AT54" s="1230"/>
      <c r="AU54" s="1230"/>
      <c r="AV54" s="1230"/>
      <c r="AW54" s="1230"/>
      <c r="AX54" s="1230"/>
      <c r="AY54" s="1230"/>
      <c r="AZ54" s="1230"/>
      <c r="BA54" s="1230"/>
      <c r="BB54" s="1230"/>
      <c r="BC54" s="1230"/>
      <c r="BD54" s="1230"/>
      <c r="BE54" s="1230"/>
      <c r="BF54" s="1230"/>
      <c r="BG54" s="1230"/>
      <c r="BH54" s="1230"/>
      <c r="BI54" s="1230"/>
      <c r="BJ54" s="1230"/>
      <c r="BK54" s="1230"/>
      <c r="BL54" s="1230"/>
      <c r="BM54" s="1230"/>
      <c r="BN54" s="1230"/>
      <c r="BO54" s="1230"/>
      <c r="BP54" s="1231"/>
      <c r="BQ54" s="1231"/>
      <c r="BR54" s="1231"/>
      <c r="BS54" s="1231"/>
      <c r="BT54" s="1231"/>
      <c r="BU54" s="1231"/>
      <c r="BV54" s="1231"/>
      <c r="BW54" s="1231"/>
      <c r="BX54" s="1231"/>
      <c r="BY54" s="1231"/>
      <c r="BZ54" s="1231"/>
      <c r="CA54" s="1231"/>
      <c r="CB54" s="1231"/>
      <c r="CC54" s="1231"/>
      <c r="CD54" s="1231"/>
      <c r="CE54" s="1231"/>
      <c r="CF54" s="1231"/>
      <c r="CG54" s="1231"/>
      <c r="CH54" s="1231"/>
      <c r="CI54" s="1231"/>
      <c r="CJ54" s="1231"/>
      <c r="CK54" s="1231"/>
      <c r="CL54" s="1231"/>
      <c r="CM54" s="1231"/>
      <c r="CN54" s="1231"/>
      <c r="CO54" s="1231"/>
      <c r="CP54" s="1231"/>
      <c r="CQ54" s="1231"/>
      <c r="CR54" s="1231"/>
      <c r="CS54" s="1231"/>
      <c r="CT54" s="1231"/>
      <c r="CU54" s="1231"/>
      <c r="CV54" s="1231"/>
      <c r="CW54" s="1231"/>
      <c r="CX54" s="1231"/>
      <c r="CY54" s="1231"/>
      <c r="CZ54" s="1231"/>
      <c r="DA54" s="1231"/>
      <c r="DB54" s="1231"/>
      <c r="DC54" s="1231"/>
    </row>
    <row r="55" spans="1:109" ht="13" x14ac:dyDescent="0.2">
      <c r="A55" s="1209"/>
      <c r="B55" s="259"/>
      <c r="G55" s="1220"/>
      <c r="H55" s="1220"/>
      <c r="I55" s="1220"/>
      <c r="J55" s="1220"/>
      <c r="K55" s="1229"/>
      <c r="L55" s="1229"/>
      <c r="M55" s="1229"/>
      <c r="N55" s="1229"/>
      <c r="AN55" s="1226" t="s">
        <v>623</v>
      </c>
      <c r="AO55" s="1226"/>
      <c r="AP55" s="1226"/>
      <c r="AQ55" s="1226"/>
      <c r="AR55" s="1226"/>
      <c r="AS55" s="1226"/>
      <c r="AT55" s="1226"/>
      <c r="AU55" s="1226"/>
      <c r="AV55" s="1226"/>
      <c r="AW55" s="1226"/>
      <c r="AX55" s="1226"/>
      <c r="AY55" s="1226"/>
      <c r="AZ55" s="1226"/>
      <c r="BA55" s="1226"/>
      <c r="BB55" s="1230" t="s">
        <v>621</v>
      </c>
      <c r="BC55" s="1230"/>
      <c r="BD55" s="1230"/>
      <c r="BE55" s="1230"/>
      <c r="BF55" s="1230"/>
      <c r="BG55" s="1230"/>
      <c r="BH55" s="1230"/>
      <c r="BI55" s="1230"/>
      <c r="BJ55" s="1230"/>
      <c r="BK55" s="1230"/>
      <c r="BL55" s="1230"/>
      <c r="BM55" s="1230"/>
      <c r="BN55" s="1230"/>
      <c r="BO55" s="1230"/>
      <c r="BP55" s="1231">
        <v>24.2</v>
      </c>
      <c r="BQ55" s="1231"/>
      <c r="BR55" s="1231"/>
      <c r="BS55" s="1231"/>
      <c r="BT55" s="1231"/>
      <c r="BU55" s="1231"/>
      <c r="BV55" s="1231"/>
      <c r="BW55" s="1231"/>
      <c r="BX55" s="1231">
        <v>22.1</v>
      </c>
      <c r="BY55" s="1231"/>
      <c r="BZ55" s="1231"/>
      <c r="CA55" s="1231"/>
      <c r="CB55" s="1231"/>
      <c r="CC55" s="1231"/>
      <c r="CD55" s="1231"/>
      <c r="CE55" s="1231"/>
      <c r="CF55" s="1231">
        <v>20.399999999999999</v>
      </c>
      <c r="CG55" s="1231"/>
      <c r="CH55" s="1231"/>
      <c r="CI55" s="1231"/>
      <c r="CJ55" s="1231"/>
      <c r="CK55" s="1231"/>
      <c r="CL55" s="1231"/>
      <c r="CM55" s="1231"/>
      <c r="CN55" s="1231">
        <v>11.2</v>
      </c>
      <c r="CO55" s="1231"/>
      <c r="CP55" s="1231"/>
      <c r="CQ55" s="1231"/>
      <c r="CR55" s="1231"/>
      <c r="CS55" s="1231"/>
      <c r="CT55" s="1231"/>
      <c r="CU55" s="1231"/>
      <c r="CV55" s="1231">
        <v>4.5999999999999996</v>
      </c>
      <c r="CW55" s="1231"/>
      <c r="CX55" s="1231"/>
      <c r="CY55" s="1231"/>
      <c r="CZ55" s="1231"/>
      <c r="DA55" s="1231"/>
      <c r="DB55" s="1231"/>
      <c r="DC55" s="1231"/>
    </row>
    <row r="56" spans="1:109" ht="13" x14ac:dyDescent="0.2">
      <c r="A56" s="1209"/>
      <c r="B56" s="259"/>
      <c r="G56" s="1220"/>
      <c r="H56" s="1220"/>
      <c r="I56" s="1220"/>
      <c r="J56" s="1220"/>
      <c r="K56" s="1229"/>
      <c r="L56" s="1229"/>
      <c r="M56" s="1229"/>
      <c r="N56" s="1229"/>
      <c r="AN56" s="1226"/>
      <c r="AO56" s="1226"/>
      <c r="AP56" s="1226"/>
      <c r="AQ56" s="1226"/>
      <c r="AR56" s="1226"/>
      <c r="AS56" s="1226"/>
      <c r="AT56" s="1226"/>
      <c r="AU56" s="1226"/>
      <c r="AV56" s="1226"/>
      <c r="AW56" s="1226"/>
      <c r="AX56" s="1226"/>
      <c r="AY56" s="1226"/>
      <c r="AZ56" s="1226"/>
      <c r="BA56" s="1226"/>
      <c r="BB56" s="1230"/>
      <c r="BC56" s="1230"/>
      <c r="BD56" s="1230"/>
      <c r="BE56" s="1230"/>
      <c r="BF56" s="1230"/>
      <c r="BG56" s="1230"/>
      <c r="BH56" s="1230"/>
      <c r="BI56" s="1230"/>
      <c r="BJ56" s="1230"/>
      <c r="BK56" s="1230"/>
      <c r="BL56" s="1230"/>
      <c r="BM56" s="1230"/>
      <c r="BN56" s="1230"/>
      <c r="BO56" s="1230"/>
      <c r="BP56" s="1231"/>
      <c r="BQ56" s="1231"/>
      <c r="BR56" s="1231"/>
      <c r="BS56" s="1231"/>
      <c r="BT56" s="1231"/>
      <c r="BU56" s="1231"/>
      <c r="BV56" s="1231"/>
      <c r="BW56" s="1231"/>
      <c r="BX56" s="1231"/>
      <c r="BY56" s="1231"/>
      <c r="BZ56" s="1231"/>
      <c r="CA56" s="1231"/>
      <c r="CB56" s="1231"/>
      <c r="CC56" s="1231"/>
      <c r="CD56" s="1231"/>
      <c r="CE56" s="1231"/>
      <c r="CF56" s="1231"/>
      <c r="CG56" s="1231"/>
      <c r="CH56" s="1231"/>
      <c r="CI56" s="1231"/>
      <c r="CJ56" s="1231"/>
      <c r="CK56" s="1231"/>
      <c r="CL56" s="1231"/>
      <c r="CM56" s="1231"/>
      <c r="CN56" s="1231"/>
      <c r="CO56" s="1231"/>
      <c r="CP56" s="1231"/>
      <c r="CQ56" s="1231"/>
      <c r="CR56" s="1231"/>
      <c r="CS56" s="1231"/>
      <c r="CT56" s="1231"/>
      <c r="CU56" s="1231"/>
      <c r="CV56" s="1231"/>
      <c r="CW56" s="1231"/>
      <c r="CX56" s="1231"/>
      <c r="CY56" s="1231"/>
      <c r="CZ56" s="1231"/>
      <c r="DA56" s="1231"/>
      <c r="DB56" s="1231"/>
      <c r="DC56" s="1231"/>
    </row>
    <row r="57" spans="1:109" s="1209" customFormat="1" ht="13" x14ac:dyDescent="0.2">
      <c r="B57" s="1232"/>
      <c r="G57" s="1220"/>
      <c r="H57" s="1220"/>
      <c r="I57" s="1233"/>
      <c r="J57" s="1233"/>
      <c r="K57" s="1229"/>
      <c r="L57" s="1229"/>
      <c r="M57" s="1229"/>
      <c r="N57" s="1229"/>
      <c r="AM57" s="255"/>
      <c r="AN57" s="1226"/>
      <c r="AO57" s="1226"/>
      <c r="AP57" s="1226"/>
      <c r="AQ57" s="1226"/>
      <c r="AR57" s="1226"/>
      <c r="AS57" s="1226"/>
      <c r="AT57" s="1226"/>
      <c r="AU57" s="1226"/>
      <c r="AV57" s="1226"/>
      <c r="AW57" s="1226"/>
      <c r="AX57" s="1226"/>
      <c r="AY57" s="1226"/>
      <c r="AZ57" s="1226"/>
      <c r="BA57" s="1226"/>
      <c r="BB57" s="1230" t="s">
        <v>622</v>
      </c>
      <c r="BC57" s="1230"/>
      <c r="BD57" s="1230"/>
      <c r="BE57" s="1230"/>
      <c r="BF57" s="1230"/>
      <c r="BG57" s="1230"/>
      <c r="BH57" s="1230"/>
      <c r="BI57" s="1230"/>
      <c r="BJ57" s="1230"/>
      <c r="BK57" s="1230"/>
      <c r="BL57" s="1230"/>
      <c r="BM57" s="1230"/>
      <c r="BN57" s="1230"/>
      <c r="BO57" s="1230"/>
      <c r="BP57" s="1231">
        <v>60.1</v>
      </c>
      <c r="BQ57" s="1231"/>
      <c r="BR57" s="1231"/>
      <c r="BS57" s="1231"/>
      <c r="BT57" s="1231"/>
      <c r="BU57" s="1231"/>
      <c r="BV57" s="1231"/>
      <c r="BW57" s="1231"/>
      <c r="BX57" s="1231">
        <v>61.5</v>
      </c>
      <c r="BY57" s="1231"/>
      <c r="BZ57" s="1231"/>
      <c r="CA57" s="1231"/>
      <c r="CB57" s="1231"/>
      <c r="CC57" s="1231"/>
      <c r="CD57" s="1231"/>
      <c r="CE57" s="1231"/>
      <c r="CF57" s="1231">
        <v>63</v>
      </c>
      <c r="CG57" s="1231"/>
      <c r="CH57" s="1231"/>
      <c r="CI57" s="1231"/>
      <c r="CJ57" s="1231"/>
      <c r="CK57" s="1231"/>
      <c r="CL57" s="1231"/>
      <c r="CM57" s="1231"/>
      <c r="CN57" s="1231">
        <v>63.7</v>
      </c>
      <c r="CO57" s="1231"/>
      <c r="CP57" s="1231"/>
      <c r="CQ57" s="1231"/>
      <c r="CR57" s="1231"/>
      <c r="CS57" s="1231"/>
      <c r="CT57" s="1231"/>
      <c r="CU57" s="1231"/>
      <c r="CV57" s="1231">
        <v>64.099999999999994</v>
      </c>
      <c r="CW57" s="1231"/>
      <c r="CX57" s="1231"/>
      <c r="CY57" s="1231"/>
      <c r="CZ57" s="1231"/>
      <c r="DA57" s="1231"/>
      <c r="DB57" s="1231"/>
      <c r="DC57" s="1231"/>
      <c r="DD57" s="1234"/>
      <c r="DE57" s="1232"/>
    </row>
    <row r="58" spans="1:109" s="1209" customFormat="1" ht="13" x14ac:dyDescent="0.2">
      <c r="A58" s="255"/>
      <c r="B58" s="1232"/>
      <c r="G58" s="1220"/>
      <c r="H58" s="1220"/>
      <c r="I58" s="1233"/>
      <c r="J58" s="1233"/>
      <c r="K58" s="1229"/>
      <c r="L58" s="1229"/>
      <c r="M58" s="1229"/>
      <c r="N58" s="1229"/>
      <c r="AM58" s="255"/>
      <c r="AN58" s="1226"/>
      <c r="AO58" s="1226"/>
      <c r="AP58" s="1226"/>
      <c r="AQ58" s="1226"/>
      <c r="AR58" s="1226"/>
      <c r="AS58" s="1226"/>
      <c r="AT58" s="1226"/>
      <c r="AU58" s="1226"/>
      <c r="AV58" s="1226"/>
      <c r="AW58" s="1226"/>
      <c r="AX58" s="1226"/>
      <c r="AY58" s="1226"/>
      <c r="AZ58" s="1226"/>
      <c r="BA58" s="1226"/>
      <c r="BB58" s="1230"/>
      <c r="BC58" s="1230"/>
      <c r="BD58" s="1230"/>
      <c r="BE58" s="1230"/>
      <c r="BF58" s="1230"/>
      <c r="BG58" s="1230"/>
      <c r="BH58" s="1230"/>
      <c r="BI58" s="1230"/>
      <c r="BJ58" s="1230"/>
      <c r="BK58" s="1230"/>
      <c r="BL58" s="1230"/>
      <c r="BM58" s="1230"/>
      <c r="BN58" s="1230"/>
      <c r="BO58" s="1230"/>
      <c r="BP58" s="1231"/>
      <c r="BQ58" s="1231"/>
      <c r="BR58" s="1231"/>
      <c r="BS58" s="1231"/>
      <c r="BT58" s="1231"/>
      <c r="BU58" s="1231"/>
      <c r="BV58" s="1231"/>
      <c r="BW58" s="1231"/>
      <c r="BX58" s="1231"/>
      <c r="BY58" s="1231"/>
      <c r="BZ58" s="1231"/>
      <c r="CA58" s="1231"/>
      <c r="CB58" s="1231"/>
      <c r="CC58" s="1231"/>
      <c r="CD58" s="1231"/>
      <c r="CE58" s="1231"/>
      <c r="CF58" s="1231"/>
      <c r="CG58" s="1231"/>
      <c r="CH58" s="1231"/>
      <c r="CI58" s="1231"/>
      <c r="CJ58" s="1231"/>
      <c r="CK58" s="1231"/>
      <c r="CL58" s="1231"/>
      <c r="CM58" s="1231"/>
      <c r="CN58" s="1231"/>
      <c r="CO58" s="1231"/>
      <c r="CP58" s="1231"/>
      <c r="CQ58" s="1231"/>
      <c r="CR58" s="1231"/>
      <c r="CS58" s="1231"/>
      <c r="CT58" s="1231"/>
      <c r="CU58" s="1231"/>
      <c r="CV58" s="1231"/>
      <c r="CW58" s="1231"/>
      <c r="CX58" s="1231"/>
      <c r="CY58" s="1231"/>
      <c r="CZ58" s="1231"/>
      <c r="DA58" s="1231"/>
      <c r="DB58" s="1231"/>
      <c r="DC58" s="1231"/>
      <c r="DD58" s="1234"/>
      <c r="DE58" s="1232"/>
    </row>
    <row r="59" spans="1:109" s="1209" customFormat="1" ht="13" x14ac:dyDescent="0.2">
      <c r="A59" s="255"/>
      <c r="B59" s="1232"/>
      <c r="K59" s="1235"/>
      <c r="L59" s="1235"/>
      <c r="M59" s="1235"/>
      <c r="N59" s="1235"/>
      <c r="AQ59" s="1235"/>
      <c r="AR59" s="1235"/>
      <c r="AS59" s="1235"/>
      <c r="AT59" s="1235"/>
      <c r="BC59" s="1235"/>
      <c r="BD59" s="1235"/>
      <c r="BE59" s="1235"/>
      <c r="BF59" s="1235"/>
      <c r="BO59" s="1235"/>
      <c r="BP59" s="1235"/>
      <c r="BQ59" s="1235"/>
      <c r="BR59" s="1235"/>
      <c r="CA59" s="1235"/>
      <c r="CB59" s="1235"/>
      <c r="CC59" s="1235"/>
      <c r="CD59" s="1235"/>
      <c r="CM59" s="1235"/>
      <c r="CN59" s="1235"/>
      <c r="CO59" s="1235"/>
      <c r="CP59" s="1235"/>
      <c r="CY59" s="1235"/>
      <c r="CZ59" s="1235"/>
      <c r="DA59" s="1235"/>
      <c r="DB59" s="1235"/>
      <c r="DC59" s="1235"/>
      <c r="DD59" s="1234"/>
      <c r="DE59" s="1232"/>
    </row>
    <row r="60" spans="1:109" s="1209" customFormat="1" ht="13" x14ac:dyDescent="0.2">
      <c r="A60" s="255"/>
      <c r="B60" s="1232"/>
      <c r="K60" s="1235"/>
      <c r="L60" s="1235"/>
      <c r="M60" s="1235"/>
      <c r="N60" s="1235"/>
      <c r="AQ60" s="1235"/>
      <c r="AR60" s="1235"/>
      <c r="AS60" s="1235"/>
      <c r="AT60" s="1235"/>
      <c r="BC60" s="1235"/>
      <c r="BD60" s="1235"/>
      <c r="BE60" s="1235"/>
      <c r="BF60" s="1235"/>
      <c r="BO60" s="1235"/>
      <c r="BP60" s="1235"/>
      <c r="BQ60" s="1235"/>
      <c r="BR60" s="1235"/>
      <c r="CA60" s="1235"/>
      <c r="CB60" s="1235"/>
      <c r="CC60" s="1235"/>
      <c r="CD60" s="1235"/>
      <c r="CM60" s="1235"/>
      <c r="CN60" s="1235"/>
      <c r="CO60" s="1235"/>
      <c r="CP60" s="1235"/>
      <c r="CY60" s="1235"/>
      <c r="CZ60" s="1235"/>
      <c r="DA60" s="1235"/>
      <c r="DB60" s="1235"/>
      <c r="DC60" s="1235"/>
      <c r="DD60" s="1234"/>
      <c r="DE60" s="1232"/>
    </row>
    <row r="61" spans="1:109" s="1209" customFormat="1" ht="13" x14ac:dyDescent="0.2">
      <c r="A61" s="255"/>
      <c r="B61" s="1236"/>
      <c r="C61" s="1237"/>
      <c r="D61" s="1237"/>
      <c r="E61" s="1237"/>
      <c r="F61" s="1237"/>
      <c r="G61" s="1237"/>
      <c r="H61" s="1237"/>
      <c r="I61" s="1237"/>
      <c r="J61" s="1237"/>
      <c r="K61" s="1237"/>
      <c r="L61" s="1237"/>
      <c r="M61" s="1238"/>
      <c r="N61" s="1238"/>
      <c r="O61" s="1237"/>
      <c r="P61" s="1237"/>
      <c r="Q61" s="1237"/>
      <c r="R61" s="1237"/>
      <c r="S61" s="1237"/>
      <c r="T61" s="1237"/>
      <c r="U61" s="1237"/>
      <c r="V61" s="1237"/>
      <c r="W61" s="1237"/>
      <c r="X61" s="1237"/>
      <c r="Y61" s="1237"/>
      <c r="Z61" s="1237"/>
      <c r="AA61" s="1237"/>
      <c r="AB61" s="1237"/>
      <c r="AC61" s="1237"/>
      <c r="AD61" s="1237"/>
      <c r="AE61" s="1237"/>
      <c r="AF61" s="1237"/>
      <c r="AG61" s="1237"/>
      <c r="AH61" s="1237"/>
      <c r="AI61" s="1237"/>
      <c r="AJ61" s="1237"/>
      <c r="AK61" s="1237"/>
      <c r="AL61" s="1237"/>
      <c r="AM61" s="1237"/>
      <c r="AN61" s="1237"/>
      <c r="AO61" s="1237"/>
      <c r="AP61" s="1237"/>
      <c r="AQ61" s="1237"/>
      <c r="AR61" s="1237"/>
      <c r="AS61" s="1238"/>
      <c r="AT61" s="1238"/>
      <c r="AU61" s="1237"/>
      <c r="AV61" s="1237"/>
      <c r="AW61" s="1237"/>
      <c r="AX61" s="1237"/>
      <c r="AY61" s="1237"/>
      <c r="AZ61" s="1237"/>
      <c r="BA61" s="1237"/>
      <c r="BB61" s="1237"/>
      <c r="BC61" s="1237"/>
      <c r="BD61" s="1237"/>
      <c r="BE61" s="1238"/>
      <c r="BF61" s="1238"/>
      <c r="BG61" s="1237"/>
      <c r="BH61" s="1237"/>
      <c r="BI61" s="1237"/>
      <c r="BJ61" s="1237"/>
      <c r="BK61" s="1237"/>
      <c r="BL61" s="1237"/>
      <c r="BM61" s="1237"/>
      <c r="BN61" s="1237"/>
      <c r="BO61" s="1237"/>
      <c r="BP61" s="1237"/>
      <c r="BQ61" s="1238"/>
      <c r="BR61" s="1238"/>
      <c r="BS61" s="1237"/>
      <c r="BT61" s="1237"/>
      <c r="BU61" s="1237"/>
      <c r="BV61" s="1237"/>
      <c r="BW61" s="1237"/>
      <c r="BX61" s="1237"/>
      <c r="BY61" s="1237"/>
      <c r="BZ61" s="1237"/>
      <c r="CA61" s="1237"/>
      <c r="CB61" s="1237"/>
      <c r="CC61" s="1238"/>
      <c r="CD61" s="1238"/>
      <c r="CE61" s="1237"/>
      <c r="CF61" s="1237"/>
      <c r="CG61" s="1237"/>
      <c r="CH61" s="1237"/>
      <c r="CI61" s="1237"/>
      <c r="CJ61" s="1237"/>
      <c r="CK61" s="1237"/>
      <c r="CL61" s="1237"/>
      <c r="CM61" s="1237"/>
      <c r="CN61" s="1237"/>
      <c r="CO61" s="1238"/>
      <c r="CP61" s="1238"/>
      <c r="CQ61" s="1237"/>
      <c r="CR61" s="1237"/>
      <c r="CS61" s="1237"/>
      <c r="CT61" s="1237"/>
      <c r="CU61" s="1237"/>
      <c r="CV61" s="1237"/>
      <c r="CW61" s="1237"/>
      <c r="CX61" s="1237"/>
      <c r="CY61" s="1237"/>
      <c r="CZ61" s="1237"/>
      <c r="DA61" s="1238"/>
      <c r="DB61" s="1238"/>
      <c r="DC61" s="1238"/>
      <c r="DD61" s="1239"/>
      <c r="DE61" s="1232"/>
    </row>
    <row r="62" spans="1:109" ht="13" x14ac:dyDescent="0.2">
      <c r="B62" s="1207"/>
      <c r="C62" s="1207"/>
      <c r="D62" s="1207"/>
      <c r="E62" s="1207"/>
      <c r="F62" s="1207"/>
      <c r="G62" s="1207"/>
      <c r="H62" s="1207"/>
      <c r="I62" s="1207"/>
      <c r="J62" s="1207"/>
      <c r="K62" s="1207"/>
      <c r="L62" s="1207"/>
      <c r="M62" s="1207"/>
      <c r="N62" s="1207"/>
      <c r="O62" s="1207"/>
      <c r="P62" s="1207"/>
      <c r="Q62" s="1207"/>
      <c r="R62" s="1207"/>
      <c r="S62" s="1207"/>
      <c r="T62" s="1207"/>
      <c r="U62" s="1207"/>
      <c r="V62" s="1207"/>
      <c r="W62" s="1207"/>
      <c r="X62" s="1207"/>
      <c r="Y62" s="1207"/>
      <c r="Z62" s="1207"/>
      <c r="AA62" s="1207"/>
      <c r="AB62" s="1207"/>
      <c r="AC62" s="1207"/>
      <c r="AD62" s="1207"/>
      <c r="AE62" s="1207"/>
      <c r="AF62" s="1207"/>
      <c r="AG62" s="1207"/>
      <c r="AH62" s="1207"/>
      <c r="AI62" s="1207"/>
      <c r="AJ62" s="1207"/>
      <c r="AK62" s="1207"/>
      <c r="AL62" s="1207"/>
      <c r="AM62" s="1207"/>
      <c r="AN62" s="1207"/>
      <c r="AO62" s="1207"/>
      <c r="AP62" s="1207"/>
      <c r="AQ62" s="1207"/>
      <c r="AR62" s="1207"/>
      <c r="AS62" s="1207"/>
      <c r="AT62" s="1207"/>
      <c r="AU62" s="1207"/>
      <c r="AV62" s="1207"/>
      <c r="AW62" s="1207"/>
      <c r="AX62" s="1207"/>
      <c r="AY62" s="1207"/>
      <c r="AZ62" s="1207"/>
      <c r="BA62" s="1207"/>
      <c r="BB62" s="1207"/>
      <c r="BC62" s="1207"/>
      <c r="BD62" s="1207"/>
      <c r="BE62" s="1207"/>
      <c r="BF62" s="1207"/>
      <c r="BG62" s="1207"/>
      <c r="BH62" s="1207"/>
      <c r="BI62" s="1207"/>
      <c r="BJ62" s="1207"/>
      <c r="BK62" s="1207"/>
      <c r="BL62" s="1207"/>
      <c r="BM62" s="1207"/>
      <c r="BN62" s="1207"/>
      <c r="BO62" s="1207"/>
      <c r="BP62" s="1207"/>
      <c r="BQ62" s="1207"/>
      <c r="BR62" s="1207"/>
      <c r="BS62" s="1207"/>
      <c r="BT62" s="1207"/>
      <c r="BU62" s="1207"/>
      <c r="BV62" s="1207"/>
      <c r="BW62" s="1207"/>
      <c r="BX62" s="1207"/>
      <c r="BY62" s="1207"/>
      <c r="BZ62" s="1207"/>
      <c r="CA62" s="1207"/>
      <c r="CB62" s="1207"/>
      <c r="CC62" s="1207"/>
      <c r="CD62" s="1207"/>
      <c r="CE62" s="1207"/>
      <c r="CF62" s="1207"/>
      <c r="CG62" s="1207"/>
      <c r="CH62" s="1207"/>
      <c r="CI62" s="1207"/>
      <c r="CJ62" s="1207"/>
      <c r="CK62" s="1207"/>
      <c r="CL62" s="1207"/>
      <c r="CM62" s="1207"/>
      <c r="CN62" s="1207"/>
      <c r="CO62" s="1207"/>
      <c r="CP62" s="1207"/>
      <c r="CQ62" s="1207"/>
      <c r="CR62" s="1207"/>
      <c r="CS62" s="1207"/>
      <c r="CT62" s="1207"/>
      <c r="CU62" s="1207"/>
      <c r="CV62" s="1207"/>
      <c r="CW62" s="1207"/>
      <c r="CX62" s="1207"/>
      <c r="CY62" s="1207"/>
      <c r="CZ62" s="1207"/>
      <c r="DA62" s="1207"/>
      <c r="DB62" s="1207"/>
      <c r="DC62" s="1207"/>
      <c r="DD62" s="1207"/>
      <c r="DE62" s="255"/>
    </row>
    <row r="63" spans="1:109" ht="16.5" x14ac:dyDescent="0.2">
      <c r="B63" s="312" t="s">
        <v>624</v>
      </c>
    </row>
    <row r="64" spans="1:109" ht="13" x14ac:dyDescent="0.2">
      <c r="B64" s="259"/>
      <c r="G64" s="1208"/>
      <c r="I64" s="1240"/>
      <c r="J64" s="1240"/>
      <c r="K64" s="1240"/>
      <c r="L64" s="1240"/>
      <c r="M64" s="1240"/>
      <c r="N64" s="1241"/>
      <c r="AM64" s="1208"/>
      <c r="AN64" s="1208" t="s">
        <v>617</v>
      </c>
      <c r="AP64" s="1209"/>
      <c r="AQ64" s="1209"/>
      <c r="AR64" s="1209"/>
      <c r="AY64" s="1208"/>
      <c r="BA64" s="1209"/>
      <c r="BB64" s="1209"/>
      <c r="BC64" s="1209"/>
      <c r="BK64" s="1208"/>
      <c r="BM64" s="1209"/>
      <c r="BN64" s="1209"/>
      <c r="BO64" s="1209"/>
      <c r="BW64" s="1208"/>
      <c r="BY64" s="1209"/>
      <c r="BZ64" s="1209"/>
      <c r="CA64" s="1209"/>
      <c r="CI64" s="1208"/>
      <c r="CK64" s="1209"/>
      <c r="CL64" s="1209"/>
      <c r="CM64" s="1209"/>
      <c r="CU64" s="1208"/>
      <c r="CW64" s="1209"/>
      <c r="CX64" s="1209"/>
      <c r="CY64" s="1209"/>
    </row>
    <row r="65" spans="2:107" ht="13" x14ac:dyDescent="0.2">
      <c r="B65" s="259"/>
      <c r="AN65" s="1210" t="s">
        <v>625</v>
      </c>
      <c r="AO65" s="1211"/>
      <c r="AP65" s="1211"/>
      <c r="AQ65" s="1211"/>
      <c r="AR65" s="1211"/>
      <c r="AS65" s="1211"/>
      <c r="AT65" s="1211"/>
      <c r="AU65" s="1211"/>
      <c r="AV65" s="1211"/>
      <c r="AW65" s="1211"/>
      <c r="AX65" s="1211"/>
      <c r="AY65" s="1211"/>
      <c r="AZ65" s="1211"/>
      <c r="BA65" s="1211"/>
      <c r="BB65" s="1211"/>
      <c r="BC65" s="1211"/>
      <c r="BD65" s="1211"/>
      <c r="BE65" s="1211"/>
      <c r="BF65" s="1211"/>
      <c r="BG65" s="1211"/>
      <c r="BH65" s="1211"/>
      <c r="BI65" s="1211"/>
      <c r="BJ65" s="1211"/>
      <c r="BK65" s="1211"/>
      <c r="BL65" s="1211"/>
      <c r="BM65" s="1211"/>
      <c r="BN65" s="1211"/>
      <c r="BO65" s="1211"/>
      <c r="BP65" s="1211"/>
      <c r="BQ65" s="1211"/>
      <c r="BR65" s="1211"/>
      <c r="BS65" s="1211"/>
      <c r="BT65" s="1211"/>
      <c r="BU65" s="1211"/>
      <c r="BV65" s="1211"/>
      <c r="BW65" s="1211"/>
      <c r="BX65" s="1211"/>
      <c r="BY65" s="1211"/>
      <c r="BZ65" s="1211"/>
      <c r="CA65" s="1211"/>
      <c r="CB65" s="1211"/>
      <c r="CC65" s="1211"/>
      <c r="CD65" s="1211"/>
      <c r="CE65" s="1211"/>
      <c r="CF65" s="1211"/>
      <c r="CG65" s="1211"/>
      <c r="CH65" s="1211"/>
      <c r="CI65" s="1211"/>
      <c r="CJ65" s="1211"/>
      <c r="CK65" s="1211"/>
      <c r="CL65" s="1211"/>
      <c r="CM65" s="1211"/>
      <c r="CN65" s="1211"/>
      <c r="CO65" s="1211"/>
      <c r="CP65" s="1211"/>
      <c r="CQ65" s="1211"/>
      <c r="CR65" s="1211"/>
      <c r="CS65" s="1211"/>
      <c r="CT65" s="1211"/>
      <c r="CU65" s="1211"/>
      <c r="CV65" s="1211"/>
      <c r="CW65" s="1211"/>
      <c r="CX65" s="1211"/>
      <c r="CY65" s="1211"/>
      <c r="CZ65" s="1211"/>
      <c r="DA65" s="1211"/>
      <c r="DB65" s="1211"/>
      <c r="DC65" s="1212"/>
    </row>
    <row r="66" spans="2:107" ht="13" x14ac:dyDescent="0.2">
      <c r="B66" s="259"/>
      <c r="AN66" s="1213"/>
      <c r="AO66" s="1214"/>
      <c r="AP66" s="1214"/>
      <c r="AQ66" s="1214"/>
      <c r="AR66" s="1214"/>
      <c r="AS66" s="1214"/>
      <c r="AT66" s="1214"/>
      <c r="AU66" s="1214"/>
      <c r="AV66" s="1214"/>
      <c r="AW66" s="1214"/>
      <c r="AX66" s="1214"/>
      <c r="AY66" s="1214"/>
      <c r="AZ66" s="1214"/>
      <c r="BA66" s="1214"/>
      <c r="BB66" s="1214"/>
      <c r="BC66" s="1214"/>
      <c r="BD66" s="1214"/>
      <c r="BE66" s="1214"/>
      <c r="BF66" s="1214"/>
      <c r="BG66" s="1214"/>
      <c r="BH66" s="1214"/>
      <c r="BI66" s="1214"/>
      <c r="BJ66" s="1214"/>
      <c r="BK66" s="1214"/>
      <c r="BL66" s="1214"/>
      <c r="BM66" s="1214"/>
      <c r="BN66" s="1214"/>
      <c r="BO66" s="1214"/>
      <c r="BP66" s="1214"/>
      <c r="BQ66" s="1214"/>
      <c r="BR66" s="1214"/>
      <c r="BS66" s="1214"/>
      <c r="BT66" s="1214"/>
      <c r="BU66" s="1214"/>
      <c r="BV66" s="1214"/>
      <c r="BW66" s="1214"/>
      <c r="BX66" s="1214"/>
      <c r="BY66" s="1214"/>
      <c r="BZ66" s="1214"/>
      <c r="CA66" s="1214"/>
      <c r="CB66" s="1214"/>
      <c r="CC66" s="1214"/>
      <c r="CD66" s="1214"/>
      <c r="CE66" s="1214"/>
      <c r="CF66" s="1214"/>
      <c r="CG66" s="1214"/>
      <c r="CH66" s="1214"/>
      <c r="CI66" s="1214"/>
      <c r="CJ66" s="1214"/>
      <c r="CK66" s="1214"/>
      <c r="CL66" s="1214"/>
      <c r="CM66" s="1214"/>
      <c r="CN66" s="1214"/>
      <c r="CO66" s="1214"/>
      <c r="CP66" s="1214"/>
      <c r="CQ66" s="1214"/>
      <c r="CR66" s="1214"/>
      <c r="CS66" s="1214"/>
      <c r="CT66" s="1214"/>
      <c r="CU66" s="1214"/>
      <c r="CV66" s="1214"/>
      <c r="CW66" s="1214"/>
      <c r="CX66" s="1214"/>
      <c r="CY66" s="1214"/>
      <c r="CZ66" s="1214"/>
      <c r="DA66" s="1214"/>
      <c r="DB66" s="1214"/>
      <c r="DC66" s="1215"/>
    </row>
    <row r="67" spans="2:107" ht="13" x14ac:dyDescent="0.2">
      <c r="B67" s="259"/>
      <c r="AN67" s="1213"/>
      <c r="AO67" s="1214"/>
      <c r="AP67" s="1214"/>
      <c r="AQ67" s="1214"/>
      <c r="AR67" s="1214"/>
      <c r="AS67" s="1214"/>
      <c r="AT67" s="1214"/>
      <c r="AU67" s="1214"/>
      <c r="AV67" s="1214"/>
      <c r="AW67" s="1214"/>
      <c r="AX67" s="1214"/>
      <c r="AY67" s="1214"/>
      <c r="AZ67" s="1214"/>
      <c r="BA67" s="1214"/>
      <c r="BB67" s="1214"/>
      <c r="BC67" s="1214"/>
      <c r="BD67" s="1214"/>
      <c r="BE67" s="1214"/>
      <c r="BF67" s="1214"/>
      <c r="BG67" s="1214"/>
      <c r="BH67" s="1214"/>
      <c r="BI67" s="1214"/>
      <c r="BJ67" s="1214"/>
      <c r="BK67" s="1214"/>
      <c r="BL67" s="1214"/>
      <c r="BM67" s="1214"/>
      <c r="BN67" s="1214"/>
      <c r="BO67" s="1214"/>
      <c r="BP67" s="1214"/>
      <c r="BQ67" s="1214"/>
      <c r="BR67" s="1214"/>
      <c r="BS67" s="1214"/>
      <c r="BT67" s="1214"/>
      <c r="BU67" s="1214"/>
      <c r="BV67" s="1214"/>
      <c r="BW67" s="1214"/>
      <c r="BX67" s="1214"/>
      <c r="BY67" s="1214"/>
      <c r="BZ67" s="1214"/>
      <c r="CA67" s="1214"/>
      <c r="CB67" s="1214"/>
      <c r="CC67" s="1214"/>
      <c r="CD67" s="1214"/>
      <c r="CE67" s="1214"/>
      <c r="CF67" s="1214"/>
      <c r="CG67" s="1214"/>
      <c r="CH67" s="1214"/>
      <c r="CI67" s="1214"/>
      <c r="CJ67" s="1214"/>
      <c r="CK67" s="1214"/>
      <c r="CL67" s="1214"/>
      <c r="CM67" s="1214"/>
      <c r="CN67" s="1214"/>
      <c r="CO67" s="1214"/>
      <c r="CP67" s="1214"/>
      <c r="CQ67" s="1214"/>
      <c r="CR67" s="1214"/>
      <c r="CS67" s="1214"/>
      <c r="CT67" s="1214"/>
      <c r="CU67" s="1214"/>
      <c r="CV67" s="1214"/>
      <c r="CW67" s="1214"/>
      <c r="CX67" s="1214"/>
      <c r="CY67" s="1214"/>
      <c r="CZ67" s="1214"/>
      <c r="DA67" s="1214"/>
      <c r="DB67" s="1214"/>
      <c r="DC67" s="1215"/>
    </row>
    <row r="68" spans="2:107" ht="13" x14ac:dyDescent="0.2">
      <c r="B68" s="259"/>
      <c r="AN68" s="1213"/>
      <c r="AO68" s="1214"/>
      <c r="AP68" s="1214"/>
      <c r="AQ68" s="1214"/>
      <c r="AR68" s="1214"/>
      <c r="AS68" s="1214"/>
      <c r="AT68" s="1214"/>
      <c r="AU68" s="1214"/>
      <c r="AV68" s="1214"/>
      <c r="AW68" s="1214"/>
      <c r="AX68" s="1214"/>
      <c r="AY68" s="1214"/>
      <c r="AZ68" s="1214"/>
      <c r="BA68" s="1214"/>
      <c r="BB68" s="1214"/>
      <c r="BC68" s="1214"/>
      <c r="BD68" s="1214"/>
      <c r="BE68" s="1214"/>
      <c r="BF68" s="1214"/>
      <c r="BG68" s="1214"/>
      <c r="BH68" s="1214"/>
      <c r="BI68" s="1214"/>
      <c r="BJ68" s="1214"/>
      <c r="BK68" s="1214"/>
      <c r="BL68" s="1214"/>
      <c r="BM68" s="1214"/>
      <c r="BN68" s="1214"/>
      <c r="BO68" s="1214"/>
      <c r="BP68" s="1214"/>
      <c r="BQ68" s="1214"/>
      <c r="BR68" s="1214"/>
      <c r="BS68" s="1214"/>
      <c r="BT68" s="1214"/>
      <c r="BU68" s="1214"/>
      <c r="BV68" s="1214"/>
      <c r="BW68" s="1214"/>
      <c r="BX68" s="1214"/>
      <c r="BY68" s="1214"/>
      <c r="BZ68" s="1214"/>
      <c r="CA68" s="1214"/>
      <c r="CB68" s="1214"/>
      <c r="CC68" s="1214"/>
      <c r="CD68" s="1214"/>
      <c r="CE68" s="1214"/>
      <c r="CF68" s="1214"/>
      <c r="CG68" s="1214"/>
      <c r="CH68" s="1214"/>
      <c r="CI68" s="1214"/>
      <c r="CJ68" s="1214"/>
      <c r="CK68" s="1214"/>
      <c r="CL68" s="1214"/>
      <c r="CM68" s="1214"/>
      <c r="CN68" s="1214"/>
      <c r="CO68" s="1214"/>
      <c r="CP68" s="1214"/>
      <c r="CQ68" s="1214"/>
      <c r="CR68" s="1214"/>
      <c r="CS68" s="1214"/>
      <c r="CT68" s="1214"/>
      <c r="CU68" s="1214"/>
      <c r="CV68" s="1214"/>
      <c r="CW68" s="1214"/>
      <c r="CX68" s="1214"/>
      <c r="CY68" s="1214"/>
      <c r="CZ68" s="1214"/>
      <c r="DA68" s="1214"/>
      <c r="DB68" s="1214"/>
      <c r="DC68" s="1215"/>
    </row>
    <row r="69" spans="2:107" ht="13" x14ac:dyDescent="0.2">
      <c r="B69" s="259"/>
      <c r="AN69" s="1216"/>
      <c r="AO69" s="1217"/>
      <c r="AP69" s="1217"/>
      <c r="AQ69" s="1217"/>
      <c r="AR69" s="1217"/>
      <c r="AS69" s="1217"/>
      <c r="AT69" s="1217"/>
      <c r="AU69" s="1217"/>
      <c r="AV69" s="1217"/>
      <c r="AW69" s="1217"/>
      <c r="AX69" s="1217"/>
      <c r="AY69" s="1217"/>
      <c r="AZ69" s="1217"/>
      <c r="BA69" s="1217"/>
      <c r="BB69" s="1217"/>
      <c r="BC69" s="1217"/>
      <c r="BD69" s="1217"/>
      <c r="BE69" s="1217"/>
      <c r="BF69" s="1217"/>
      <c r="BG69" s="1217"/>
      <c r="BH69" s="1217"/>
      <c r="BI69" s="1217"/>
      <c r="BJ69" s="1217"/>
      <c r="BK69" s="1217"/>
      <c r="BL69" s="1217"/>
      <c r="BM69" s="1217"/>
      <c r="BN69" s="1217"/>
      <c r="BO69" s="1217"/>
      <c r="BP69" s="1217"/>
      <c r="BQ69" s="1217"/>
      <c r="BR69" s="1217"/>
      <c r="BS69" s="1217"/>
      <c r="BT69" s="1217"/>
      <c r="BU69" s="1217"/>
      <c r="BV69" s="1217"/>
      <c r="BW69" s="1217"/>
      <c r="BX69" s="1217"/>
      <c r="BY69" s="1217"/>
      <c r="BZ69" s="1217"/>
      <c r="CA69" s="1217"/>
      <c r="CB69" s="1217"/>
      <c r="CC69" s="1217"/>
      <c r="CD69" s="1217"/>
      <c r="CE69" s="1217"/>
      <c r="CF69" s="1217"/>
      <c r="CG69" s="1217"/>
      <c r="CH69" s="1217"/>
      <c r="CI69" s="1217"/>
      <c r="CJ69" s="1217"/>
      <c r="CK69" s="1217"/>
      <c r="CL69" s="1217"/>
      <c r="CM69" s="1217"/>
      <c r="CN69" s="1217"/>
      <c r="CO69" s="1217"/>
      <c r="CP69" s="1217"/>
      <c r="CQ69" s="1217"/>
      <c r="CR69" s="1217"/>
      <c r="CS69" s="1217"/>
      <c r="CT69" s="1217"/>
      <c r="CU69" s="1217"/>
      <c r="CV69" s="1217"/>
      <c r="CW69" s="1217"/>
      <c r="CX69" s="1217"/>
      <c r="CY69" s="1217"/>
      <c r="CZ69" s="1217"/>
      <c r="DA69" s="1217"/>
      <c r="DB69" s="1217"/>
      <c r="DC69" s="1218"/>
    </row>
    <row r="70" spans="2:107" ht="13" x14ac:dyDescent="0.2">
      <c r="B70" s="259"/>
      <c r="H70" s="1242"/>
      <c r="I70" s="1242"/>
      <c r="J70" s="1243"/>
      <c r="K70" s="1243"/>
      <c r="L70" s="1244"/>
      <c r="M70" s="1243"/>
      <c r="N70" s="1244"/>
      <c r="AN70" s="1219"/>
      <c r="AO70" s="1219"/>
      <c r="AP70" s="1219"/>
      <c r="AZ70" s="1219"/>
      <c r="BA70" s="1219"/>
      <c r="BB70" s="1219"/>
      <c r="BL70" s="1219"/>
      <c r="BM70" s="1219"/>
      <c r="BN70" s="1219"/>
      <c r="BX70" s="1219"/>
      <c r="BY70" s="1219"/>
      <c r="BZ70" s="1219"/>
      <c r="CJ70" s="1219"/>
      <c r="CK70" s="1219"/>
      <c r="CL70" s="1219"/>
      <c r="CV70" s="1219"/>
      <c r="CW70" s="1219"/>
      <c r="CX70" s="1219"/>
    </row>
    <row r="71" spans="2:107" ht="13" x14ac:dyDescent="0.2">
      <c r="B71" s="259"/>
      <c r="G71" s="1245"/>
      <c r="I71" s="1246"/>
      <c r="J71" s="1243"/>
      <c r="K71" s="1243"/>
      <c r="L71" s="1244"/>
      <c r="M71" s="1243"/>
      <c r="N71" s="1244"/>
      <c r="AM71" s="1245"/>
      <c r="AN71" s="255" t="s">
        <v>619</v>
      </c>
    </row>
    <row r="72" spans="2:107" ht="13" x14ac:dyDescent="0.2">
      <c r="B72" s="259"/>
      <c r="G72" s="1220"/>
      <c r="H72" s="1220"/>
      <c r="I72" s="1220"/>
      <c r="J72" s="1220"/>
      <c r="K72" s="1221"/>
      <c r="L72" s="1221"/>
      <c r="M72" s="1222"/>
      <c r="N72" s="1222"/>
      <c r="AN72" s="1223"/>
      <c r="AO72" s="1224"/>
      <c r="AP72" s="1224"/>
      <c r="AQ72" s="1224"/>
      <c r="AR72" s="1224"/>
      <c r="AS72" s="1224"/>
      <c r="AT72" s="1224"/>
      <c r="AU72" s="1224"/>
      <c r="AV72" s="1224"/>
      <c r="AW72" s="1224"/>
      <c r="AX72" s="1224"/>
      <c r="AY72" s="1224"/>
      <c r="AZ72" s="1224"/>
      <c r="BA72" s="1224"/>
      <c r="BB72" s="1224"/>
      <c r="BC72" s="1224"/>
      <c r="BD72" s="1224"/>
      <c r="BE72" s="1224"/>
      <c r="BF72" s="1224"/>
      <c r="BG72" s="1224"/>
      <c r="BH72" s="1224"/>
      <c r="BI72" s="1224"/>
      <c r="BJ72" s="1224"/>
      <c r="BK72" s="1224"/>
      <c r="BL72" s="1224"/>
      <c r="BM72" s="1224"/>
      <c r="BN72" s="1224"/>
      <c r="BO72" s="1225"/>
      <c r="BP72" s="1226" t="s">
        <v>570</v>
      </c>
      <c r="BQ72" s="1226"/>
      <c r="BR72" s="1226"/>
      <c r="BS72" s="1226"/>
      <c r="BT72" s="1226"/>
      <c r="BU72" s="1226"/>
      <c r="BV72" s="1226"/>
      <c r="BW72" s="1226"/>
      <c r="BX72" s="1226" t="s">
        <v>571</v>
      </c>
      <c r="BY72" s="1226"/>
      <c r="BZ72" s="1226"/>
      <c r="CA72" s="1226"/>
      <c r="CB72" s="1226"/>
      <c r="CC72" s="1226"/>
      <c r="CD72" s="1226"/>
      <c r="CE72" s="1226"/>
      <c r="CF72" s="1226" t="s">
        <v>572</v>
      </c>
      <c r="CG72" s="1226"/>
      <c r="CH72" s="1226"/>
      <c r="CI72" s="1226"/>
      <c r="CJ72" s="1226"/>
      <c r="CK72" s="1226"/>
      <c r="CL72" s="1226"/>
      <c r="CM72" s="1226"/>
      <c r="CN72" s="1226" t="s">
        <v>573</v>
      </c>
      <c r="CO72" s="1226"/>
      <c r="CP72" s="1226"/>
      <c r="CQ72" s="1226"/>
      <c r="CR72" s="1226"/>
      <c r="CS72" s="1226"/>
      <c r="CT72" s="1226"/>
      <c r="CU72" s="1226"/>
      <c r="CV72" s="1226" t="s">
        <v>574</v>
      </c>
      <c r="CW72" s="1226"/>
      <c r="CX72" s="1226"/>
      <c r="CY72" s="1226"/>
      <c r="CZ72" s="1226"/>
      <c r="DA72" s="1226"/>
      <c r="DB72" s="1226"/>
      <c r="DC72" s="1226"/>
    </row>
    <row r="73" spans="2:107" ht="13" x14ac:dyDescent="0.2">
      <c r="B73" s="259"/>
      <c r="G73" s="1227"/>
      <c r="H73" s="1227"/>
      <c r="I73" s="1227"/>
      <c r="J73" s="1227"/>
      <c r="K73" s="1247"/>
      <c r="L73" s="1247"/>
      <c r="M73" s="1247"/>
      <c r="N73" s="1247"/>
      <c r="AM73" s="1219"/>
      <c r="AN73" s="1230" t="s">
        <v>620</v>
      </c>
      <c r="AO73" s="1230"/>
      <c r="AP73" s="1230"/>
      <c r="AQ73" s="1230"/>
      <c r="AR73" s="1230"/>
      <c r="AS73" s="1230"/>
      <c r="AT73" s="1230"/>
      <c r="AU73" s="1230"/>
      <c r="AV73" s="1230"/>
      <c r="AW73" s="1230"/>
      <c r="AX73" s="1230"/>
      <c r="AY73" s="1230"/>
      <c r="AZ73" s="1230"/>
      <c r="BA73" s="1230"/>
      <c r="BB73" s="1230" t="s">
        <v>621</v>
      </c>
      <c r="BC73" s="1230"/>
      <c r="BD73" s="1230"/>
      <c r="BE73" s="1230"/>
      <c r="BF73" s="1230"/>
      <c r="BG73" s="1230"/>
      <c r="BH73" s="1230"/>
      <c r="BI73" s="1230"/>
      <c r="BJ73" s="1230"/>
      <c r="BK73" s="1230"/>
      <c r="BL73" s="1230"/>
      <c r="BM73" s="1230"/>
      <c r="BN73" s="1230"/>
      <c r="BO73" s="1230"/>
      <c r="BP73" s="1231">
        <v>74.8</v>
      </c>
      <c r="BQ73" s="1231"/>
      <c r="BR73" s="1231"/>
      <c r="BS73" s="1231"/>
      <c r="BT73" s="1231"/>
      <c r="BU73" s="1231"/>
      <c r="BV73" s="1231"/>
      <c r="BW73" s="1231"/>
      <c r="BX73" s="1231">
        <v>74.5</v>
      </c>
      <c r="BY73" s="1231"/>
      <c r="BZ73" s="1231"/>
      <c r="CA73" s="1231"/>
      <c r="CB73" s="1231"/>
      <c r="CC73" s="1231"/>
      <c r="CD73" s="1231"/>
      <c r="CE73" s="1231"/>
      <c r="CF73" s="1231">
        <v>69.3</v>
      </c>
      <c r="CG73" s="1231"/>
      <c r="CH73" s="1231"/>
      <c r="CI73" s="1231"/>
      <c r="CJ73" s="1231"/>
      <c r="CK73" s="1231"/>
      <c r="CL73" s="1231"/>
      <c r="CM73" s="1231"/>
      <c r="CN73" s="1231">
        <v>56.2</v>
      </c>
      <c r="CO73" s="1231"/>
      <c r="CP73" s="1231"/>
      <c r="CQ73" s="1231"/>
      <c r="CR73" s="1231"/>
      <c r="CS73" s="1231"/>
      <c r="CT73" s="1231"/>
      <c r="CU73" s="1231"/>
      <c r="CV73" s="1231">
        <v>44.7</v>
      </c>
      <c r="CW73" s="1231"/>
      <c r="CX73" s="1231"/>
      <c r="CY73" s="1231"/>
      <c r="CZ73" s="1231"/>
      <c r="DA73" s="1231"/>
      <c r="DB73" s="1231"/>
      <c r="DC73" s="1231"/>
    </row>
    <row r="74" spans="2:107" ht="13" x14ac:dyDescent="0.2">
      <c r="B74" s="259"/>
      <c r="G74" s="1227"/>
      <c r="H74" s="1227"/>
      <c r="I74" s="1227"/>
      <c r="J74" s="1227"/>
      <c r="K74" s="1247"/>
      <c r="L74" s="1247"/>
      <c r="M74" s="1247"/>
      <c r="N74" s="1247"/>
      <c r="AM74" s="1219"/>
      <c r="AN74" s="1230"/>
      <c r="AO74" s="1230"/>
      <c r="AP74" s="1230"/>
      <c r="AQ74" s="1230"/>
      <c r="AR74" s="1230"/>
      <c r="AS74" s="1230"/>
      <c r="AT74" s="1230"/>
      <c r="AU74" s="1230"/>
      <c r="AV74" s="1230"/>
      <c r="AW74" s="1230"/>
      <c r="AX74" s="1230"/>
      <c r="AY74" s="1230"/>
      <c r="AZ74" s="1230"/>
      <c r="BA74" s="1230"/>
      <c r="BB74" s="1230"/>
      <c r="BC74" s="1230"/>
      <c r="BD74" s="1230"/>
      <c r="BE74" s="1230"/>
      <c r="BF74" s="1230"/>
      <c r="BG74" s="1230"/>
      <c r="BH74" s="1230"/>
      <c r="BI74" s="1230"/>
      <c r="BJ74" s="1230"/>
      <c r="BK74" s="1230"/>
      <c r="BL74" s="1230"/>
      <c r="BM74" s="1230"/>
      <c r="BN74" s="1230"/>
      <c r="BO74" s="1230"/>
      <c r="BP74" s="1231"/>
      <c r="BQ74" s="1231"/>
      <c r="BR74" s="1231"/>
      <c r="BS74" s="1231"/>
      <c r="BT74" s="1231"/>
      <c r="BU74" s="1231"/>
      <c r="BV74" s="1231"/>
      <c r="BW74" s="1231"/>
      <c r="BX74" s="1231"/>
      <c r="BY74" s="1231"/>
      <c r="BZ74" s="1231"/>
      <c r="CA74" s="1231"/>
      <c r="CB74" s="1231"/>
      <c r="CC74" s="1231"/>
      <c r="CD74" s="1231"/>
      <c r="CE74" s="1231"/>
      <c r="CF74" s="1231"/>
      <c r="CG74" s="1231"/>
      <c r="CH74" s="1231"/>
      <c r="CI74" s="1231"/>
      <c r="CJ74" s="1231"/>
      <c r="CK74" s="1231"/>
      <c r="CL74" s="1231"/>
      <c r="CM74" s="1231"/>
      <c r="CN74" s="1231"/>
      <c r="CO74" s="1231"/>
      <c r="CP74" s="1231"/>
      <c r="CQ74" s="1231"/>
      <c r="CR74" s="1231"/>
      <c r="CS74" s="1231"/>
      <c r="CT74" s="1231"/>
      <c r="CU74" s="1231"/>
      <c r="CV74" s="1231"/>
      <c r="CW74" s="1231"/>
      <c r="CX74" s="1231"/>
      <c r="CY74" s="1231"/>
      <c r="CZ74" s="1231"/>
      <c r="DA74" s="1231"/>
      <c r="DB74" s="1231"/>
      <c r="DC74" s="1231"/>
    </row>
    <row r="75" spans="2:107" ht="13" x14ac:dyDescent="0.2">
      <c r="B75" s="259"/>
      <c r="G75" s="1227"/>
      <c r="H75" s="1227"/>
      <c r="I75" s="1220"/>
      <c r="J75" s="1220"/>
      <c r="K75" s="1229"/>
      <c r="L75" s="1229"/>
      <c r="M75" s="1229"/>
      <c r="N75" s="1229"/>
      <c r="AM75" s="1219"/>
      <c r="AN75" s="1230"/>
      <c r="AO75" s="1230"/>
      <c r="AP75" s="1230"/>
      <c r="AQ75" s="1230"/>
      <c r="AR75" s="1230"/>
      <c r="AS75" s="1230"/>
      <c r="AT75" s="1230"/>
      <c r="AU75" s="1230"/>
      <c r="AV75" s="1230"/>
      <c r="AW75" s="1230"/>
      <c r="AX75" s="1230"/>
      <c r="AY75" s="1230"/>
      <c r="AZ75" s="1230"/>
      <c r="BA75" s="1230"/>
      <c r="BB75" s="1230" t="s">
        <v>626</v>
      </c>
      <c r="BC75" s="1230"/>
      <c r="BD75" s="1230"/>
      <c r="BE75" s="1230"/>
      <c r="BF75" s="1230"/>
      <c r="BG75" s="1230"/>
      <c r="BH75" s="1230"/>
      <c r="BI75" s="1230"/>
      <c r="BJ75" s="1230"/>
      <c r="BK75" s="1230"/>
      <c r="BL75" s="1230"/>
      <c r="BM75" s="1230"/>
      <c r="BN75" s="1230"/>
      <c r="BO75" s="1230"/>
      <c r="BP75" s="1231">
        <v>12.3</v>
      </c>
      <c r="BQ75" s="1231"/>
      <c r="BR75" s="1231"/>
      <c r="BS75" s="1231"/>
      <c r="BT75" s="1231"/>
      <c r="BU75" s="1231"/>
      <c r="BV75" s="1231"/>
      <c r="BW75" s="1231"/>
      <c r="BX75" s="1231">
        <v>13.3</v>
      </c>
      <c r="BY75" s="1231"/>
      <c r="BZ75" s="1231"/>
      <c r="CA75" s="1231"/>
      <c r="CB75" s="1231"/>
      <c r="CC75" s="1231"/>
      <c r="CD75" s="1231"/>
      <c r="CE75" s="1231"/>
      <c r="CF75" s="1231">
        <v>13.8</v>
      </c>
      <c r="CG75" s="1231"/>
      <c r="CH75" s="1231"/>
      <c r="CI75" s="1231"/>
      <c r="CJ75" s="1231"/>
      <c r="CK75" s="1231"/>
      <c r="CL75" s="1231"/>
      <c r="CM75" s="1231"/>
      <c r="CN75" s="1231">
        <v>14.1</v>
      </c>
      <c r="CO75" s="1231"/>
      <c r="CP75" s="1231"/>
      <c r="CQ75" s="1231"/>
      <c r="CR75" s="1231"/>
      <c r="CS75" s="1231"/>
      <c r="CT75" s="1231"/>
      <c r="CU75" s="1231"/>
      <c r="CV75" s="1231">
        <v>14.3</v>
      </c>
      <c r="CW75" s="1231"/>
      <c r="CX75" s="1231"/>
      <c r="CY75" s="1231"/>
      <c r="CZ75" s="1231"/>
      <c r="DA75" s="1231"/>
      <c r="DB75" s="1231"/>
      <c r="DC75" s="1231"/>
    </row>
    <row r="76" spans="2:107" ht="13" x14ac:dyDescent="0.2">
      <c r="B76" s="259"/>
      <c r="G76" s="1227"/>
      <c r="H76" s="1227"/>
      <c r="I76" s="1220"/>
      <c r="J76" s="1220"/>
      <c r="K76" s="1229"/>
      <c r="L76" s="1229"/>
      <c r="M76" s="1229"/>
      <c r="N76" s="1229"/>
      <c r="AM76" s="1219"/>
      <c r="AN76" s="1230"/>
      <c r="AO76" s="1230"/>
      <c r="AP76" s="1230"/>
      <c r="AQ76" s="1230"/>
      <c r="AR76" s="1230"/>
      <c r="AS76" s="1230"/>
      <c r="AT76" s="1230"/>
      <c r="AU76" s="1230"/>
      <c r="AV76" s="1230"/>
      <c r="AW76" s="1230"/>
      <c r="AX76" s="1230"/>
      <c r="AY76" s="1230"/>
      <c r="AZ76" s="1230"/>
      <c r="BA76" s="1230"/>
      <c r="BB76" s="1230"/>
      <c r="BC76" s="1230"/>
      <c r="BD76" s="1230"/>
      <c r="BE76" s="1230"/>
      <c r="BF76" s="1230"/>
      <c r="BG76" s="1230"/>
      <c r="BH76" s="1230"/>
      <c r="BI76" s="1230"/>
      <c r="BJ76" s="1230"/>
      <c r="BK76" s="1230"/>
      <c r="BL76" s="1230"/>
      <c r="BM76" s="1230"/>
      <c r="BN76" s="1230"/>
      <c r="BO76" s="1230"/>
      <c r="BP76" s="1231"/>
      <c r="BQ76" s="1231"/>
      <c r="BR76" s="1231"/>
      <c r="BS76" s="1231"/>
      <c r="BT76" s="1231"/>
      <c r="BU76" s="1231"/>
      <c r="BV76" s="1231"/>
      <c r="BW76" s="1231"/>
      <c r="BX76" s="1231"/>
      <c r="BY76" s="1231"/>
      <c r="BZ76" s="1231"/>
      <c r="CA76" s="1231"/>
      <c r="CB76" s="1231"/>
      <c r="CC76" s="1231"/>
      <c r="CD76" s="1231"/>
      <c r="CE76" s="1231"/>
      <c r="CF76" s="1231"/>
      <c r="CG76" s="1231"/>
      <c r="CH76" s="1231"/>
      <c r="CI76" s="1231"/>
      <c r="CJ76" s="1231"/>
      <c r="CK76" s="1231"/>
      <c r="CL76" s="1231"/>
      <c r="CM76" s="1231"/>
      <c r="CN76" s="1231"/>
      <c r="CO76" s="1231"/>
      <c r="CP76" s="1231"/>
      <c r="CQ76" s="1231"/>
      <c r="CR76" s="1231"/>
      <c r="CS76" s="1231"/>
      <c r="CT76" s="1231"/>
      <c r="CU76" s="1231"/>
      <c r="CV76" s="1231"/>
      <c r="CW76" s="1231"/>
      <c r="CX76" s="1231"/>
      <c r="CY76" s="1231"/>
      <c r="CZ76" s="1231"/>
      <c r="DA76" s="1231"/>
      <c r="DB76" s="1231"/>
      <c r="DC76" s="1231"/>
    </row>
    <row r="77" spans="2:107" ht="13" x14ac:dyDescent="0.2">
      <c r="B77" s="259"/>
      <c r="G77" s="1220"/>
      <c r="H77" s="1220"/>
      <c r="I77" s="1220"/>
      <c r="J77" s="1220"/>
      <c r="K77" s="1247"/>
      <c r="L77" s="1247"/>
      <c r="M77" s="1247"/>
      <c r="N77" s="1247"/>
      <c r="AN77" s="1226" t="s">
        <v>623</v>
      </c>
      <c r="AO77" s="1226"/>
      <c r="AP77" s="1226"/>
      <c r="AQ77" s="1226"/>
      <c r="AR77" s="1226"/>
      <c r="AS77" s="1226"/>
      <c r="AT77" s="1226"/>
      <c r="AU77" s="1226"/>
      <c r="AV77" s="1226"/>
      <c r="AW77" s="1226"/>
      <c r="AX77" s="1226"/>
      <c r="AY77" s="1226"/>
      <c r="AZ77" s="1226"/>
      <c r="BA77" s="1226"/>
      <c r="BB77" s="1230" t="s">
        <v>621</v>
      </c>
      <c r="BC77" s="1230"/>
      <c r="BD77" s="1230"/>
      <c r="BE77" s="1230"/>
      <c r="BF77" s="1230"/>
      <c r="BG77" s="1230"/>
      <c r="BH77" s="1230"/>
      <c r="BI77" s="1230"/>
      <c r="BJ77" s="1230"/>
      <c r="BK77" s="1230"/>
      <c r="BL77" s="1230"/>
      <c r="BM77" s="1230"/>
      <c r="BN77" s="1230"/>
      <c r="BO77" s="1230"/>
      <c r="BP77" s="1231">
        <v>24.2</v>
      </c>
      <c r="BQ77" s="1231"/>
      <c r="BR77" s="1231"/>
      <c r="BS77" s="1231"/>
      <c r="BT77" s="1231"/>
      <c r="BU77" s="1231"/>
      <c r="BV77" s="1231"/>
      <c r="BW77" s="1231"/>
      <c r="BX77" s="1231">
        <v>22.1</v>
      </c>
      <c r="BY77" s="1231"/>
      <c r="BZ77" s="1231"/>
      <c r="CA77" s="1231"/>
      <c r="CB77" s="1231"/>
      <c r="CC77" s="1231"/>
      <c r="CD77" s="1231"/>
      <c r="CE77" s="1231"/>
      <c r="CF77" s="1231">
        <v>20.399999999999999</v>
      </c>
      <c r="CG77" s="1231"/>
      <c r="CH77" s="1231"/>
      <c r="CI77" s="1231"/>
      <c r="CJ77" s="1231"/>
      <c r="CK77" s="1231"/>
      <c r="CL77" s="1231"/>
      <c r="CM77" s="1231"/>
      <c r="CN77" s="1231">
        <v>11.2</v>
      </c>
      <c r="CO77" s="1231"/>
      <c r="CP77" s="1231"/>
      <c r="CQ77" s="1231"/>
      <c r="CR77" s="1231"/>
      <c r="CS77" s="1231"/>
      <c r="CT77" s="1231"/>
      <c r="CU77" s="1231"/>
      <c r="CV77" s="1231">
        <v>4.5999999999999996</v>
      </c>
      <c r="CW77" s="1231"/>
      <c r="CX77" s="1231"/>
      <c r="CY77" s="1231"/>
      <c r="CZ77" s="1231"/>
      <c r="DA77" s="1231"/>
      <c r="DB77" s="1231"/>
      <c r="DC77" s="1231"/>
    </row>
    <row r="78" spans="2:107" ht="13" x14ac:dyDescent="0.2">
      <c r="B78" s="259"/>
      <c r="G78" s="1220"/>
      <c r="H78" s="1220"/>
      <c r="I78" s="1220"/>
      <c r="J78" s="1220"/>
      <c r="K78" s="1247"/>
      <c r="L78" s="1247"/>
      <c r="M78" s="1247"/>
      <c r="N78" s="1247"/>
      <c r="AN78" s="1226"/>
      <c r="AO78" s="1226"/>
      <c r="AP78" s="1226"/>
      <c r="AQ78" s="1226"/>
      <c r="AR78" s="1226"/>
      <c r="AS78" s="1226"/>
      <c r="AT78" s="1226"/>
      <c r="AU78" s="1226"/>
      <c r="AV78" s="1226"/>
      <c r="AW78" s="1226"/>
      <c r="AX78" s="1226"/>
      <c r="AY78" s="1226"/>
      <c r="AZ78" s="1226"/>
      <c r="BA78" s="1226"/>
      <c r="BB78" s="1230"/>
      <c r="BC78" s="1230"/>
      <c r="BD78" s="1230"/>
      <c r="BE78" s="1230"/>
      <c r="BF78" s="1230"/>
      <c r="BG78" s="1230"/>
      <c r="BH78" s="1230"/>
      <c r="BI78" s="1230"/>
      <c r="BJ78" s="1230"/>
      <c r="BK78" s="1230"/>
      <c r="BL78" s="1230"/>
      <c r="BM78" s="1230"/>
      <c r="BN78" s="1230"/>
      <c r="BO78" s="1230"/>
      <c r="BP78" s="1231"/>
      <c r="BQ78" s="1231"/>
      <c r="BR78" s="1231"/>
      <c r="BS78" s="1231"/>
      <c r="BT78" s="1231"/>
      <c r="BU78" s="1231"/>
      <c r="BV78" s="1231"/>
      <c r="BW78" s="1231"/>
      <c r="BX78" s="1231"/>
      <c r="BY78" s="1231"/>
      <c r="BZ78" s="1231"/>
      <c r="CA78" s="1231"/>
      <c r="CB78" s="1231"/>
      <c r="CC78" s="1231"/>
      <c r="CD78" s="1231"/>
      <c r="CE78" s="1231"/>
      <c r="CF78" s="1231"/>
      <c r="CG78" s="1231"/>
      <c r="CH78" s="1231"/>
      <c r="CI78" s="1231"/>
      <c r="CJ78" s="1231"/>
      <c r="CK78" s="1231"/>
      <c r="CL78" s="1231"/>
      <c r="CM78" s="1231"/>
      <c r="CN78" s="1231"/>
      <c r="CO78" s="1231"/>
      <c r="CP78" s="1231"/>
      <c r="CQ78" s="1231"/>
      <c r="CR78" s="1231"/>
      <c r="CS78" s="1231"/>
      <c r="CT78" s="1231"/>
      <c r="CU78" s="1231"/>
      <c r="CV78" s="1231"/>
      <c r="CW78" s="1231"/>
      <c r="CX78" s="1231"/>
      <c r="CY78" s="1231"/>
      <c r="CZ78" s="1231"/>
      <c r="DA78" s="1231"/>
      <c r="DB78" s="1231"/>
      <c r="DC78" s="1231"/>
    </row>
    <row r="79" spans="2:107" ht="13" x14ac:dyDescent="0.2">
      <c r="B79" s="259"/>
      <c r="G79" s="1220"/>
      <c r="H79" s="1220"/>
      <c r="I79" s="1233"/>
      <c r="J79" s="1233"/>
      <c r="K79" s="1248"/>
      <c r="L79" s="1248"/>
      <c r="M79" s="1248"/>
      <c r="N79" s="1248"/>
      <c r="AN79" s="1226"/>
      <c r="AO79" s="1226"/>
      <c r="AP79" s="1226"/>
      <c r="AQ79" s="1226"/>
      <c r="AR79" s="1226"/>
      <c r="AS79" s="1226"/>
      <c r="AT79" s="1226"/>
      <c r="AU79" s="1226"/>
      <c r="AV79" s="1226"/>
      <c r="AW79" s="1226"/>
      <c r="AX79" s="1226"/>
      <c r="AY79" s="1226"/>
      <c r="AZ79" s="1226"/>
      <c r="BA79" s="1226"/>
      <c r="BB79" s="1230" t="s">
        <v>626</v>
      </c>
      <c r="BC79" s="1230"/>
      <c r="BD79" s="1230"/>
      <c r="BE79" s="1230"/>
      <c r="BF79" s="1230"/>
      <c r="BG79" s="1230"/>
      <c r="BH79" s="1230"/>
      <c r="BI79" s="1230"/>
      <c r="BJ79" s="1230"/>
      <c r="BK79" s="1230"/>
      <c r="BL79" s="1230"/>
      <c r="BM79" s="1230"/>
      <c r="BN79" s="1230"/>
      <c r="BO79" s="1230"/>
      <c r="BP79" s="1231">
        <v>6.4</v>
      </c>
      <c r="BQ79" s="1231"/>
      <c r="BR79" s="1231"/>
      <c r="BS79" s="1231"/>
      <c r="BT79" s="1231"/>
      <c r="BU79" s="1231"/>
      <c r="BV79" s="1231"/>
      <c r="BW79" s="1231"/>
      <c r="BX79" s="1231">
        <v>6.3</v>
      </c>
      <c r="BY79" s="1231"/>
      <c r="BZ79" s="1231"/>
      <c r="CA79" s="1231"/>
      <c r="CB79" s="1231"/>
      <c r="CC79" s="1231"/>
      <c r="CD79" s="1231"/>
      <c r="CE79" s="1231"/>
      <c r="CF79" s="1231">
        <v>6.2</v>
      </c>
      <c r="CG79" s="1231"/>
      <c r="CH79" s="1231"/>
      <c r="CI79" s="1231"/>
      <c r="CJ79" s="1231"/>
      <c r="CK79" s="1231"/>
      <c r="CL79" s="1231"/>
      <c r="CM79" s="1231"/>
      <c r="CN79" s="1231">
        <v>5.7</v>
      </c>
      <c r="CO79" s="1231"/>
      <c r="CP79" s="1231"/>
      <c r="CQ79" s="1231"/>
      <c r="CR79" s="1231"/>
      <c r="CS79" s="1231"/>
      <c r="CT79" s="1231"/>
      <c r="CU79" s="1231"/>
      <c r="CV79" s="1231">
        <v>5.8</v>
      </c>
      <c r="CW79" s="1231"/>
      <c r="CX79" s="1231"/>
      <c r="CY79" s="1231"/>
      <c r="CZ79" s="1231"/>
      <c r="DA79" s="1231"/>
      <c r="DB79" s="1231"/>
      <c r="DC79" s="1231"/>
    </row>
    <row r="80" spans="2:107" ht="13" x14ac:dyDescent="0.2">
      <c r="B80" s="259"/>
      <c r="G80" s="1220"/>
      <c r="H80" s="1220"/>
      <c r="I80" s="1233"/>
      <c r="J80" s="1233"/>
      <c r="K80" s="1248"/>
      <c r="L80" s="1248"/>
      <c r="M80" s="1248"/>
      <c r="N80" s="1248"/>
      <c r="AN80" s="1226"/>
      <c r="AO80" s="1226"/>
      <c r="AP80" s="1226"/>
      <c r="AQ80" s="1226"/>
      <c r="AR80" s="1226"/>
      <c r="AS80" s="1226"/>
      <c r="AT80" s="1226"/>
      <c r="AU80" s="1226"/>
      <c r="AV80" s="1226"/>
      <c r="AW80" s="1226"/>
      <c r="AX80" s="1226"/>
      <c r="AY80" s="1226"/>
      <c r="AZ80" s="1226"/>
      <c r="BA80" s="1226"/>
      <c r="BB80" s="1230"/>
      <c r="BC80" s="1230"/>
      <c r="BD80" s="1230"/>
      <c r="BE80" s="1230"/>
      <c r="BF80" s="1230"/>
      <c r="BG80" s="1230"/>
      <c r="BH80" s="1230"/>
      <c r="BI80" s="1230"/>
      <c r="BJ80" s="1230"/>
      <c r="BK80" s="1230"/>
      <c r="BL80" s="1230"/>
      <c r="BM80" s="1230"/>
      <c r="BN80" s="1230"/>
      <c r="BO80" s="1230"/>
      <c r="BP80" s="1231"/>
      <c r="BQ80" s="1231"/>
      <c r="BR80" s="1231"/>
      <c r="BS80" s="1231"/>
      <c r="BT80" s="1231"/>
      <c r="BU80" s="1231"/>
      <c r="BV80" s="1231"/>
      <c r="BW80" s="1231"/>
      <c r="BX80" s="1231"/>
      <c r="BY80" s="1231"/>
      <c r="BZ80" s="1231"/>
      <c r="CA80" s="1231"/>
      <c r="CB80" s="1231"/>
      <c r="CC80" s="1231"/>
      <c r="CD80" s="1231"/>
      <c r="CE80" s="1231"/>
      <c r="CF80" s="1231"/>
      <c r="CG80" s="1231"/>
      <c r="CH80" s="1231"/>
      <c r="CI80" s="1231"/>
      <c r="CJ80" s="1231"/>
      <c r="CK80" s="1231"/>
      <c r="CL80" s="1231"/>
      <c r="CM80" s="1231"/>
      <c r="CN80" s="1231"/>
      <c r="CO80" s="1231"/>
      <c r="CP80" s="1231"/>
      <c r="CQ80" s="1231"/>
      <c r="CR80" s="1231"/>
      <c r="CS80" s="1231"/>
      <c r="CT80" s="1231"/>
      <c r="CU80" s="1231"/>
      <c r="CV80" s="1231"/>
      <c r="CW80" s="1231"/>
      <c r="CX80" s="1231"/>
      <c r="CY80" s="1231"/>
      <c r="CZ80" s="1231"/>
      <c r="DA80" s="1231"/>
      <c r="DB80" s="1231"/>
      <c r="DC80" s="1231"/>
    </row>
    <row r="81" spans="2:109" ht="13" x14ac:dyDescent="0.2">
      <c r="B81" s="259"/>
    </row>
    <row r="82" spans="2:109" ht="16.5" x14ac:dyDescent="0.2">
      <c r="B82" s="259"/>
      <c r="K82" s="1249"/>
      <c r="L82" s="1249"/>
      <c r="M82" s="1249"/>
      <c r="N82" s="1249"/>
      <c r="AQ82" s="1249"/>
      <c r="AR82" s="1249"/>
      <c r="AS82" s="1249"/>
      <c r="AT82" s="1249"/>
      <c r="BC82" s="1249"/>
      <c r="BD82" s="1249"/>
      <c r="BE82" s="1249"/>
      <c r="BF82" s="1249"/>
      <c r="BO82" s="1249"/>
      <c r="BP82" s="1249"/>
      <c r="BQ82" s="1249"/>
      <c r="BR82" s="1249"/>
      <c r="CA82" s="1249"/>
      <c r="CB82" s="1249"/>
      <c r="CC82" s="1249"/>
      <c r="CD82" s="1249"/>
      <c r="CM82" s="1249"/>
      <c r="CN82" s="1249"/>
      <c r="CO82" s="1249"/>
      <c r="CP82" s="1249"/>
      <c r="CY82" s="1249"/>
      <c r="CZ82" s="1249"/>
      <c r="DA82" s="1249"/>
      <c r="DB82" s="1249"/>
      <c r="DC82" s="1249"/>
    </row>
    <row r="83" spans="2:109" ht="13" x14ac:dyDescent="0.2">
      <c r="B83" s="340"/>
      <c r="C83" s="311"/>
      <c r="D83" s="311"/>
      <c r="E83" s="311"/>
      <c r="F83" s="311"/>
      <c r="G83" s="311"/>
      <c r="H83" s="311"/>
      <c r="I83" s="311"/>
      <c r="J83" s="311"/>
      <c r="K83" s="311"/>
      <c r="L83" s="311"/>
      <c r="M83" s="311"/>
      <c r="N83" s="311"/>
      <c r="O83" s="311"/>
      <c r="P83" s="311"/>
      <c r="Q83" s="311"/>
      <c r="R83" s="311"/>
      <c r="S83" s="311"/>
      <c r="T83" s="311"/>
      <c r="U83" s="311"/>
      <c r="V83" s="311"/>
      <c r="W83" s="311"/>
      <c r="X83" s="311"/>
      <c r="Y83" s="311"/>
      <c r="Z83" s="311"/>
      <c r="AA83" s="311"/>
      <c r="AB83" s="311"/>
      <c r="AC83" s="311"/>
      <c r="AD83" s="311"/>
      <c r="AE83" s="311"/>
      <c r="AF83" s="311"/>
      <c r="AG83" s="311"/>
      <c r="AH83" s="311"/>
      <c r="AI83" s="311"/>
      <c r="AJ83" s="311"/>
      <c r="AK83" s="311"/>
      <c r="AL83" s="311"/>
      <c r="AM83" s="311"/>
      <c r="AN83" s="311"/>
      <c r="AO83" s="311"/>
      <c r="AP83" s="311"/>
      <c r="AQ83" s="311"/>
      <c r="AR83" s="311"/>
      <c r="AS83" s="311"/>
      <c r="AT83" s="311"/>
      <c r="AU83" s="311"/>
      <c r="AV83" s="311"/>
      <c r="AW83" s="311"/>
      <c r="AX83" s="311"/>
      <c r="AY83" s="311"/>
      <c r="AZ83" s="311"/>
      <c r="BA83" s="311"/>
      <c r="BB83" s="311"/>
      <c r="BC83" s="311"/>
      <c r="BD83" s="311"/>
      <c r="BE83" s="311"/>
      <c r="BF83" s="311"/>
      <c r="BG83" s="311"/>
      <c r="BH83" s="311"/>
      <c r="BI83" s="311"/>
      <c r="BJ83" s="311"/>
      <c r="BK83" s="311"/>
      <c r="BL83" s="311"/>
      <c r="BM83" s="311"/>
      <c r="BN83" s="311"/>
      <c r="BO83" s="311"/>
      <c r="BP83" s="311"/>
      <c r="BQ83" s="311"/>
      <c r="BR83" s="311"/>
      <c r="BS83" s="311"/>
      <c r="BT83" s="311"/>
      <c r="BU83" s="311"/>
      <c r="BV83" s="311"/>
      <c r="BW83" s="311"/>
      <c r="BX83" s="311"/>
      <c r="BY83" s="311"/>
      <c r="BZ83" s="311"/>
      <c r="CA83" s="311"/>
      <c r="CB83" s="311"/>
      <c r="CC83" s="311"/>
      <c r="CD83" s="311"/>
      <c r="CE83" s="311"/>
      <c r="CF83" s="311"/>
      <c r="CG83" s="311"/>
      <c r="CH83" s="311"/>
      <c r="CI83" s="311"/>
      <c r="CJ83" s="311"/>
      <c r="CK83" s="311"/>
      <c r="CL83" s="311"/>
      <c r="CM83" s="311"/>
      <c r="CN83" s="311"/>
      <c r="CO83" s="311"/>
      <c r="CP83" s="311"/>
      <c r="CQ83" s="311"/>
      <c r="CR83" s="311"/>
      <c r="CS83" s="311"/>
      <c r="CT83" s="311"/>
      <c r="CU83" s="311"/>
      <c r="CV83" s="311"/>
      <c r="CW83" s="311"/>
      <c r="CX83" s="311"/>
      <c r="CY83" s="311"/>
      <c r="CZ83" s="311"/>
      <c r="DA83" s="311"/>
      <c r="DB83" s="311"/>
      <c r="DC83" s="311"/>
      <c r="DD83" s="341"/>
    </row>
    <row r="84" spans="2:109" ht="13" x14ac:dyDescent="0.2">
      <c r="DD84" s="255"/>
      <c r="DE84" s="255"/>
    </row>
    <row r="85" spans="2:109" ht="13" x14ac:dyDescent="0.2">
      <c r="DD85" s="255"/>
      <c r="DE85" s="255"/>
    </row>
  </sheetData>
  <sheetProtection algorithmName="SHA-512" hashValue="LZrEg5XEaHMb/nFBO3/zBNZqGjAfc2/ffZdDzoG1bO7/A7CBATMAXTuqlK7f6XKFa7s2kz/tdxTsqiMkertXlA==" saltValue="YRyFB7PH8XtzLsqjIRTJT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772D8-3B3D-4611-BBC0-EE11D01011F1}">
  <sheetPr>
    <pageSetUpPr fitToPage="1"/>
  </sheetPr>
  <dimension ref="A1:DR125"/>
  <sheetViews>
    <sheetView showGridLines="0" topLeftCell="A86" zoomScale="80" zoomScaleNormal="80" zoomScaleSheetLayoutView="70" workbookViewId="0">
      <selection activeCell="AN43" sqref="AN43:DC47"/>
    </sheetView>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1:34"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1:34" ht="13" x14ac:dyDescent="0.2">
      <c r="S2" s="253"/>
      <c r="AH2" s="253"/>
    </row>
    <row r="3" spans="1: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1:34" ht="13" x14ac:dyDescent="0.2"/>
    <row r="5" spans="1:34" ht="13" x14ac:dyDescent="0.2"/>
    <row r="6" spans="1:34" ht="13" x14ac:dyDescent="0.2"/>
    <row r="7" spans="1:34" ht="13" x14ac:dyDescent="0.2"/>
    <row r="8" spans="1:34" ht="13" x14ac:dyDescent="0.2"/>
    <row r="9" spans="1:34" ht="13" x14ac:dyDescent="0.2">
      <c r="AH9" s="253"/>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517</v>
      </c>
    </row>
  </sheetData>
  <sheetProtection algorithmName="SHA-512" hashValue="iMMOMB5dcpTkwOGJDg2hHx8Pzvaco3P4b2eEY5/pQ6xxw/xssqXBmn2nkhz6KhGPpLwxfzNX4NDrVtUJnIuV6g==" saltValue="G3s0CIXjthPkK6ykll/Oq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E2A10-B824-429A-B008-202F0F6C7017}">
  <sheetPr>
    <pageSetUpPr fitToPage="1"/>
  </sheetPr>
  <dimension ref="A1:DR125"/>
  <sheetViews>
    <sheetView showGridLines="0" topLeftCell="A79" zoomScale="90" zoomScaleNormal="90" zoomScaleSheetLayoutView="55" workbookViewId="0">
      <selection activeCell="AN43" sqref="AN43:DC47"/>
    </sheetView>
  </sheetViews>
  <sheetFormatPr defaultColWidth="0" defaultRowHeight="13.5" customHeight="1" zeroHeight="1" x14ac:dyDescent="0.2"/>
  <cols>
    <col min="1" max="34" width="2.453125" style="254" customWidth="1"/>
    <col min="35" max="122" width="2.453125" style="253" customWidth="1"/>
    <col min="123" max="16384" width="2.453125" style="253" hidden="1"/>
  </cols>
  <sheetData>
    <row r="1" spans="2:34"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row>
    <row r="2" spans="2:34" ht="13" x14ac:dyDescent="0.2">
      <c r="S2" s="253"/>
      <c r="AH2" s="253"/>
    </row>
    <row r="3" spans="2:34" ht="13"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row>
    <row r="4" spans="2:34" ht="13" x14ac:dyDescent="0.2"/>
    <row r="5" spans="2:34" ht="13" x14ac:dyDescent="0.2"/>
    <row r="6" spans="2:34" ht="13" x14ac:dyDescent="0.2"/>
    <row r="7" spans="2:34" ht="13" x14ac:dyDescent="0.2"/>
    <row r="8" spans="2:34" ht="13" x14ac:dyDescent="0.2"/>
    <row r="9" spans="2:34" ht="13" x14ac:dyDescent="0.2">
      <c r="AH9" s="253"/>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3"/>
    </row>
    <row r="18" spans="12:34" ht="13" x14ac:dyDescent="0.2"/>
    <row r="19" spans="12:34" ht="13" x14ac:dyDescent="0.2"/>
    <row r="20" spans="12:34" ht="13" x14ac:dyDescent="0.2">
      <c r="AH20" s="253"/>
    </row>
    <row r="21" spans="12:34" ht="13" x14ac:dyDescent="0.2">
      <c r="AH21" s="253"/>
    </row>
    <row r="22" spans="12:34" ht="13" x14ac:dyDescent="0.2"/>
    <row r="23" spans="12:34" ht="13" x14ac:dyDescent="0.2"/>
    <row r="24" spans="12:34" ht="13" x14ac:dyDescent="0.2">
      <c r="Q24" s="253"/>
    </row>
    <row r="25" spans="12:34" ht="13" x14ac:dyDescent="0.2"/>
    <row r="26" spans="12:34" ht="13" x14ac:dyDescent="0.2"/>
    <row r="27" spans="12:34" ht="13" x14ac:dyDescent="0.2"/>
    <row r="28" spans="12:34" ht="13" x14ac:dyDescent="0.2">
      <c r="O28" s="253"/>
      <c r="T28" s="253"/>
      <c r="AH28" s="253"/>
    </row>
    <row r="29" spans="12:34" ht="13" x14ac:dyDescent="0.2"/>
    <row r="30" spans="12:34" ht="13" x14ac:dyDescent="0.2"/>
    <row r="31" spans="12:34" ht="13" x14ac:dyDescent="0.2">
      <c r="Q31" s="253"/>
    </row>
    <row r="32" spans="12:34" ht="13" x14ac:dyDescent="0.2">
      <c r="L32" s="253"/>
    </row>
    <row r="33" spans="2:34" ht="13" x14ac:dyDescent="0.2">
      <c r="C33" s="253"/>
      <c r="E33" s="253"/>
      <c r="G33" s="253"/>
      <c r="I33" s="253"/>
      <c r="X33" s="253"/>
    </row>
    <row r="34" spans="2:34" ht="13" x14ac:dyDescent="0.2">
      <c r="B34" s="253"/>
      <c r="P34" s="253"/>
      <c r="R34" s="253"/>
      <c r="T34" s="253"/>
    </row>
    <row r="35" spans="2:34" ht="13" x14ac:dyDescent="0.2">
      <c r="D35" s="253"/>
      <c r="W35" s="253"/>
      <c r="AC35" s="253"/>
      <c r="AD35" s="253"/>
      <c r="AE35" s="253"/>
      <c r="AF35" s="253"/>
      <c r="AG35" s="253"/>
      <c r="AH35" s="253"/>
    </row>
    <row r="36" spans="2:34" ht="13" x14ac:dyDescent="0.2">
      <c r="H36" s="253"/>
      <c r="J36" s="253"/>
      <c r="K36" s="253"/>
      <c r="M36" s="253"/>
      <c r="Y36" s="253"/>
      <c r="Z36" s="253"/>
      <c r="AA36" s="253"/>
      <c r="AB36" s="253"/>
      <c r="AC36" s="253"/>
      <c r="AD36" s="253"/>
      <c r="AE36" s="253"/>
      <c r="AF36" s="253"/>
      <c r="AG36" s="253"/>
      <c r="AH36" s="253"/>
    </row>
    <row r="37" spans="2:34" ht="13" x14ac:dyDescent="0.2">
      <c r="AH37" s="253"/>
    </row>
    <row r="38" spans="2:34" ht="13" x14ac:dyDescent="0.2">
      <c r="AG38" s="253"/>
      <c r="AH38" s="253"/>
    </row>
    <row r="39" spans="2:34" ht="13" x14ac:dyDescent="0.2"/>
    <row r="40" spans="2:34" ht="13" x14ac:dyDescent="0.2">
      <c r="X40" s="253"/>
    </row>
    <row r="41" spans="2:34" ht="13" x14ac:dyDescent="0.2">
      <c r="R41" s="253"/>
    </row>
    <row r="42" spans="2:34" ht="13" x14ac:dyDescent="0.2">
      <c r="W42" s="253"/>
    </row>
    <row r="43" spans="2:34" ht="13" x14ac:dyDescent="0.2">
      <c r="Y43" s="253"/>
      <c r="Z43" s="253"/>
      <c r="AA43" s="253"/>
      <c r="AB43" s="253"/>
      <c r="AC43" s="253"/>
      <c r="AD43" s="253"/>
      <c r="AE43" s="253"/>
      <c r="AF43" s="253"/>
      <c r="AG43" s="253"/>
      <c r="AH43" s="253"/>
    </row>
    <row r="44" spans="2:34" ht="13" x14ac:dyDescent="0.2">
      <c r="AH44" s="253"/>
    </row>
    <row r="45" spans="2:34" ht="13" x14ac:dyDescent="0.2">
      <c r="X45" s="253"/>
    </row>
    <row r="46" spans="2:34" ht="13" x14ac:dyDescent="0.2"/>
    <row r="47" spans="2:34" ht="13" x14ac:dyDescent="0.2"/>
    <row r="48" spans="2:34" ht="13" x14ac:dyDescent="0.2">
      <c r="W48" s="253"/>
      <c r="Y48" s="253"/>
      <c r="Z48" s="253"/>
      <c r="AA48" s="253"/>
      <c r="AB48" s="253"/>
      <c r="AC48" s="253"/>
      <c r="AD48" s="253"/>
      <c r="AE48" s="253"/>
      <c r="AF48" s="253"/>
      <c r="AG48" s="253"/>
      <c r="AH48" s="253"/>
    </row>
    <row r="49" spans="28:34" ht="13" x14ac:dyDescent="0.2"/>
    <row r="50" spans="28:34" ht="13" x14ac:dyDescent="0.2">
      <c r="AE50" s="253"/>
      <c r="AF50" s="253"/>
      <c r="AG50" s="253"/>
      <c r="AH50" s="253"/>
    </row>
    <row r="51" spans="28:34" ht="13" x14ac:dyDescent="0.2">
      <c r="AC51" s="253"/>
      <c r="AD51" s="253"/>
      <c r="AE51" s="253"/>
      <c r="AF51" s="253"/>
      <c r="AG51" s="253"/>
      <c r="AH51" s="253"/>
    </row>
    <row r="52" spans="28:34" ht="13" x14ac:dyDescent="0.2"/>
    <row r="53" spans="28:34" ht="13" x14ac:dyDescent="0.2">
      <c r="AF53" s="253"/>
      <c r="AG53" s="253"/>
      <c r="AH53" s="253"/>
    </row>
    <row r="54" spans="28:34" ht="13" x14ac:dyDescent="0.2">
      <c r="AH54" s="253"/>
    </row>
    <row r="55" spans="28:34" ht="13" x14ac:dyDescent="0.2"/>
    <row r="56" spans="28:34" ht="13" x14ac:dyDescent="0.2">
      <c r="AB56" s="253"/>
      <c r="AC56" s="253"/>
      <c r="AD56" s="253"/>
      <c r="AE56" s="253"/>
      <c r="AF56" s="253"/>
      <c r="AG56" s="253"/>
      <c r="AH56" s="253"/>
    </row>
    <row r="57" spans="28:34" ht="13" x14ac:dyDescent="0.2">
      <c r="AH57" s="253"/>
    </row>
    <row r="58" spans="28:34" ht="13" x14ac:dyDescent="0.2">
      <c r="AH58" s="253"/>
    </row>
    <row r="59" spans="28:34" ht="13" x14ac:dyDescent="0.2">
      <c r="AG59" s="253"/>
      <c r="AH59" s="253"/>
    </row>
    <row r="60" spans="28:34" ht="13" x14ac:dyDescent="0.2"/>
    <row r="61" spans="28:34" ht="13" x14ac:dyDescent="0.2"/>
    <row r="62" spans="28:34" ht="13" x14ac:dyDescent="0.2"/>
    <row r="63" spans="28:34" ht="13" x14ac:dyDescent="0.2">
      <c r="AH63" s="253"/>
    </row>
    <row r="64" spans="28:34" ht="13" x14ac:dyDescent="0.2">
      <c r="AG64" s="253"/>
      <c r="AH64" s="253"/>
    </row>
    <row r="65" spans="28:34" ht="13" x14ac:dyDescent="0.2"/>
    <row r="66" spans="28:34" ht="13" x14ac:dyDescent="0.2"/>
    <row r="67" spans="28:34" ht="13" x14ac:dyDescent="0.2"/>
    <row r="68" spans="28:34" ht="13" x14ac:dyDescent="0.2">
      <c r="AB68" s="253"/>
      <c r="AC68" s="253"/>
      <c r="AD68" s="253"/>
      <c r="AE68" s="253"/>
      <c r="AF68" s="253"/>
      <c r="AG68" s="253"/>
      <c r="AH68" s="253"/>
    </row>
    <row r="69" spans="28:34" ht="13" x14ac:dyDescent="0.2">
      <c r="AF69" s="253"/>
      <c r="AG69" s="253"/>
      <c r="AH69" s="253"/>
    </row>
    <row r="70" spans="28:34" ht="13" x14ac:dyDescent="0.2"/>
    <row r="71" spans="28:34" ht="13" x14ac:dyDescent="0.2"/>
    <row r="72" spans="28:34" ht="13" x14ac:dyDescent="0.2"/>
    <row r="73" spans="28:34" ht="13" x14ac:dyDescent="0.2"/>
    <row r="74" spans="28:34" ht="13" x14ac:dyDescent="0.2"/>
    <row r="75" spans="28:34" ht="13" x14ac:dyDescent="0.2">
      <c r="AH75" s="253"/>
    </row>
    <row r="76" spans="28:34" ht="13" x14ac:dyDescent="0.2">
      <c r="AF76" s="253"/>
      <c r="AG76" s="253"/>
      <c r="AH76" s="253"/>
    </row>
    <row r="77" spans="28:34" ht="13" x14ac:dyDescent="0.2">
      <c r="AG77" s="253"/>
      <c r="AH77" s="253"/>
    </row>
    <row r="78" spans="28:34" ht="13" x14ac:dyDescent="0.2"/>
    <row r="79" spans="28:34" ht="13" x14ac:dyDescent="0.2"/>
    <row r="80" spans="28:34" ht="13" x14ac:dyDescent="0.2"/>
    <row r="81" spans="25:34" ht="13" x14ac:dyDescent="0.2"/>
    <row r="82" spans="25:34" ht="13" x14ac:dyDescent="0.2">
      <c r="Y82" s="253"/>
    </row>
    <row r="83" spans="25:34" ht="13" x14ac:dyDescent="0.2">
      <c r="Y83" s="253"/>
      <c r="Z83" s="253"/>
      <c r="AA83" s="253"/>
      <c r="AB83" s="253"/>
      <c r="AC83" s="253"/>
      <c r="AD83" s="253"/>
      <c r="AE83" s="253"/>
      <c r="AF83" s="253"/>
      <c r="AG83" s="253"/>
      <c r="AH83" s="253"/>
    </row>
    <row r="84" spans="25:34" ht="13" x14ac:dyDescent="0.2"/>
    <row r="85" spans="25:34" ht="13" x14ac:dyDescent="0.2"/>
    <row r="86" spans="25:34" ht="13" x14ac:dyDescent="0.2"/>
    <row r="87" spans="25:34" ht="13" x14ac:dyDescent="0.2"/>
    <row r="88" spans="25:34" ht="13" x14ac:dyDescent="0.2">
      <c r="AH88" s="253"/>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3"/>
      <c r="AG94" s="253"/>
      <c r="AH94" s="253"/>
    </row>
    <row r="95" spans="25:34" ht="13.5" customHeight="1" x14ac:dyDescent="0.2">
      <c r="AH95" s="253"/>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3"/>
    </row>
    <row r="102" spans="33:34" ht="13.5" customHeight="1" x14ac:dyDescent="0.2"/>
    <row r="103" spans="33:34" ht="13.5" customHeight="1" x14ac:dyDescent="0.2"/>
    <row r="104" spans="33:34" ht="13.5" customHeight="1" x14ac:dyDescent="0.2">
      <c r="AG104" s="253"/>
      <c r="AH104" s="253"/>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3"/>
    </row>
    <row r="117" spans="34:122" ht="13.5" customHeight="1" x14ac:dyDescent="0.2"/>
    <row r="118" spans="34:122" ht="13.5" customHeight="1" x14ac:dyDescent="0.2"/>
    <row r="119" spans="34:122" ht="13.5" customHeight="1" x14ac:dyDescent="0.2"/>
    <row r="120" spans="34:122" ht="13.5" customHeight="1" x14ac:dyDescent="0.2">
      <c r="AH120" s="253"/>
    </row>
    <row r="121" spans="34:122" ht="13.5" customHeight="1" x14ac:dyDescent="0.2">
      <c r="AH121" s="253"/>
    </row>
    <row r="122" spans="34:122" ht="13.5" customHeight="1" x14ac:dyDescent="0.2"/>
    <row r="123" spans="34:122" ht="13.5" customHeight="1" x14ac:dyDescent="0.2"/>
    <row r="124" spans="34:122" ht="13.5" customHeight="1" x14ac:dyDescent="0.2"/>
    <row r="125" spans="34:122" ht="13.5" customHeight="1" x14ac:dyDescent="0.2">
      <c r="DR125" s="253" t="s">
        <v>517</v>
      </c>
    </row>
  </sheetData>
  <sheetProtection algorithmName="SHA-512" hashValue="SlbCsmRmI74znns3hEV1SXg4rBRmuqBD3Y0+SrRCyWuLRj0f9ajn7hkoJZNM5w/x55spg8wKV/d8CYKrIRqo2Q==" saltValue="Xfsts4WFMMGf+yITcQXNd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2" customWidth="1"/>
    <col min="2" max="8" width="13.36328125" style="142" customWidth="1"/>
    <col min="9" max="16384" width="11.08984375" style="142"/>
  </cols>
  <sheetData>
    <row r="1" spans="1:8" x14ac:dyDescent="0.2">
      <c r="A1" s="136"/>
      <c r="B1" s="137"/>
      <c r="C1" s="138"/>
      <c r="D1" s="139"/>
      <c r="E1" s="140"/>
      <c r="F1" s="140"/>
      <c r="G1" s="140"/>
      <c r="H1" s="141"/>
    </row>
    <row r="2" spans="1:8" x14ac:dyDescent="0.2">
      <c r="A2" s="143"/>
      <c r="B2" s="144"/>
      <c r="C2" s="145"/>
      <c r="D2" s="146" t="s">
        <v>54</v>
      </c>
      <c r="E2" s="147"/>
      <c r="F2" s="148" t="s">
        <v>567</v>
      </c>
      <c r="G2" s="149"/>
      <c r="H2" s="150"/>
    </row>
    <row r="3" spans="1:8" x14ac:dyDescent="0.2">
      <c r="A3" s="146" t="s">
        <v>560</v>
      </c>
      <c r="B3" s="151"/>
      <c r="C3" s="152"/>
      <c r="D3" s="153">
        <v>55695</v>
      </c>
      <c r="E3" s="154"/>
      <c r="F3" s="155">
        <v>41934</v>
      </c>
      <c r="G3" s="156"/>
      <c r="H3" s="157"/>
    </row>
    <row r="4" spans="1:8" x14ac:dyDescent="0.2">
      <c r="A4" s="158"/>
      <c r="B4" s="159"/>
      <c r="C4" s="160"/>
      <c r="D4" s="161">
        <v>42885</v>
      </c>
      <c r="E4" s="162"/>
      <c r="F4" s="163">
        <v>23352</v>
      </c>
      <c r="G4" s="164"/>
      <c r="H4" s="165"/>
    </row>
    <row r="5" spans="1:8" x14ac:dyDescent="0.2">
      <c r="A5" s="146" t="s">
        <v>562</v>
      </c>
      <c r="B5" s="151"/>
      <c r="C5" s="152"/>
      <c r="D5" s="153">
        <v>72693</v>
      </c>
      <c r="E5" s="154"/>
      <c r="F5" s="155">
        <v>45588</v>
      </c>
      <c r="G5" s="156"/>
      <c r="H5" s="157"/>
    </row>
    <row r="6" spans="1:8" x14ac:dyDescent="0.2">
      <c r="A6" s="158"/>
      <c r="B6" s="159"/>
      <c r="C6" s="160"/>
      <c r="D6" s="161">
        <v>51951</v>
      </c>
      <c r="E6" s="162"/>
      <c r="F6" s="163">
        <v>24150</v>
      </c>
      <c r="G6" s="164"/>
      <c r="H6" s="165"/>
    </row>
    <row r="7" spans="1:8" x14ac:dyDescent="0.2">
      <c r="A7" s="146" t="s">
        <v>563</v>
      </c>
      <c r="B7" s="151"/>
      <c r="C7" s="152"/>
      <c r="D7" s="153">
        <v>70363</v>
      </c>
      <c r="E7" s="154"/>
      <c r="F7" s="155">
        <v>45483</v>
      </c>
      <c r="G7" s="156"/>
      <c r="H7" s="157"/>
    </row>
    <row r="8" spans="1:8" x14ac:dyDescent="0.2">
      <c r="A8" s="158"/>
      <c r="B8" s="159"/>
      <c r="C8" s="160"/>
      <c r="D8" s="161">
        <v>39969</v>
      </c>
      <c r="E8" s="162"/>
      <c r="F8" s="163">
        <v>24241</v>
      </c>
      <c r="G8" s="164"/>
      <c r="H8" s="165"/>
    </row>
    <row r="9" spans="1:8" x14ac:dyDescent="0.2">
      <c r="A9" s="146" t="s">
        <v>564</v>
      </c>
      <c r="B9" s="151"/>
      <c r="C9" s="152"/>
      <c r="D9" s="153">
        <v>65971</v>
      </c>
      <c r="E9" s="154"/>
      <c r="F9" s="155">
        <v>45945</v>
      </c>
      <c r="G9" s="156"/>
      <c r="H9" s="157"/>
    </row>
    <row r="10" spans="1:8" x14ac:dyDescent="0.2">
      <c r="A10" s="158"/>
      <c r="B10" s="159"/>
      <c r="C10" s="160"/>
      <c r="D10" s="161">
        <v>45156</v>
      </c>
      <c r="E10" s="162"/>
      <c r="F10" s="163">
        <v>25180</v>
      </c>
      <c r="G10" s="164"/>
      <c r="H10" s="165"/>
    </row>
    <row r="11" spans="1:8" x14ac:dyDescent="0.2">
      <c r="A11" s="146" t="s">
        <v>565</v>
      </c>
      <c r="B11" s="151"/>
      <c r="C11" s="152"/>
      <c r="D11" s="153">
        <v>58288</v>
      </c>
      <c r="E11" s="154"/>
      <c r="F11" s="155">
        <v>44475</v>
      </c>
      <c r="G11" s="156"/>
      <c r="H11" s="157"/>
    </row>
    <row r="12" spans="1:8" x14ac:dyDescent="0.2">
      <c r="A12" s="158"/>
      <c r="B12" s="159"/>
      <c r="C12" s="166"/>
      <c r="D12" s="161">
        <v>36530</v>
      </c>
      <c r="E12" s="162"/>
      <c r="F12" s="163">
        <v>24780</v>
      </c>
      <c r="G12" s="164"/>
      <c r="H12" s="165"/>
    </row>
    <row r="13" spans="1:8" x14ac:dyDescent="0.2">
      <c r="A13" s="146"/>
      <c r="B13" s="151"/>
      <c r="C13" s="152"/>
      <c r="D13" s="153">
        <v>64602</v>
      </c>
      <c r="E13" s="154"/>
      <c r="F13" s="155">
        <v>44685</v>
      </c>
      <c r="G13" s="167"/>
      <c r="H13" s="157"/>
    </row>
    <row r="14" spans="1:8" x14ac:dyDescent="0.2">
      <c r="A14" s="158"/>
      <c r="B14" s="159"/>
      <c r="C14" s="160"/>
      <c r="D14" s="161">
        <v>43298</v>
      </c>
      <c r="E14" s="162"/>
      <c r="F14" s="163">
        <v>24341</v>
      </c>
      <c r="G14" s="164"/>
      <c r="H14" s="165"/>
    </row>
    <row r="17" spans="1:11" x14ac:dyDescent="0.2">
      <c r="A17" s="142" t="s">
        <v>55</v>
      </c>
    </row>
    <row r="18" spans="1:11" x14ac:dyDescent="0.2">
      <c r="A18" s="168"/>
      <c r="B18" s="168" t="str">
        <f>実質収支比率等に係る経年分析!F$46</f>
        <v>H30</v>
      </c>
      <c r="C18" s="168" t="str">
        <f>実質収支比率等に係る経年分析!G$46</f>
        <v>R01</v>
      </c>
      <c r="D18" s="168" t="str">
        <f>実質収支比率等に係る経年分析!H$46</f>
        <v>R02</v>
      </c>
      <c r="E18" s="168" t="str">
        <f>実質収支比率等に係る経年分析!I$46</f>
        <v>R03</v>
      </c>
      <c r="F18" s="168" t="str">
        <f>実質収支比率等に係る経年分析!J$46</f>
        <v>R04</v>
      </c>
    </row>
    <row r="19" spans="1:11" x14ac:dyDescent="0.2">
      <c r="A19" s="168" t="s">
        <v>56</v>
      </c>
      <c r="B19" s="168">
        <f>ROUND(VALUE(SUBSTITUTE(実質収支比率等に係る経年分析!F$48,"▲","-")),2)</f>
        <v>3.03</v>
      </c>
      <c r="C19" s="168">
        <f>ROUND(VALUE(SUBSTITUTE(実質収支比率等に係る経年分析!G$48,"▲","-")),2)</f>
        <v>4.5999999999999996</v>
      </c>
      <c r="D19" s="168">
        <f>ROUND(VALUE(SUBSTITUTE(実質収支比率等に係る経年分析!H$48,"▲","-")),2)</f>
        <v>4.3600000000000003</v>
      </c>
      <c r="E19" s="168">
        <f>ROUND(VALUE(SUBSTITUTE(実質収支比率等に係る経年分析!I$48,"▲","-")),2)</f>
        <v>5.98</v>
      </c>
      <c r="F19" s="168">
        <f>ROUND(VALUE(SUBSTITUTE(実質収支比率等に係る経年分析!J$48,"▲","-")),2)</f>
        <v>3.84</v>
      </c>
    </row>
    <row r="20" spans="1:11" x14ac:dyDescent="0.2">
      <c r="A20" s="168" t="s">
        <v>57</v>
      </c>
      <c r="B20" s="168">
        <f>ROUND(VALUE(SUBSTITUTE(実質収支比率等に係る経年分析!F$47,"▲","-")),2)</f>
        <v>18.79</v>
      </c>
      <c r="C20" s="168">
        <f>ROUND(VALUE(SUBSTITUTE(実質収支比率等に係る経年分析!G$47,"▲","-")),2)</f>
        <v>18.16</v>
      </c>
      <c r="D20" s="168">
        <f>ROUND(VALUE(SUBSTITUTE(実質収支比率等に係る経年分析!H$47,"▲","-")),2)</f>
        <v>19.22</v>
      </c>
      <c r="E20" s="168">
        <f>ROUND(VALUE(SUBSTITUTE(実質収支比率等に係る経年分析!I$47,"▲","-")),2)</f>
        <v>19.72</v>
      </c>
      <c r="F20" s="168">
        <f>ROUND(VALUE(SUBSTITUTE(実質収支比率等に係る経年分析!J$47,"▲","-")),2)</f>
        <v>21.96</v>
      </c>
    </row>
    <row r="21" spans="1:11" x14ac:dyDescent="0.2">
      <c r="A21" s="168" t="s">
        <v>58</v>
      </c>
      <c r="B21" s="168">
        <f>IF(ISNUMBER(VALUE(SUBSTITUTE(実質収支比率等に係る経年分析!F$49,"▲","-"))),ROUND(VALUE(SUBSTITUTE(実質収支比率等に係る経年分析!F$49,"▲","-")),2),NA())</f>
        <v>-1.41</v>
      </c>
      <c r="C21" s="168">
        <f>IF(ISNUMBER(VALUE(SUBSTITUTE(実質収支比率等に係る経年分析!G$49,"▲","-"))),ROUND(VALUE(SUBSTITUTE(実質収支比率等に係る経年分析!G$49,"▲","-")),2),NA())</f>
        <v>0.61</v>
      </c>
      <c r="D21" s="168">
        <f>IF(ISNUMBER(VALUE(SUBSTITUTE(実質収支比率等に係る経年分析!H$49,"▲","-"))),ROUND(VALUE(SUBSTITUTE(実質収支比率等に係る経年分析!H$49,"▲","-")),2),NA())</f>
        <v>1.01</v>
      </c>
      <c r="E21" s="168">
        <f>IF(ISNUMBER(VALUE(SUBSTITUTE(実質収支比率等に係る経年分析!I$49,"▲","-"))),ROUND(VALUE(SUBSTITUTE(実質収支比率等に係る経年分析!I$49,"▲","-")),2),NA())</f>
        <v>2.64</v>
      </c>
      <c r="F21" s="168">
        <f>IF(ISNUMBER(VALUE(SUBSTITUTE(実質収支比率等に係る経年分析!J$49,"▲","-"))),ROUND(VALUE(SUBSTITUTE(実質収支比率等に係る経年分析!J$49,"▲","-")),2),NA())</f>
        <v>-0.71</v>
      </c>
    </row>
    <row r="24" spans="1:11" x14ac:dyDescent="0.2">
      <c r="A24" s="142" t="s">
        <v>59</v>
      </c>
    </row>
    <row r="25" spans="1:11" x14ac:dyDescent="0.2">
      <c r="A25" s="169"/>
      <c r="B25" s="169" t="str">
        <f>連結実質赤字比率に係る赤字・黒字の構成分析!F$33</f>
        <v>H30</v>
      </c>
      <c r="C25" s="169"/>
      <c r="D25" s="169" t="str">
        <f>連結実質赤字比率に係る赤字・黒字の構成分析!G$33</f>
        <v>R01</v>
      </c>
      <c r="E25" s="169"/>
      <c r="F25" s="169" t="str">
        <f>連結実質赤字比率に係る赤字・黒字の構成分析!H$33</f>
        <v>R02</v>
      </c>
      <c r="G25" s="169"/>
      <c r="H25" s="169" t="str">
        <f>連結実質赤字比率に係る赤字・黒字の構成分析!I$33</f>
        <v>R03</v>
      </c>
      <c r="I25" s="169"/>
      <c r="J25" s="169" t="str">
        <f>連結実質赤字比率に係る赤字・黒字の構成分析!J$33</f>
        <v>R04</v>
      </c>
      <c r="K25" s="169"/>
    </row>
    <row r="26" spans="1:11" x14ac:dyDescent="0.2">
      <c r="A26" s="169"/>
      <c r="B26" s="169" t="s">
        <v>60</v>
      </c>
      <c r="C26" s="169" t="s">
        <v>61</v>
      </c>
      <c r="D26" s="169" t="s">
        <v>60</v>
      </c>
      <c r="E26" s="169" t="s">
        <v>61</v>
      </c>
      <c r="F26" s="169" t="s">
        <v>60</v>
      </c>
      <c r="G26" s="169" t="s">
        <v>61</v>
      </c>
      <c r="H26" s="169" t="s">
        <v>60</v>
      </c>
      <c r="I26" s="169" t="s">
        <v>61</v>
      </c>
      <c r="J26" s="169" t="s">
        <v>60</v>
      </c>
      <c r="K26" s="169" t="s">
        <v>61</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0.73</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0.82</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0.03</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0.05</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0.03</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太陽光発電事業特別会計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0.01</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0.01</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0.04</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0.02</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0.02</v>
      </c>
    </row>
    <row r="30" spans="1:11" x14ac:dyDescent="0.2">
      <c r="A30" s="169" t="str">
        <f>IF(連結実質赤字比率に係る赤字・黒字の構成分析!C$40="",NA(),連結実質赤字比率に係る赤字・黒字の構成分析!C$40)</f>
        <v>診療所事業特別会計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7.0000000000000007E-2</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0.06</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0.13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0.06</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0.1</v>
      </c>
    </row>
    <row r="31" spans="1:11" x14ac:dyDescent="0.2">
      <c r="A31" s="169" t="str">
        <f>IF(連結実質赤字比率に係る赤字・黒字の構成分析!C$39="",NA(),連結実質赤字比率に係る赤字・黒字の構成分析!C$39)</f>
        <v>後期高齢者医療事業特別会計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0.1</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0.09</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0.1</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0.11</v>
      </c>
    </row>
    <row r="32" spans="1:11" x14ac:dyDescent="0.2">
      <c r="A32" s="169" t="str">
        <f>IF(連結実質赤字比率に係る赤字・黒字の構成分析!C$38="",NA(),連結実質赤字比率に係る赤字・黒字の構成分析!C$38)</f>
        <v>国民健康保険事業特別会計（事業勘定）</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1.26</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0.36</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0.42</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0.46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0.32</v>
      </c>
    </row>
    <row r="33" spans="1:16" x14ac:dyDescent="0.2">
      <c r="A33" s="169" t="str">
        <f>IF(連結実質赤字比率に係る赤字・黒字の構成分析!C$37="",NA(),連結実質赤字比率に係る赤字・黒字の構成分析!C$37)</f>
        <v>介護保険事業特別会計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1.21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1.59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1.76</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1.3</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1.99</v>
      </c>
    </row>
    <row r="34" spans="1:16" x14ac:dyDescent="0.2">
      <c r="A34" s="169" t="str">
        <f>IF(連結実質赤字比率に係る赤字・黒字の構成分析!C$36="",NA(),連結実質赤字比率に係る赤字・黒字の構成分析!C$36)</f>
        <v>一般会計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2.93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4.49</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4.21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5.88</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3.71</v>
      </c>
    </row>
    <row r="35" spans="1:16" x14ac:dyDescent="0.2">
      <c r="A35" s="169" t="str">
        <f>IF(連結実質赤字比率に係る赤字・黒字の構成分析!C$35="",NA(),連結実質赤字比率に係る赤字・黒字の構成分析!C$35)</f>
        <v>下水道事業会計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4.1100000000000003</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5.55</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6.87</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7.36</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8.0500000000000007</v>
      </c>
    </row>
    <row r="36" spans="1:16" x14ac:dyDescent="0.2">
      <c r="A36" s="169" t="str">
        <f>IF(連結実質赤字比率に係る赤字・黒字の構成分析!C$34="",NA(),連結実質赤字比率に係る赤字・黒字の構成分析!C$34)</f>
        <v>水道事業会計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10.88</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11.8</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12.05</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11.73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11.11</v>
      </c>
    </row>
    <row r="39" spans="1:16" x14ac:dyDescent="0.2">
      <c r="A39" s="142" t="s">
        <v>62</v>
      </c>
    </row>
    <row r="40" spans="1:16" x14ac:dyDescent="0.2">
      <c r="A40" s="170"/>
      <c r="B40" s="170" t="str">
        <f>'実質公債費比率（分子）の構造'!K$44</f>
        <v>H30</v>
      </c>
      <c r="C40" s="170"/>
      <c r="D40" s="170"/>
      <c r="E40" s="170" t="str">
        <f>'実質公債費比率（分子）の構造'!L$44</f>
        <v>R01</v>
      </c>
      <c r="F40" s="170"/>
      <c r="G40" s="170"/>
      <c r="H40" s="170" t="str">
        <f>'実質公債費比率（分子）の構造'!M$44</f>
        <v>R02</v>
      </c>
      <c r="I40" s="170"/>
      <c r="J40" s="170"/>
      <c r="K40" s="170" t="str">
        <f>'実質公債費比率（分子）の構造'!N$44</f>
        <v>R03</v>
      </c>
      <c r="L40" s="170"/>
      <c r="M40" s="170"/>
      <c r="N40" s="170" t="str">
        <f>'実質公債費比率（分子）の構造'!O$44</f>
        <v>R04</v>
      </c>
      <c r="O40" s="170"/>
      <c r="P40" s="170"/>
    </row>
    <row r="41" spans="1:16" x14ac:dyDescent="0.2">
      <c r="A41" s="170"/>
      <c r="B41" s="170" t="s">
        <v>63</v>
      </c>
      <c r="C41" s="170"/>
      <c r="D41" s="170" t="s">
        <v>64</v>
      </c>
      <c r="E41" s="170" t="s">
        <v>63</v>
      </c>
      <c r="F41" s="170"/>
      <c r="G41" s="170" t="s">
        <v>64</v>
      </c>
      <c r="H41" s="170" t="s">
        <v>63</v>
      </c>
      <c r="I41" s="170"/>
      <c r="J41" s="170" t="s">
        <v>64</v>
      </c>
      <c r="K41" s="170" t="s">
        <v>63</v>
      </c>
      <c r="L41" s="170"/>
      <c r="M41" s="170" t="s">
        <v>64</v>
      </c>
      <c r="N41" s="170" t="s">
        <v>63</v>
      </c>
      <c r="O41" s="170"/>
      <c r="P41" s="170" t="s">
        <v>64</v>
      </c>
    </row>
    <row r="42" spans="1:16" x14ac:dyDescent="0.2">
      <c r="A42" s="170" t="s">
        <v>65</v>
      </c>
      <c r="B42" s="170"/>
      <c r="C42" s="170"/>
      <c r="D42" s="170">
        <f>'実質公債費比率（分子）の構造'!K$52</f>
        <v>7639</v>
      </c>
      <c r="E42" s="170"/>
      <c r="F42" s="170"/>
      <c r="G42" s="170">
        <f>'実質公債費比率（分子）の構造'!L$52</f>
        <v>7380</v>
      </c>
      <c r="H42" s="170"/>
      <c r="I42" s="170"/>
      <c r="J42" s="170">
        <f>'実質公債費比率（分子）の構造'!M$52</f>
        <v>7287</v>
      </c>
      <c r="K42" s="170"/>
      <c r="L42" s="170"/>
      <c r="M42" s="170">
        <f>'実質公債費比率（分子）の構造'!N$52</f>
        <v>7229</v>
      </c>
      <c r="N42" s="170"/>
      <c r="O42" s="170"/>
      <c r="P42" s="170">
        <f>'実質公債費比率（分子）の構造'!O$52</f>
        <v>6861</v>
      </c>
    </row>
    <row r="43" spans="1:16" x14ac:dyDescent="0.2">
      <c r="A43" s="170" t="s">
        <v>66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67</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2">
      <c r="A45" s="170" t="s">
        <v>68</v>
      </c>
      <c r="B45" s="170">
        <f>'実質公債費比率（分子）の構造'!K$49</f>
        <v>949</v>
      </c>
      <c r="C45" s="170"/>
      <c r="D45" s="170"/>
      <c r="E45" s="170">
        <f>'実質公債費比率（分子）の構造'!L$49</f>
        <v>915</v>
      </c>
      <c r="F45" s="170"/>
      <c r="G45" s="170"/>
      <c r="H45" s="170">
        <f>'実質公債費比率（分子）の構造'!M$49</f>
        <v>908</v>
      </c>
      <c r="I45" s="170"/>
      <c r="J45" s="170"/>
      <c r="K45" s="170">
        <f>'実質公債費比率（分子）の構造'!N$49</f>
        <v>872</v>
      </c>
      <c r="L45" s="170"/>
      <c r="M45" s="170"/>
      <c r="N45" s="170">
        <f>'実質公債費比率（分子）の構造'!O$49</f>
        <v>853</v>
      </c>
      <c r="O45" s="170"/>
      <c r="P45" s="170"/>
    </row>
    <row r="46" spans="1:16" x14ac:dyDescent="0.2">
      <c r="A46" s="170" t="s">
        <v>69</v>
      </c>
      <c r="B46" s="170">
        <f>'実質公債費比率（分子）の構造'!K$48</f>
        <v>2945</v>
      </c>
      <c r="C46" s="170"/>
      <c r="D46" s="170"/>
      <c r="E46" s="170">
        <f>'実質公債費比率（分子）の構造'!L$48</f>
        <v>2864</v>
      </c>
      <c r="F46" s="170"/>
      <c r="G46" s="170"/>
      <c r="H46" s="170">
        <f>'実質公債費比率（分子）の構造'!M$48</f>
        <v>2808</v>
      </c>
      <c r="I46" s="170"/>
      <c r="J46" s="170"/>
      <c r="K46" s="170">
        <f>'実質公債費比率（分子）の構造'!N$48</f>
        <v>2710</v>
      </c>
      <c r="L46" s="170"/>
      <c r="M46" s="170"/>
      <c r="N46" s="170">
        <f>'実質公債費比率（分子）の構造'!O$48</f>
        <v>2687</v>
      </c>
      <c r="O46" s="170"/>
      <c r="P46" s="170"/>
    </row>
    <row r="47" spans="1:16" x14ac:dyDescent="0.2">
      <c r="A47" s="170" t="s">
        <v>70</v>
      </c>
      <c r="B47" s="170">
        <f>'実質公債費比率（分子）の構造'!K$47</f>
        <v>40</v>
      </c>
      <c r="C47" s="170"/>
      <c r="D47" s="170"/>
      <c r="E47" s="170">
        <f>'実質公債費比率（分子）の構造'!L$47</f>
        <v>30</v>
      </c>
      <c r="F47" s="170"/>
      <c r="G47" s="170"/>
      <c r="H47" s="170">
        <f>'実質公債費比率（分子）の構造'!M$47</f>
        <v>20</v>
      </c>
      <c r="I47" s="170"/>
      <c r="J47" s="170"/>
      <c r="K47" s="170">
        <f>'実質公債費比率（分子）の構造'!N$47</f>
        <v>10</v>
      </c>
      <c r="L47" s="170"/>
      <c r="M47" s="170"/>
      <c r="N47" s="170" t="str">
        <f>'実質公債費比率（分子）の構造'!O$47</f>
        <v>-</v>
      </c>
      <c r="O47" s="170"/>
      <c r="P47" s="170"/>
    </row>
    <row r="48" spans="1:16" x14ac:dyDescent="0.2">
      <c r="A48" s="170" t="s">
        <v>71</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72</v>
      </c>
      <c r="B49" s="170">
        <f>'実質公債費比率（分子）の構造'!K$45</f>
        <v>6408</v>
      </c>
      <c r="C49" s="170"/>
      <c r="D49" s="170"/>
      <c r="E49" s="170">
        <f>'実質公債費比率（分子）の構造'!L$45</f>
        <v>6402</v>
      </c>
      <c r="F49" s="170"/>
      <c r="G49" s="170"/>
      <c r="H49" s="170">
        <f>'実質公債費比率（分子）の構造'!M$45</f>
        <v>6539</v>
      </c>
      <c r="I49" s="170"/>
      <c r="J49" s="170"/>
      <c r="K49" s="170">
        <f>'実質公債費比率（分子）の構造'!N$45</f>
        <v>6624</v>
      </c>
      <c r="L49" s="170"/>
      <c r="M49" s="170"/>
      <c r="N49" s="170">
        <f>'実質公債費比率（分子）の構造'!O$45</f>
        <v>6350</v>
      </c>
      <c r="O49" s="170"/>
      <c r="P49" s="170"/>
    </row>
    <row r="50" spans="1:16" x14ac:dyDescent="0.2">
      <c r="A50" s="170" t="s">
        <v>73</v>
      </c>
      <c r="B50" s="170" t="e">
        <f>NA()</f>
        <v>#N/A</v>
      </c>
      <c r="C50" s="170">
        <f>IF(ISNUMBER('実質公債費比率（分子）の構造'!K$53),'実質公債費比率（分子）の構造'!K$53,NA())</f>
        <v>2703</v>
      </c>
      <c r="D50" s="170" t="e">
        <f>NA()</f>
        <v>#N/A</v>
      </c>
      <c r="E50" s="170" t="e">
        <f>NA()</f>
        <v>#N/A</v>
      </c>
      <c r="F50" s="170">
        <f>IF(ISNUMBER('実質公債費比率（分子）の構造'!L$53),'実質公債費比率（分子）の構造'!L$53,NA())</f>
        <v>2831</v>
      </c>
      <c r="G50" s="170" t="e">
        <f>NA()</f>
        <v>#N/A</v>
      </c>
      <c r="H50" s="170" t="e">
        <f>NA()</f>
        <v>#N/A</v>
      </c>
      <c r="I50" s="170">
        <f>IF(ISNUMBER('実質公債費比率（分子）の構造'!M$53),'実質公債費比率（分子）の構造'!M$53,NA())</f>
        <v>2988</v>
      </c>
      <c r="J50" s="170" t="e">
        <f>NA()</f>
        <v>#N/A</v>
      </c>
      <c r="K50" s="170" t="e">
        <f>NA()</f>
        <v>#N/A</v>
      </c>
      <c r="L50" s="170">
        <f>IF(ISNUMBER('実質公債費比率（分子）の構造'!N$53),'実質公債費比率（分子）の構造'!N$53,NA())</f>
        <v>2987</v>
      </c>
      <c r="M50" s="170" t="e">
        <f>NA()</f>
        <v>#N/A</v>
      </c>
      <c r="N50" s="170" t="e">
        <f>NA()</f>
        <v>#N/A</v>
      </c>
      <c r="O50" s="170">
        <f>IF(ISNUMBER('実質公債費比率（分子）の構造'!O$53),'実質公債費比率（分子）の構造'!O$53,NA())</f>
        <v>3029</v>
      </c>
      <c r="P50" s="170" t="e">
        <f>NA()</f>
        <v>#N/A</v>
      </c>
    </row>
    <row r="53" spans="1:16" x14ac:dyDescent="0.2">
      <c r="A53" s="142" t="s">
        <v>74</v>
      </c>
    </row>
    <row r="54" spans="1:16" x14ac:dyDescent="0.2">
      <c r="A54" s="169"/>
      <c r="B54" s="169" t="str">
        <f>'将来負担比率（分子）の構造'!I$40</f>
        <v>H30</v>
      </c>
      <c r="C54" s="169"/>
      <c r="D54" s="169"/>
      <c r="E54" s="169" t="str">
        <f>'将来負担比率（分子）の構造'!J$40</f>
        <v>R01</v>
      </c>
      <c r="F54" s="169"/>
      <c r="G54" s="169"/>
      <c r="H54" s="169" t="str">
        <f>'将来負担比率（分子）の構造'!K$40</f>
        <v>R02</v>
      </c>
      <c r="I54" s="169"/>
      <c r="J54" s="169"/>
      <c r="K54" s="169" t="str">
        <f>'将来負担比率（分子）の構造'!L$40</f>
        <v>R03</v>
      </c>
      <c r="L54" s="169"/>
      <c r="M54" s="169"/>
      <c r="N54" s="169" t="str">
        <f>'将来負担比率（分子）の構造'!M$40</f>
        <v>R04</v>
      </c>
      <c r="O54" s="169"/>
      <c r="P54" s="169"/>
    </row>
    <row r="55" spans="1:16" x14ac:dyDescent="0.2">
      <c r="A55" s="169"/>
      <c r="B55" s="169" t="s">
        <v>75</v>
      </c>
      <c r="C55" s="169"/>
      <c r="D55" s="169" t="s">
        <v>76</v>
      </c>
      <c r="E55" s="169" t="s">
        <v>75</v>
      </c>
      <c r="F55" s="169"/>
      <c r="G55" s="169" t="s">
        <v>76</v>
      </c>
      <c r="H55" s="169" t="s">
        <v>75</v>
      </c>
      <c r="I55" s="169"/>
      <c r="J55" s="169" t="s">
        <v>76</v>
      </c>
      <c r="K55" s="169" t="s">
        <v>75</v>
      </c>
      <c r="L55" s="169"/>
      <c r="M55" s="169" t="s">
        <v>76</v>
      </c>
      <c r="N55" s="169" t="s">
        <v>75</v>
      </c>
      <c r="O55" s="169"/>
      <c r="P55" s="169" t="s">
        <v>76</v>
      </c>
    </row>
    <row r="56" spans="1:16" x14ac:dyDescent="0.2">
      <c r="A56" s="169" t="s">
        <v>45</v>
      </c>
      <c r="B56" s="169"/>
      <c r="C56" s="169"/>
      <c r="D56" s="169">
        <f>'将来負担比率（分子）の構造'!I$52</f>
        <v>76621</v>
      </c>
      <c r="E56" s="169"/>
      <c r="F56" s="169"/>
      <c r="G56" s="169">
        <f>'将来負担比率（分子）の構造'!J$52</f>
        <v>73488</v>
      </c>
      <c r="H56" s="169"/>
      <c r="I56" s="169"/>
      <c r="J56" s="169">
        <f>'将来負担比率（分子）の構造'!K$52</f>
        <v>70516</v>
      </c>
      <c r="K56" s="169"/>
      <c r="L56" s="169"/>
      <c r="M56" s="169">
        <f>'将来負担比率（分子）の構造'!L$52</f>
        <v>67569</v>
      </c>
      <c r="N56" s="169"/>
      <c r="O56" s="169"/>
      <c r="P56" s="169">
        <f>'将来負担比率（分子）の構造'!M$52</f>
        <v>63968</v>
      </c>
    </row>
    <row r="57" spans="1:16" x14ac:dyDescent="0.2">
      <c r="A57" s="169" t="s">
        <v>44</v>
      </c>
      <c r="B57" s="169"/>
      <c r="C57" s="169"/>
      <c r="D57" s="169">
        <f>'将来負担比率（分子）の構造'!I$51</f>
        <v>1003</v>
      </c>
      <c r="E57" s="169"/>
      <c r="F57" s="169"/>
      <c r="G57" s="169">
        <f>'将来負担比率（分子）の構造'!J$51</f>
        <v>886</v>
      </c>
      <c r="H57" s="169"/>
      <c r="I57" s="169"/>
      <c r="J57" s="169">
        <f>'将来負担比率（分子）の構造'!K$51</f>
        <v>777</v>
      </c>
      <c r="K57" s="169"/>
      <c r="L57" s="169"/>
      <c r="M57" s="169">
        <f>'将来負担比率（分子）の構造'!L$51</f>
        <v>664</v>
      </c>
      <c r="N57" s="169"/>
      <c r="O57" s="169"/>
      <c r="P57" s="169">
        <f>'将来負担比率（分子）の構造'!M$51</f>
        <v>557</v>
      </c>
    </row>
    <row r="58" spans="1:16" x14ac:dyDescent="0.2">
      <c r="A58" s="169" t="s">
        <v>43</v>
      </c>
      <c r="B58" s="169"/>
      <c r="C58" s="169"/>
      <c r="D58" s="169">
        <f>'将来負担比率（分子）の構造'!I$50</f>
        <v>18836</v>
      </c>
      <c r="E58" s="169"/>
      <c r="F58" s="169"/>
      <c r="G58" s="169">
        <f>'将来負担比率（分子）の構造'!J$50</f>
        <v>18471</v>
      </c>
      <c r="H58" s="169"/>
      <c r="I58" s="169"/>
      <c r="J58" s="169">
        <f>'将来負担比率（分子）の構造'!K$50</f>
        <v>18547</v>
      </c>
      <c r="K58" s="169"/>
      <c r="L58" s="169"/>
      <c r="M58" s="169">
        <f>'将来負担比率（分子）の構造'!L$50</f>
        <v>19226</v>
      </c>
      <c r="N58" s="169"/>
      <c r="O58" s="169"/>
      <c r="P58" s="169">
        <f>'将来負担比率（分子）の構造'!M$50</f>
        <v>20398</v>
      </c>
    </row>
    <row r="59" spans="1:16" x14ac:dyDescent="0.2">
      <c r="A59" s="169" t="s">
        <v>41</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40</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38</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37</v>
      </c>
      <c r="B62" s="169">
        <f>'将来負担比率（分子）の構造'!I$45</f>
        <v>6114</v>
      </c>
      <c r="C62" s="169"/>
      <c r="D62" s="169"/>
      <c r="E62" s="169">
        <f>'将来負担比率（分子）の構造'!J$45</f>
        <v>6121</v>
      </c>
      <c r="F62" s="169"/>
      <c r="G62" s="169"/>
      <c r="H62" s="169">
        <f>'将来負担比率（分子）の構造'!K$45</f>
        <v>6099</v>
      </c>
      <c r="I62" s="169"/>
      <c r="J62" s="169"/>
      <c r="K62" s="169">
        <f>'将来負担比率（分子）の構造'!L$45</f>
        <v>5722</v>
      </c>
      <c r="L62" s="169"/>
      <c r="M62" s="169"/>
      <c r="N62" s="169">
        <f>'将来負担比率（分子）の構造'!M$45</f>
        <v>5806</v>
      </c>
      <c r="O62" s="169"/>
      <c r="P62" s="169"/>
    </row>
    <row r="63" spans="1:16" x14ac:dyDescent="0.2">
      <c r="A63" s="169" t="s">
        <v>36</v>
      </c>
      <c r="B63" s="169">
        <f>'将来負担比率（分子）の構造'!I$44</f>
        <v>12060</v>
      </c>
      <c r="C63" s="169"/>
      <c r="D63" s="169"/>
      <c r="E63" s="169">
        <f>'将来負担比率（分子）の構造'!J$44</f>
        <v>11323</v>
      </c>
      <c r="F63" s="169"/>
      <c r="G63" s="169"/>
      <c r="H63" s="169">
        <f>'将来負担比率（分子）の構造'!K$44</f>
        <v>10371</v>
      </c>
      <c r="I63" s="169"/>
      <c r="J63" s="169"/>
      <c r="K63" s="169">
        <f>'将来負担比率（分子）の構造'!L$44</f>
        <v>9515</v>
      </c>
      <c r="L63" s="169"/>
      <c r="M63" s="169"/>
      <c r="N63" s="169">
        <f>'将来負担比率（分子）の構造'!M$44</f>
        <v>9343</v>
      </c>
      <c r="O63" s="169"/>
      <c r="P63" s="169"/>
    </row>
    <row r="64" spans="1:16" x14ac:dyDescent="0.2">
      <c r="A64" s="169" t="s">
        <v>35</v>
      </c>
      <c r="B64" s="169">
        <f>'将来負担比率（分子）の構造'!I$43</f>
        <v>38845</v>
      </c>
      <c r="C64" s="169"/>
      <c r="D64" s="169"/>
      <c r="E64" s="169">
        <f>'将来負担比率（分子）の構造'!J$43</f>
        <v>38424</v>
      </c>
      <c r="F64" s="169"/>
      <c r="G64" s="169"/>
      <c r="H64" s="169">
        <f>'将来負担比率（分子）の構造'!K$43</f>
        <v>38596</v>
      </c>
      <c r="I64" s="169"/>
      <c r="J64" s="169"/>
      <c r="K64" s="169">
        <f>'将来負担比率（分子）の構造'!L$43</f>
        <v>37932</v>
      </c>
      <c r="L64" s="169"/>
      <c r="M64" s="169"/>
      <c r="N64" s="169">
        <f>'将来負担比率（分子）の構造'!M$43</f>
        <v>36035</v>
      </c>
      <c r="O64" s="169"/>
      <c r="P64" s="169"/>
    </row>
    <row r="65" spans="1:16" x14ac:dyDescent="0.2">
      <c r="A65" s="169" t="s">
        <v>34</v>
      </c>
      <c r="B65" s="169">
        <f>'将来負担比率（分子）の構造'!I$42</f>
        <v>111</v>
      </c>
      <c r="C65" s="169"/>
      <c r="D65" s="169"/>
      <c r="E65" s="169">
        <f>'将来負担比率（分子）の構造'!J$42</f>
        <v>111</v>
      </c>
      <c r="F65" s="169"/>
      <c r="G65" s="169"/>
      <c r="H65" s="169" t="str">
        <f>'将来負担比率（分子）の構造'!K$42</f>
        <v>-</v>
      </c>
      <c r="I65" s="169"/>
      <c r="J65" s="169"/>
      <c r="K65" s="169" t="str">
        <f>'将来負担比率（分子）の構造'!L$42</f>
        <v>-</v>
      </c>
      <c r="L65" s="169"/>
      <c r="M65" s="169"/>
      <c r="N65" s="169" t="str">
        <f>'将来負担比率（分子）の構造'!M$42</f>
        <v>-</v>
      </c>
      <c r="O65" s="169"/>
      <c r="P65" s="169"/>
    </row>
    <row r="66" spans="1:16" x14ac:dyDescent="0.2">
      <c r="A66" s="169" t="s">
        <v>33</v>
      </c>
      <c r="B66" s="169">
        <f>'将来負担比率（分子）の構造'!I$41</f>
        <v>54742</v>
      </c>
      <c r="C66" s="169"/>
      <c r="D66" s="169"/>
      <c r="E66" s="169">
        <f>'将来負担比率（分子）の構造'!J$41</f>
        <v>51998</v>
      </c>
      <c r="F66" s="169"/>
      <c r="G66" s="169"/>
      <c r="H66" s="169">
        <f>'将来負担比率（分子）の構造'!K$41</f>
        <v>49041</v>
      </c>
      <c r="I66" s="169"/>
      <c r="J66" s="169"/>
      <c r="K66" s="169">
        <f>'将来負担比率（分子）の構造'!L$41</f>
        <v>46256</v>
      </c>
      <c r="L66" s="169"/>
      <c r="M66" s="169"/>
      <c r="N66" s="169">
        <f>'将来負担比率（分子）の構造'!M$41</f>
        <v>43018</v>
      </c>
      <c r="O66" s="169"/>
      <c r="P66" s="169"/>
    </row>
    <row r="67" spans="1:16" x14ac:dyDescent="0.2">
      <c r="A67" s="169" t="s">
        <v>77</v>
      </c>
      <c r="B67" s="169" t="e">
        <f>NA()</f>
        <v>#N/A</v>
      </c>
      <c r="C67" s="169">
        <f>IF(ISNUMBER('将来負担比率（分子）の構造'!I$53), IF('将来負担比率（分子）の構造'!I$53 &lt; 0, 0, '将来負担比率（分子）の構造'!I$53), NA())</f>
        <v>15412</v>
      </c>
      <c r="D67" s="169" t="e">
        <f>NA()</f>
        <v>#N/A</v>
      </c>
      <c r="E67" s="169" t="e">
        <f>NA()</f>
        <v>#N/A</v>
      </c>
      <c r="F67" s="169">
        <f>IF(ISNUMBER('将来負担比率（分子）の構造'!J$53), IF('将来負担比率（分子）の構造'!J$53 &lt; 0, 0, '将来負担比率（分子）の構造'!J$53), NA())</f>
        <v>15132</v>
      </c>
      <c r="G67" s="169" t="e">
        <f>NA()</f>
        <v>#N/A</v>
      </c>
      <c r="H67" s="169" t="e">
        <f>NA()</f>
        <v>#N/A</v>
      </c>
      <c r="I67" s="169">
        <f>IF(ISNUMBER('将来負担比率（分子）の構造'!K$53), IF('将来負担比率（分子）の構造'!K$53 &lt; 0, 0, '将来負担比率（分子）の構造'!K$53), NA())</f>
        <v>14266</v>
      </c>
      <c r="J67" s="169" t="e">
        <f>NA()</f>
        <v>#N/A</v>
      </c>
      <c r="K67" s="169" t="e">
        <f>NA()</f>
        <v>#N/A</v>
      </c>
      <c r="L67" s="169">
        <f>IF(ISNUMBER('将来負担比率（分子）の構造'!L$53), IF('将来負担比率（分子）の構造'!L$53 &lt; 0, 0, '将来負担比率（分子）の構造'!L$53), NA())</f>
        <v>11965</v>
      </c>
      <c r="M67" s="169" t="e">
        <f>NA()</f>
        <v>#N/A</v>
      </c>
      <c r="N67" s="169" t="e">
        <f>NA()</f>
        <v>#N/A</v>
      </c>
      <c r="O67" s="169">
        <f>IF(ISNUMBER('将来負担比率（分子）の構造'!M$53), IF('将来負担比率（分子）の構造'!M$53 &lt; 0, 0, '将来負担比率（分子）の構造'!M$53), NA())</f>
        <v>9279</v>
      </c>
      <c r="P67" s="169" t="e">
        <f>NA()</f>
        <v>#N/A</v>
      </c>
    </row>
    <row r="70" spans="1:16" x14ac:dyDescent="0.2">
      <c r="A70" s="171" t="s">
        <v>78</v>
      </c>
      <c r="B70" s="171"/>
      <c r="C70" s="171"/>
      <c r="D70" s="171"/>
      <c r="E70" s="171"/>
      <c r="F70" s="171"/>
    </row>
    <row r="71" spans="1:16" x14ac:dyDescent="0.2">
      <c r="A71" s="172"/>
      <c r="B71" s="172" t="str">
        <f>基金残高に係る経年分析!F54</f>
        <v>R02</v>
      </c>
      <c r="C71" s="172" t="str">
        <f>基金残高に係る経年分析!G54</f>
        <v>R03</v>
      </c>
      <c r="D71" s="172" t="str">
        <f>基金残高に係る経年分析!H54</f>
        <v>R04</v>
      </c>
    </row>
    <row r="72" spans="1:16" x14ac:dyDescent="0.2">
      <c r="A72" s="172" t="s">
        <v>79</v>
      </c>
      <c r="B72" s="173">
        <f>基金残高に係る経年分析!F55</f>
        <v>5331</v>
      </c>
      <c r="C72" s="173">
        <f>基金残高に係る経年分析!G55</f>
        <v>5594</v>
      </c>
      <c r="D72" s="173">
        <f>基金残高に係る経年分析!H55</f>
        <v>6038</v>
      </c>
    </row>
    <row r="73" spans="1:16" x14ac:dyDescent="0.2">
      <c r="A73" s="172" t="s">
        <v>80</v>
      </c>
      <c r="B73" s="173">
        <f>基金残高に係る経年分析!F56</f>
        <v>1702</v>
      </c>
      <c r="C73" s="173">
        <f>基金残高に係る経年分析!G56</f>
        <v>2174</v>
      </c>
      <c r="D73" s="173">
        <f>基金残高に係る経年分析!H56</f>
        <v>2911</v>
      </c>
    </row>
    <row r="74" spans="1:16" x14ac:dyDescent="0.2">
      <c r="A74" s="172" t="s">
        <v>81</v>
      </c>
      <c r="B74" s="173">
        <f>基金残高に係る経年分析!F57</f>
        <v>13376</v>
      </c>
      <c r="C74" s="173">
        <f>基金残高に係る経年分析!G57</f>
        <v>13370</v>
      </c>
      <c r="D74" s="173">
        <f>基金残高に係る経年分析!H57</f>
        <v>13371</v>
      </c>
    </row>
  </sheetData>
  <sheetProtection algorithmName="SHA-512" hashValue="HliKhSkDECPx2iTYfu3L0VSAMm4LLqaUbrbV8AsMzPl9VRLXUDRY9mwQTJHuLB0hZ1IKUP72Az86Aymju1D8Ug==" saltValue="vqneUH0LUk/JuvW0RJmBNQ==" spinCount="100000" sheet="1" objects="1" scenarios="1"/>
  <phoneticPr fontId="2"/>
  <pageMargins left="0.78700000000000003" right="0.78700000000000003" top="0.98399999999999999" bottom="0.98399999999999999" header="0.51200000000000001" footer="0.51200000000000001"/>
  <pageSetup paperSize="9"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吉谷 瑞輝</cp:lastModifiedBy>
  <cp:lastPrinted>2024-03-14T08:03:06Z</cp:lastPrinted>
  <dcterms:created xsi:type="dcterms:W3CDTF">2024-02-05T02:19:19Z</dcterms:created>
  <dcterms:modified xsi:type="dcterms:W3CDTF">2024-09-25T00:30:20Z</dcterms:modified>
  <cp:category/>
</cp:coreProperties>
</file>