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C37" i="9"/>
  <c r="BE36" i="9"/>
  <c r="BE35" i="9"/>
  <c r="BW34" i="9"/>
  <c r="BW35" i="9" s="1"/>
  <c r="BW36" i="9" s="1"/>
  <c r="BW37" i="9" s="1"/>
  <c r="BW38" i="9" s="1"/>
  <c r="BW39" i="9" s="1"/>
  <c r="BW40" i="9" s="1"/>
  <c r="BW41" i="9" s="1"/>
  <c r="C34" i="9"/>
  <c r="CO34" i="9" l="1"/>
  <c r="CO35" i="9" s="1"/>
  <c r="CO36" i="9" s="1"/>
  <c r="CO37" i="9" s="1"/>
  <c r="CO38" i="9" s="1"/>
  <c r="CO39" i="9" s="1"/>
  <c r="CO40" i="9" s="1"/>
  <c r="CO41" i="9" s="1"/>
  <c r="CO42"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4" i="9"/>
  <c r="U35" i="9" s="1"/>
  <c r="U36" i="9" s="1"/>
  <c r="U37" i="9" s="1"/>
  <c r="BE34" i="9" l="1"/>
</calcChain>
</file>

<file path=xl/sharedStrings.xml><?xml version="1.0" encoding="utf-8"?>
<sst xmlns="http://schemas.openxmlformats.org/spreadsheetml/2006/main" count="992" uniqueCount="567">
  <si>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</si>
  <si>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</si>
  <si>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</si>
  <si>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</si>
  <si>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</si>
  <si>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</si>
  <si>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</si>
  <si>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</si>
  <si>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</si>
  <si>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</si>
  <si>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</si>
  <si>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</si>
  <si>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</si>
  <si>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</si>
  <si>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</si>
  <si>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</si>
  <si>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</si>
  <si>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</si>
  <si>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</si>
  <si>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</si>
  <si>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</si>
  <si>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</si>
  <si>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</si>
  <si>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</si>
  <si>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</si>
  <si>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</si>
  <si>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</si>
  <si>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</si>
  <si>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</si>
  <si>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</si>
  <si>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</si>
  <si>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</si>
  <si>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</si>
  <si>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</si>
  <si>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</si>
  <si>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</si>
  <si>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</si>
  <si>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</si>
  <si>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</si>
  <si>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</si>
  <si>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</si>
  <si>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</si>
  <si>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</si>
  <si>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</si>
  <si>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</si>
  <si>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</si>
  <si>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</si>
  <si>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</si>
  <si>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</si>
  <si>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</si>
  <si>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</si>
  <si>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</si>
  <si>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</si>
  <si>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</si>
  <si>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</si>
  <si>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</si>
  <si>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</si>
  <si>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</si>
  <si>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</si>
  <si>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</si>
  <si>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</si>
  <si>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</si>
  <si>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</si>
  <si>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</si>
  <si>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</si>
  <si>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</si>
  <si>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</si>
  <si>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</si>
  <si>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</si>
  <si>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</si>
  <si>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</si>
  <si>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</si>
  <si>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</si>
  <si>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</si>
  <si>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</si>
  <si>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</si>
  <si>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</si>
  <si>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</si>
  <si>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</si>
  <si>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</si>
  <si>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</si>
  <si>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</si>
  <si>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</si>
  <si>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</si>
  <si>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</si>
  <si>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</si>
  <si>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</si>
  <si>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</si>
  <si>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</si>
  <si>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</si>
  <si>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</si>
  <si>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</si>
  <si>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</si>
  <si>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</si>
  <si>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</si>
  <si>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</si>
  <si>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</si>
  <si>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</si>
  <si>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</si>
  <si>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</si>
  <si>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</si>
  <si>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</si>
  <si>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</si>
  <si>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</si>
  <si>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</si>
  <si>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</si>
  <si>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</si>
  <si>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</si>
  <si>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</si>
  <si>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</si>
  <si>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</si>
  <si>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</si>
  <si>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</si>
  <si>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</si>
  <si>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</si>
  <si>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</si>
  <si>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</si>
  <si>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</si>
  <si>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</si>
  <si>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</si>
  <si>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</si>
  <si>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</si>
  <si>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</si>
  <si>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</si>
  <si>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</si>
  <si>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</si>
  <si>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</si>
  <si>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</si>
  <si>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</si>
  <si>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</si>
  <si>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</si>
  <si>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</si>
  <si>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</si>
  <si>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</si>
  <si>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</si>
  <si>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</si>
  <si>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</si>
  <si>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</si>
  <si>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</si>
  <si>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</si>
  <si>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</si>
  <si>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</si>
  <si>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</si>
  <si>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</si>
  <si>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</si>
  <si>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</si>
  <si>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</si>
  <si>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</si>
  <si>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</si>
  <si>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</si>
  <si>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</si>
  <si>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</si>
  <si>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</si>
  <si>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</si>
  <si>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</si>
  <si>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</si>
  <si>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</si>
  <si>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</si>
  <si>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</si>
  <si>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</si>
  <si>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</si>
  <si>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</si>
  <si>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</si>
  <si>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</si>
  <si>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</si>
  <si>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</si>
  <si>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</si>
  <si>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</si>
  <si>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</si>
  <si>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</si>
  <si>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</si>
  <si>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</si>
  <si>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</si>
  <si>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</si>
  <si>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</si>
  <si>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</si>
  <si>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</si>
  <si>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</si>
  <si>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</si>
  <si>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</si>
  <si>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</si>
  <si>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</si>
  <si>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</si>
  <si>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</si>
  <si>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</si>
  <si>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</si>
  <si>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</si>
  <si>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</si>
  <si>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</si>
  <si>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</si>
  <si>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</si>
  <si>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</si>
  <si>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</si>
  <si>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</si>
  <si>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</si>
  <si>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</si>
  <si>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</si>
  <si>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</si>
  <si>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</si>
  <si>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</si>
  <si>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</si>
  <si>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</si>
  <si>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</si>
  <si>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</si>
  <si>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</si>
  <si>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</si>
  <si>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</si>
  <si>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</si>
  <si>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</si>
  <si>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</si>
  <si>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</si>
  <si>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</si>
  <si>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</si>
  <si>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</si>
  <si>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</si>
  <si>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</si>
  <si>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</si>
  <si>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</si>
  <si>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</si>
  <si>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</si>
  <si>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</si>
  <si>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</si>
  <si>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</si>
  <si>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</si>
  <si>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</si>
  <si>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</si>
  <si>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</si>
  <si>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</si>
  <si>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</si>
  <si>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</si>
  <si>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</si>
  <si>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</si>
  <si>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</si>
  <si>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</si>
  <si>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</si>
  <si>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</si>
  <si>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</si>
  <si>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</si>
  <si>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</si>
  <si>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</si>
  <si>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</si>
  <si>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</si>
  <si>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</si>
  <si>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</si>
  <si>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</si>
  <si>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</si>
  <si>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</si>
  <si>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</si>
  <si>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</si>
  <si>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</si>
  <si>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</si>
  <si>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</si>
  <si>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</si>
  <si>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</si>
  <si>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</si>
  <si>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</si>
  <si>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</si>
  <si>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</si>
  <si>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</si>
  <si>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</si>
  <si>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</si>
  <si>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</si>
  <si>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</si>
  <si>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</si>
  <si>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</si>
  <si>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</si>
  <si>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</si>
  <si>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</si>
  <si>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</si>
  <si>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</si>
  <si>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</si>
  <si>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</si>
  <si>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</si>
  <si>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</si>
  <si>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</si>
  <si>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</si>
  <si>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</si>
  <si>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</si>
  <si>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</si>
  <si>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</si>
  <si>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</si>
  <si>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</si>
  <si>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</si>
  <si>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</si>
  <si>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</si>
  <si>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</si>
  <si>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</si>
  <si>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</si>
  <si>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</si>
  <si>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</si>
  <si>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</si>
  <si>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</si>
  <si>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</si>
  <si>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</si>
  <si>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</si>
  <si>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</si>
  <si>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</si>
  <si>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</si>
  <si>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</si>
  <si>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</si>
  <si>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</si>
  <si>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</si>
  <si>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</si>
  <si>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</si>
  <si>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</si>
  <si>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</si>
  <si>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</si>
  <si>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</si>
  <si>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</si>
  <si>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</si>
  <si>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</si>
  <si>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</si>
  <si>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</si>
  <si>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</si>
  <si>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</si>
  <si>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</si>
  <si>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</si>
  <si>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</si>
  <si>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</si>
  <si>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</si>
  <si>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</si>
  <si>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</si>
  <si>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</si>
  <si>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</si>
  <si>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</si>
  <si>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</si>
  <si>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</si>
  <si>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</si>
  <si>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</si>
  <si>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</si>
  <si>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</si>
  <si>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</si>
  <si>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</si>
  <si>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</si>
  <si>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</si>
  <si>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</si>
  <si>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</si>
  <si>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</si>
  <si>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</si>
  <si>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</si>
  <si>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</si>
  <si>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</si>
  <si>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</si>
  <si>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</si>
  <si>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</si>
  <si>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</si>
  <si>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</si>
  <si>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</si>
  <si>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</si>
  <si>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</si>
  <si>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</si>
  <si>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</si>
  <si>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</si>
  <si>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</si>
  <si>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</si>
  <si>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</si>
  <si>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</si>
  <si>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</si>
  <si>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</si>
  <si>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</si>
  <si>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</si>
  <si>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</si>
  <si>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</si>
  <si>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</si>
  <si>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</si>
  <si>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</si>
  <si>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</si>
  <si>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</si>
  <si>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</si>
  <si>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</si>
  <si>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</si>
  <si>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</si>
  <si>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</si>
  <si>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</si>
  <si>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</si>
  <si>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</si>
  <si>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</si>
  <si>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</si>
  <si>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</si>
  <si>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</si>
  <si>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</si>
  <si>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</si>
  <si>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後期高齢者医療事業特別会計</t>
    <phoneticPr fontId="5"/>
  </si>
  <si>
    <t>介護保険事業特別会計</t>
    <phoneticPr fontId="5"/>
  </si>
  <si>
    <t>水道事業会計</t>
    <phoneticPr fontId="5"/>
  </si>
  <si>
    <t>法適用企業</t>
    <phoneticPr fontId="5"/>
  </si>
  <si>
    <t>下水道事業会計</t>
    <phoneticPr fontId="5"/>
  </si>
  <si>
    <t>農業共済事業特別会計</t>
    <phoneticPr fontId="5"/>
  </si>
  <si>
    <t>宅地事業特別会計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</si>
  <si>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</si>
  <si>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</si>
  <si>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</si>
  <si>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</si>
  <si>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</si>
  <si>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</si>
  <si>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</si>
  <si>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</si>
  <si>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</si>
  <si>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</si>
  <si>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</si>
  <si>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</si>
  <si>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</si>
  <si>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</si>
  <si>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</si>
  <si>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</si>
  <si>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</si>
  <si>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</si>
  <si>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</si>
  <si>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</si>
  <si>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</si>
  <si>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</si>
  <si>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</si>
  <si>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</si>
  <si>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</si>
  <si>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</si>
  <si>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</si>
  <si>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</si>
  <si>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</si>
  <si>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</si>
  <si>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</si>
  <si>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</si>
  <si>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</si>
  <si>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</si>
  <si>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</si>
  <si>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</si>
  <si>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</si>
  <si>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</si>
  <si>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</si>
  <si>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</si>
  <si>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</si>
  <si>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</si>
  <si>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</si>
  <si>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</si>
  <si>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</si>
  <si>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</si>
  <si>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</si>
  <si>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</si>
  <si>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</si>
  <si>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</si>
  <si>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</si>
  <si>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</si>
  <si>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</si>
  <si>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</si>
  <si>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</si>
  <si>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</si>
  <si>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</si>
  <si>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</si>
  <si>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</si>
  <si>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</si>
  <si>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</si>
  <si>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</si>
  <si>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</si>
  <si>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</si>
  <si>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</si>
  <si>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</si>
  <si>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</si>
  <si>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</si>
  <si>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</si>
  <si>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</si>
  <si>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</si>
  <si>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</si>
  <si>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</si>
  <si>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</si>
  <si>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</si>
  <si>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</si>
  <si>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</si>
  <si>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</si>
  <si>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</si>
  <si>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</si>
  <si>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</si>
  <si>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</si>
  <si>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</si>
  <si>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</si>
  <si>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</si>
  <si>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</si>
  <si>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</si>
  <si>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</si>
  <si>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</si>
  <si>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</si>
  <si>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</si>
  <si>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</si>
  <si>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</si>
  <si>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</si>
  <si>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</si>
  <si>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</si>
  <si>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</si>
  <si>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</si>
  <si>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</si>
  <si>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</si>
  <si>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</si>
  <si>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</si>
  <si>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</si>
  <si>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</si>
  <si>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</si>
  <si>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</si>
  <si>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</si>
  <si>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</si>
  <si>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</si>
  <si>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</si>
  <si>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</si>
  <si>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</si>
  <si>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</si>
  <si>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</si>
  <si>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</si>
  <si>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</si>
  <si>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</si>
  <si>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</si>
  <si>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</si>
  <si>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</si>
  <si>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</si>
  <si>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</si>
  <si>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</si>
  <si>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</si>
  <si>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</si>
  <si>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</si>
  <si>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</si>
  <si>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</si>
  <si>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</si>
  <si>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</si>
  <si>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</si>
  <si>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</si>
  <si>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</si>
  <si>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</si>
  <si>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</si>
  <si>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</si>
  <si>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</si>
  <si>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</si>
  <si>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</si>
  <si>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</si>
  <si>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</si>
  <si>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</si>
  <si>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下水道事業会計</t>
  </si>
  <si>
    <t>国民健康保険事業特別会計（事業勘定）</t>
  </si>
  <si>
    <t>介護保険事業特別会計</t>
  </si>
  <si>
    <t>農業共済事業特別会計</t>
  </si>
  <si>
    <t>霊苑事業特別会計</t>
  </si>
  <si>
    <t>後期高齢者医療事業特別会計</t>
  </si>
  <si>
    <t>その他会計（赤字）</t>
  </si>
  <si>
    <t>その他会計（黒字）</t>
  </si>
  <si>
    <t>○</t>
  </si>
  <si>
    <t>豊岡市土地開発公社</t>
  </si>
  <si>
    <t>㈱北前館</t>
  </si>
  <si>
    <t>㈱日高振興公社</t>
  </si>
  <si>
    <t>㈱シルク温泉やまびこ</t>
  </si>
  <si>
    <t>アイティ豊岡都市開発㈱</t>
  </si>
  <si>
    <t>豊岡まちづくり㈱</t>
  </si>
  <si>
    <t>㈲あした</t>
  </si>
  <si>
    <t>(財)但馬地域地場産業振興センター</t>
  </si>
  <si>
    <t>兵庫県信用保証協会</t>
  </si>
  <si>
    <t>-</t>
    <phoneticPr fontId="2"/>
  </si>
  <si>
    <t>-</t>
    <phoneticPr fontId="2"/>
  </si>
  <si>
    <t>-</t>
    <phoneticPr fontId="2"/>
  </si>
  <si>
    <t>-</t>
    <phoneticPr fontId="2"/>
  </si>
  <si>
    <t>-</t>
    <phoneticPr fontId="2"/>
  </si>
  <si>
    <t>-</t>
    <phoneticPr fontId="2"/>
  </si>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</sst>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81784</c:v>
                </c:pt>
                <c:pt idx="1">
                  <c:v>77135</c:v>
                </c:pt>
                <c:pt idx="2">
                  <c:v>74276</c:v>
                </c:pt>
                <c:pt idx="3">
                  <c:v>116945</c:v>
                </c:pt>
                <c:pt idx="4">
                  <c:v>107754</c:v>
                </c:pt>
              </c:numCache>
            </c:numRef>
          </c:val>
          <c:smooth val="0"/>
        </c:ser>
        <c:dLbls>
          <c:showLegendKey val="0"/>
          <c:showVal val="0"/>
          <c:showCatName val="0"/>
          <c:showSerName val="0"/>
          <c:showPercent val="0"/>
          <c:showBubbleSize val="0"/>
        </c:dLbls>
        <c:marker val="1"/>
        <c:smooth val="0"/>
        <c:axId val="92394624"/>
        <c:axId val="92396544"/>
      </c:lineChart>
      <c:catAx>
        <c:axId val="9239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96544"/>
        <c:crosses val="autoZero"/>
        <c:auto val="1"/>
        <c:lblAlgn val="ctr"/>
        <c:lblOffset val="100"/>
        <c:tickLblSkip val="1"/>
        <c:tickMarkSkip val="1"/>
        <c:noMultiLvlLbl val="0"/>
      </c:catAx>
      <c:valAx>
        <c:axId val="923965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9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3.53</c:v>
                </c:pt>
                <c:pt idx="1">
                  <c:v>2.6</c:v>
                </c:pt>
                <c:pt idx="2">
                  <c:v>4.0199999999999996</c:v>
                </c:pt>
                <c:pt idx="3">
                  <c:v>2.62</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14.94</c:v>
                </c:pt>
                <c:pt idx="1">
                  <c:v>16.53</c:v>
                </c:pt>
                <c:pt idx="2">
                  <c:v>19.489999999999998</c:v>
                </c:pt>
                <c:pt idx="3">
                  <c:v>23.98</c:v>
                </c:pt>
                <c:pt idx="4">
                  <c:v>27.88</c:v>
                </c:pt>
              </c:numCache>
            </c:numRef>
          </c:val>
        </c:ser>
        <c:dLbls>
          <c:showLegendKey val="0"/>
          <c:showVal val="0"/>
          <c:showCatName val="0"/>
          <c:showSerName val="0"/>
          <c:showPercent val="0"/>
          <c:showBubbleSize val="0"/>
        </c:dLbls>
        <c:gapWidth val="250"/>
        <c:overlap val="100"/>
        <c:axId val="103321600"/>
        <c:axId val="10332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5.64</c:v>
                </c:pt>
                <c:pt idx="1">
                  <c:v>5.44</c:v>
                </c:pt>
                <c:pt idx="2">
                  <c:v>8.4600000000000009</c:v>
                </c:pt>
                <c:pt idx="3">
                  <c:v>3.15</c:v>
                </c:pt>
                <c:pt idx="4">
                  <c:v>5.22</c:v>
                </c:pt>
              </c:numCache>
            </c:numRef>
          </c:val>
          <c:smooth val="0"/>
        </c:ser>
        <c:dLbls>
          <c:showLegendKey val="0"/>
          <c:showVal val="0"/>
          <c:showCatName val="0"/>
          <c:showSerName val="0"/>
          <c:showPercent val="0"/>
          <c:showBubbleSize val="0"/>
        </c:dLbls>
        <c:marker val="1"/>
        <c:smooth val="0"/>
        <c:axId val="103321600"/>
        <c:axId val="103323520"/>
      </c:lineChart>
      <c:catAx>
        <c:axId val="10332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323520"/>
        <c:crosses val="autoZero"/>
        <c:auto val="1"/>
        <c:lblAlgn val="ctr"/>
        <c:lblOffset val="100"/>
        <c:tickLblSkip val="1"/>
        <c:tickMarkSkip val="1"/>
        <c:noMultiLvlLbl val="0"/>
      </c:catAx>
      <c:valAx>
        <c:axId val="10332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2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0.2</c:v>
                </c:pt>
                <c:pt idx="4">
                  <c:v>#N/A</c:v>
                </c:pt>
                <c:pt idx="5">
                  <c:v>0.38</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0.06</c:v>
                </c:pt>
                <c:pt idx="4">
                  <c:v>#N/A</c:v>
                </c:pt>
                <c:pt idx="5">
                  <c:v>0.05</c:v>
                </c:pt>
                <c:pt idx="6">
                  <c:v>#N/A</c:v>
                </c:pt>
                <c:pt idx="7">
                  <c:v>0.08</c:v>
                </c:pt>
                <c:pt idx="8">
                  <c:v>#N/A</c:v>
                </c:pt>
                <c:pt idx="9">
                  <c:v>7.0000000000000007E-2</c:v>
                </c:pt>
              </c:numCache>
            </c:numRef>
          </c:val>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0.32</c:v>
                </c:pt>
                <c:pt idx="8">
                  <c:v>#N/A</c:v>
                </c:pt>
                <c:pt idx="9">
                  <c:v>0.23</c:v>
                </c:pt>
              </c:numCache>
            </c:numRef>
          </c:val>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0.56000000000000005</c:v>
                </c:pt>
                <c:pt idx="2">
                  <c:v>#N/A</c:v>
                </c:pt>
                <c:pt idx="3">
                  <c:v>0.55000000000000004</c:v>
                </c:pt>
                <c:pt idx="4">
                  <c:v>#N/A</c:v>
                </c:pt>
                <c:pt idx="5">
                  <c:v>0.56000000000000005</c:v>
                </c:pt>
                <c:pt idx="6">
                  <c:v>#N/A</c:v>
                </c:pt>
                <c:pt idx="7">
                  <c:v>0.56999999999999995</c:v>
                </c:pt>
                <c:pt idx="8">
                  <c:v>#N/A</c:v>
                </c:pt>
                <c:pt idx="9">
                  <c:v>0.56000000000000005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0.49</c:v>
                </c:pt>
                <c:pt idx="2">
                  <c:v>#N/A</c:v>
                </c:pt>
                <c:pt idx="3">
                  <c:v>0.28999999999999998</c:v>
                </c:pt>
                <c:pt idx="4">
                  <c:v>#N/A</c:v>
                </c:pt>
                <c:pt idx="5">
                  <c:v>0.46</c:v>
                </c:pt>
                <c:pt idx="6">
                  <c:v>#N/A</c:v>
                </c:pt>
                <c:pt idx="7">
                  <c:v>0.48</c:v>
                </c:pt>
                <c:pt idx="8">
                  <c:v>#N/A</c:v>
                </c:pt>
                <c:pt idx="9">
                  <c:v>0.56999999999999995</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1.1100000000000001</c:v>
                </c:pt>
                <c:pt idx="4">
                  <c:v>#N/A</c:v>
                </c:pt>
                <c:pt idx="5">
                  <c:v>1.89</c:v>
                </c:pt>
                <c:pt idx="6">
                  <c:v>#N/A</c:v>
                </c:pt>
                <c:pt idx="7">
                  <c:v>1.82</c:v>
                </c:pt>
                <c:pt idx="8">
                  <c:v>#N/A</c:v>
                </c:pt>
                <c:pt idx="9">
                  <c:v>0.84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1.05</c:v>
                </c:pt>
                <c:pt idx="2">
                  <c:v>#N/A</c:v>
                </c:pt>
                <c:pt idx="3">
                  <c:v>0.71</c:v>
                </c:pt>
                <c:pt idx="4">
                  <c:v>#N/A</c:v>
                </c:pt>
                <c:pt idx="5">
                  <c:v>0.77</c:v>
                </c:pt>
                <c:pt idx="6">
                  <c:v>#N/A</c:v>
                </c:pt>
                <c:pt idx="7">
                  <c:v>1.05</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3.35</c:v>
                </c:pt>
                <c:pt idx="2">
                  <c:v>#N/A</c:v>
                </c:pt>
                <c:pt idx="3">
                  <c:v>2.4300000000000002</c:v>
                </c:pt>
                <c:pt idx="4">
                  <c:v>#N/A</c:v>
                </c:pt>
                <c:pt idx="5">
                  <c:v>3.65</c:v>
                </c:pt>
                <c:pt idx="6">
                  <c:v>#N/A</c:v>
                </c:pt>
                <c:pt idx="7">
                  <c:v>2.27</c:v>
                </c:pt>
                <c:pt idx="8">
                  <c:v>#N/A</c:v>
                </c:pt>
                <c:pt idx="9">
                  <c:v>3.03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c:v>
                </c:pt>
                <c:pt idx="2">
                  <c:v>#N/A</c:v>
                </c:pt>
                <c:pt idx="3">
                  <c:v>6.48</c:v>
                </c:pt>
                <c:pt idx="4">
                  <c:v>#N/A</c:v>
                </c:pt>
                <c:pt idx="5">
                  <c:v>7.55</c:v>
                </c:pt>
                <c:pt idx="6">
                  <c:v>#N/A</c:v>
                </c:pt>
                <c:pt idx="7">
                  <c:v>8.16</c:v>
                </c:pt>
                <c:pt idx="8">
                  <c:v>#N/A</c:v>
                </c:pt>
                <c:pt idx="9">
                  <c:v>8.25</c:v>
                </c:pt>
              </c:numCache>
            </c:numRef>
          </c:val>
        </c:ser>
        <c:dLbls>
          <c:showLegendKey val="0"/>
          <c:showVal val="0"/>
          <c:showCatName val="0"/>
          <c:showSerName val="0"/>
          <c:showPercent val="0"/>
          <c:showBubbleSize val="0"/>
        </c:dLbls>
        <c:gapWidth val="150"/>
        <c:overlap val="100"/>
        <c:axId val="104638336"/>
        <c:axId val="104639872"/>
      </c:barChart>
      <c:catAx>
        <c:axId val="1046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39872"/>
        <c:crosses val="autoZero"/>
        <c:auto val="1"/>
        <c:lblAlgn val="ctr"/>
        <c:lblOffset val="100"/>
        <c:tickLblSkip val="1"/>
        <c:tickMarkSkip val="1"/>
        <c:noMultiLvlLbl val="0"/>
      </c:catAx>
      <c:valAx>
        <c:axId val="10463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3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7760</c:v>
                </c:pt>
                <c:pt idx="5">
                  <c:v>7539</c:v>
                </c:pt>
                <c:pt idx="8">
                  <c:v>7482</c:v>
                </c:pt>
                <c:pt idx="11">
                  <c:v>7663</c:v>
                </c:pt>
                <c:pt idx="14">
                  <c:v>8167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3</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c:v>
                </c:pt>
                <c:pt idx="3">
                  <c:v>47</c:v>
                </c:pt>
                <c:pt idx="6">
                  <c:v>35</c:v>
                </c:pt>
                <c:pt idx="9">
                  <c:v>34</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934</c:v>
                </c:pt>
                <c:pt idx="3">
                  <c:v>888</c:v>
                </c:pt>
                <c:pt idx="6">
                  <c:v>720</c:v>
                </c:pt>
                <c:pt idx="9">
                  <c:v>816</c:v>
                </c:pt>
                <c:pt idx="12">
                  <c:v>927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3673</c:v>
                </c:pt>
                <c:pt idx="3">
                  <c:v>3456</c:v>
                </c:pt>
                <c:pt idx="6">
                  <c:v>3356</c:v>
                </c:pt>
                <c:pt idx="9">
                  <c:v>3256</c:v>
                </c:pt>
                <c:pt idx="12">
                  <c:v>3115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c:v>
                </c:pt>
                <c:pt idx="3">
                  <c:v>43</c:v>
                </c:pt>
                <c:pt idx="6">
                  <c:v>43</c:v>
                </c:pt>
                <c:pt idx="9">
                  <c:v>53</c:v>
                </c:pt>
                <c:pt idx="12">
                  <c:v>110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7321</c:v>
                </c:pt>
                <c:pt idx="3">
                  <c:v>7083</c:v>
                </c:pt>
                <c:pt idx="6">
                  <c:v>7117</c:v>
                </c:pt>
                <c:pt idx="9">
                  <c:v>6957</c:v>
                </c:pt>
                <c:pt idx="12">
                  <c:v>6985</c:v>
                </c:pt>
              </c:numCache>
            </c:numRef>
          </c:val>
        </c:ser>
        <c:dLbls>
          <c:showLegendKey val="0"/>
          <c:showVal val="0"/>
          <c:showCatName val="0"/>
          <c:showSerName val="0"/>
          <c:showPercent val="0"/>
          <c:showBubbleSize val="0"/>
        </c:dLbls>
        <c:gapWidth val="100"/>
        <c:overlap val="100"/>
        <c:axId val="104514688"/>
        <c:axId val="10451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4252</c:v>
                </c:pt>
                <c:pt idx="2">
                  <c:v>#N/A</c:v>
                </c:pt>
                <c:pt idx="3">
                  <c:v>#N/A</c:v>
                </c:pt>
                <c:pt idx="4">
                  <c:v>3981</c:v>
                </c:pt>
                <c:pt idx="5">
                  <c:v>#N/A</c:v>
                </c:pt>
                <c:pt idx="6">
                  <c:v>#N/A</c:v>
                </c:pt>
                <c:pt idx="7">
                  <c:v>3792</c:v>
                </c:pt>
                <c:pt idx="8">
                  <c:v>#N/A</c:v>
                </c:pt>
                <c:pt idx="9">
                  <c:v>#N/A</c:v>
                </c:pt>
                <c:pt idx="10">
                  <c:v>3457</c:v>
                </c:pt>
                <c:pt idx="11">
                  <c:v>#N/A</c:v>
                </c:pt>
                <c:pt idx="12">
                  <c:v>#N/A</c:v>
                </c:pt>
                <c:pt idx="13">
                  <c:v>2994</c:v>
                </c:pt>
                <c:pt idx="14">
                  <c:v>#N/A</c:v>
                </c:pt>
              </c:numCache>
            </c:numRef>
          </c:val>
          <c:smooth val="0"/>
        </c:ser>
        <c:dLbls>
          <c:showLegendKey val="0"/>
          <c:showVal val="0"/>
          <c:showCatName val="0"/>
          <c:showSerName val="0"/>
          <c:showPercent val="0"/>
          <c:showBubbleSize val="0"/>
        </c:dLbls>
        <c:marker val="1"/>
        <c:smooth val="0"/>
        <c:axId val="104514688"/>
        <c:axId val="104516608"/>
      </c:lineChart>
      <c:catAx>
        <c:axId val="10451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16608"/>
        <c:crosses val="autoZero"/>
        <c:auto val="1"/>
        <c:lblAlgn val="ctr"/>
        <c:lblOffset val="100"/>
        <c:tickLblSkip val="1"/>
        <c:tickMarkSkip val="1"/>
        <c:noMultiLvlLbl val="0"/>
      </c:catAx>
      <c:valAx>
        <c:axId val="10451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1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85858</c:v>
                </c:pt>
                <c:pt idx="5">
                  <c:v>84818</c:v>
                </c:pt>
                <c:pt idx="8">
                  <c:v>84457</c:v>
                </c:pt>
                <c:pt idx="11">
                  <c:v>86645</c:v>
                </c:pt>
                <c:pt idx="14">
                  <c:v>86821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2796</c:v>
                </c:pt>
                <c:pt idx="5">
                  <c:v>2636</c:v>
                </c:pt>
                <c:pt idx="8">
                  <c:v>2313</c:v>
                </c:pt>
                <c:pt idx="11">
                  <c:v>2559</c:v>
                </c:pt>
                <c:pt idx="14">
                  <c:v>2240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9894</c:v>
                </c:pt>
                <c:pt idx="5">
                  <c:v>11060</c:v>
                </c:pt>
                <c:pt idx="8">
                  <c:v>11071</c:v>
                </c:pt>
                <c:pt idx="11">
                  <c:v>12708</c:v>
                </c:pt>
                <c:pt idx="14">
                  <c:v>14645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2566</c:v>
                </c:pt>
                <c:pt idx="3">
                  <c:v>2201</c:v>
                </c:pt>
                <c:pt idx="6">
                  <c:v>2262</c:v>
                </c:pt>
                <c:pt idx="9">
                  <c:v>459</c:v>
                </c:pt>
                <c:pt idx="12">
                  <c:v>111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8698</c:v>
                </c:pt>
                <c:pt idx="3">
                  <c:v>8435</c:v>
                </c:pt>
                <c:pt idx="6">
                  <c:v>8168</c:v>
                </c:pt>
                <c:pt idx="9">
                  <c:v>7894</c:v>
                </c:pt>
                <c:pt idx="12">
                  <c:v>7551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11167</c:v>
                </c:pt>
                <c:pt idx="3">
                  <c:v>10619</c:v>
                </c:pt>
                <c:pt idx="6">
                  <c:v>11012</c:v>
                </c:pt>
                <c:pt idx="9">
                  <c:v>10688</c:v>
                </c:pt>
                <c:pt idx="12">
                  <c:v>10262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55971</c:v>
                </c:pt>
                <c:pt idx="3">
                  <c:v>54102</c:v>
                </c:pt>
                <c:pt idx="6">
                  <c:v>51808</c:v>
                </c:pt>
                <c:pt idx="9">
                  <c:v>49755</c:v>
                </c:pt>
                <c:pt idx="12">
                  <c:v>48795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521</c:v>
                </c:pt>
                <c:pt idx="3">
                  <c:v>288</c:v>
                </c:pt>
                <c:pt idx="6">
                  <c:v>255</c:v>
                </c:pt>
                <c:pt idx="9">
                  <c:v>167</c:v>
                </c:pt>
                <c:pt idx="12">
                  <c:v>149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63037</c:v>
                </c:pt>
                <c:pt idx="3">
                  <c:v>60319</c:v>
                </c:pt>
                <c:pt idx="6">
                  <c:v>58240</c:v>
                </c:pt>
                <c:pt idx="9">
                  <c:v>61744</c:v>
                </c:pt>
                <c:pt idx="12">
                  <c:v>63424</c:v>
                </c:pt>
              </c:numCache>
            </c:numRef>
          </c:val>
        </c:ser>
        <c:dLbls>
          <c:showLegendKey val="0"/>
          <c:showVal val="0"/>
          <c:showCatName val="0"/>
          <c:showSerName val="0"/>
          <c:showPercent val="0"/>
          <c:showBubbleSize val="0"/>
        </c:dLbls>
        <c:gapWidth val="100"/>
        <c:overlap val="100"/>
        <c:axId val="105307136"/>
        <c:axId val="10531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43412</c:v>
                </c:pt>
                <c:pt idx="2">
                  <c:v>#N/A</c:v>
                </c:pt>
                <c:pt idx="3">
                  <c:v>#N/A</c:v>
                </c:pt>
                <c:pt idx="4">
                  <c:v>37450</c:v>
                </c:pt>
                <c:pt idx="5">
                  <c:v>#N/A</c:v>
                </c:pt>
                <c:pt idx="6">
                  <c:v>#N/A</c:v>
                </c:pt>
                <c:pt idx="7">
                  <c:v>33903</c:v>
                </c:pt>
                <c:pt idx="8">
                  <c:v>#N/A</c:v>
                </c:pt>
                <c:pt idx="9">
                  <c:v>#N/A</c:v>
                </c:pt>
                <c:pt idx="10">
                  <c:v>28794</c:v>
                </c:pt>
                <c:pt idx="11">
                  <c:v>#N/A</c:v>
                </c:pt>
                <c:pt idx="12">
                  <c:v>#N/A</c:v>
                </c:pt>
                <c:pt idx="13">
                  <c:v>26585</c:v>
                </c:pt>
                <c:pt idx="14">
                  <c:v>#N/A</c:v>
                </c:pt>
              </c:numCache>
            </c:numRef>
          </c:val>
          <c:smooth val="0"/>
        </c:ser>
        <c:dLbls>
          <c:showLegendKey val="0"/>
          <c:showVal val="0"/>
          <c:showCatName val="0"/>
          <c:showSerName val="0"/>
          <c:showPercent val="0"/>
          <c:showBubbleSize val="0"/>
        </c:dLbls>
        <c:marker val="1"/>
        <c:smooth val="0"/>
        <c:axId val="105307136"/>
        <c:axId val="105313408"/>
      </c:lineChart>
      <c:catAx>
        <c:axId val="10530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13408"/>
        <c:crosses val="autoZero"/>
        <c:auto val="1"/>
        <c:lblAlgn val="ctr"/>
        <c:lblOffset val="100"/>
        <c:tickLblSkip val="1"/>
        <c:tickMarkSkip val="1"/>
        <c:noMultiLvlLbl val="0"/>
      </c:catAx>
      <c:valAx>
        <c:axId val="10531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0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86,689
86,179
697.66
51,725,818
50,584,294
984,736
29,899,832
62,428,415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年度と同様、</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ポイント下回っており、平成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年度から低下傾向にある。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これは、市税などの自主財源が乏しく、地方交付税等への依存度が高い状況を示している。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市税の滞納整理強化による徴収率の向上等に取組んでいるが、引き続き使用料の見直し等受益者負担の適正化や未利用資産の売却など自主財源の更なる確保を図るとともに、行財政改革や戦略的政策評価等による歳出削減の徹底など、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34925</xdr:rowOff>
    </xdr:to>
    <xdr:cxnSp macro="">
      <xdr:nvCxnSpPr>
        <xdr:cNvPr id="68" name="直線コネクタ 67"/>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7" name="直線コネクタ 76"/>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扶助費や物件費に係る経常収支比率が類似団体平均を下回っていることにより、経常経費全体の経常収支比率は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85.7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年度から上昇傾向にあったが、平成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ポイント改善されたものの、公債費は類似団体平均を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6.3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ポイント上回る状況となっていることや</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補助費等の公立豊岡病院組合や北但行政事務組合に対する負担金が多額になっており、経常収支比率を圧迫する要因となっている。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今後も引き続き公債費負担の適正化に努めるとともに、企業会計の経営健全化に向けた取組を進め、負担金の抑制を図りながら、経常収支比率の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未満堅持を目指す。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163619</xdr:rowOff>
    </xdr:from>
    <xdr:to>
      <xdr:col>7</xdr:col>
      <xdr:colOff>152400</xdr:colOff>
      <xdr:row>62</xdr:row>
      <xdr:rowOff>80645</xdr:rowOff>
    </xdr:to>
    <xdr:cxnSp macro="">
      <xdr:nvCxnSpPr>
        <xdr:cNvPr id="131" name="直線コネクタ 130"/>
        <xdr:cNvCxnSpPr/>
      </xdr:nvCxnSpPr>
      <xdr:spPr>
        <a:xfrm flipV="1">
          <a:off x="4114800" y="1062206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80645</xdr:rowOff>
    </xdr:to>
    <xdr:cxnSp macro="">
      <xdr:nvCxnSpPr>
        <xdr:cNvPr id="134" name="直線コネクタ 133"/>
        <xdr:cNvCxnSpPr/>
      </xdr:nvCxnSpPr>
      <xdr:spPr>
        <a:xfrm>
          <a:off x="3225800" y="106904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60537</xdr:rowOff>
    </xdr:to>
    <xdr:cxnSp macro="">
      <xdr:nvCxnSpPr>
        <xdr:cNvPr id="137" name="直線コネクタ 136"/>
        <xdr:cNvCxnSpPr/>
      </xdr:nvCxnSpPr>
      <xdr:spPr>
        <a:xfrm>
          <a:off x="2336800" y="1067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40429</xdr:rowOff>
    </xdr:from>
    <xdr:to>
      <xdr:col>3</xdr:col>
      <xdr:colOff>279400</xdr:colOff>
      <xdr:row>62</xdr:row>
      <xdr:rowOff>44450</xdr:rowOff>
    </xdr:to>
    <xdr:cxnSp macro="">
      <xdr:nvCxnSpPr>
        <xdr:cNvPr id="140" name="直線コネクタ 139"/>
        <xdr:cNvCxnSpPr/>
      </xdr:nvCxnSpPr>
      <xdr:spPr>
        <a:xfrm>
          <a:off x="1447800" y="106703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50" name="円/楕円 149"/>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129346</xdr:rowOff>
    </xdr:from>
    <xdr:ext cx="762000" cy="259045"/>
    <xdr:sp macro="" textlink="">
      <xdr:nvSpPr>
        <xdr:cNvPr id="151" name="財政構造の弾力性該当値テキスト"/>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29845</xdr:rowOff>
    </xdr:from>
    <xdr:to>
      <xdr:col>6</xdr:col>
      <xdr:colOff>50800</xdr:colOff>
      <xdr:row>62</xdr:row>
      <xdr:rowOff>131445</xdr:rowOff>
    </xdr:to>
    <xdr:sp macro="" textlink="">
      <xdr:nvSpPr>
        <xdr:cNvPr id="152" name="円/楕円 151"/>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141622</xdr:rowOff>
    </xdr:from>
    <xdr:ext cx="736600" cy="259045"/>
    <xdr:sp macro="" textlink="">
      <xdr:nvSpPr>
        <xdr:cNvPr id="153" name="テキスト ボックス 152"/>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4" name="円/楕円 153"/>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55" name="テキスト ボックス 154"/>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6" name="円/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161079</xdr:rowOff>
    </xdr:from>
    <xdr:to>
      <xdr:col>2</xdr:col>
      <xdr:colOff>127000</xdr:colOff>
      <xdr:row>62</xdr:row>
      <xdr:rowOff>91229</xdr:rowOff>
    </xdr:to>
    <xdr:sp macro="" textlink="">
      <xdr:nvSpPr>
        <xdr:cNvPr id="158" name="円/楕円 157"/>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101406</xdr:rowOff>
    </xdr:from>
    <xdr:ext cx="762000" cy="259045"/>
    <xdr:sp macro="" textlink="">
      <xdr:nvSpPr>
        <xdr:cNvPr id="159" name="テキスト ボックス 158"/>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[154,510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人口１人当たり人件費は類似団体平均と比べ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26,401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円高くなっているが、人口千人当たり職員数が類似団体平均を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人上回っていることが要因となっている。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7,324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円上回っているが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特に新庁舎建設関連諸費が増加したことなどにより需用費や備品購入費、委託料が多額となっている。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これらの経費を合わせると類似団体平均を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33,725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円上回る状況となっているが、行政改革を着実に推進する等により、コスト削減を図る。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122038</xdr:rowOff>
    </xdr:from>
    <xdr:to>
      <xdr:col>7</xdr:col>
      <xdr:colOff>152400</xdr:colOff>
      <xdr:row>81</xdr:row>
      <xdr:rowOff>122073</xdr:rowOff>
    </xdr:to>
    <xdr:cxnSp macro="">
      <xdr:nvCxnSpPr>
        <xdr:cNvPr id="195" name="直線コネクタ 194"/>
        <xdr:cNvCxnSpPr/>
      </xdr:nvCxnSpPr>
      <xdr:spPr>
        <a:xfrm>
          <a:off x="4114800" y="14009488"/>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122038</xdr:rowOff>
    </xdr:from>
    <xdr:to>
      <xdr:col>6</xdr:col>
      <xdr:colOff>0</xdr:colOff>
      <xdr:row>81</xdr:row>
      <xdr:rowOff>129237</xdr:rowOff>
    </xdr:to>
    <xdr:cxnSp macro="">
      <xdr:nvCxnSpPr>
        <xdr:cNvPr id="198" name="直線コネクタ 197"/>
        <xdr:cNvCxnSpPr/>
      </xdr:nvCxnSpPr>
      <xdr:spPr>
        <a:xfrm flipV="1">
          <a:off x="3225800" y="14009488"/>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122343</xdr:rowOff>
    </xdr:from>
    <xdr:to>
      <xdr:col>4</xdr:col>
      <xdr:colOff>482600</xdr:colOff>
      <xdr:row>81</xdr:row>
      <xdr:rowOff>129237</xdr:rowOff>
    </xdr:to>
    <xdr:cxnSp macro="">
      <xdr:nvCxnSpPr>
        <xdr:cNvPr id="201" name="直線コネクタ 200"/>
        <xdr:cNvCxnSpPr/>
      </xdr:nvCxnSpPr>
      <xdr:spPr>
        <a:xfrm>
          <a:off x="2336800" y="1400979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122343</xdr:rowOff>
    </xdr:from>
    <xdr:to>
      <xdr:col>3</xdr:col>
      <xdr:colOff>279400</xdr:colOff>
      <xdr:row>81</xdr:row>
      <xdr:rowOff>128034</xdr:rowOff>
    </xdr:to>
    <xdr:cxnSp macro="">
      <xdr:nvCxnSpPr>
        <xdr:cNvPr id="204" name="直線コネクタ 203"/>
        <xdr:cNvCxnSpPr/>
      </xdr:nvCxnSpPr>
      <xdr:spPr>
        <a:xfrm flipV="1">
          <a:off x="1447800" y="14009793"/>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71273</xdr:rowOff>
    </xdr:from>
    <xdr:to>
      <xdr:col>7</xdr:col>
      <xdr:colOff>203200</xdr:colOff>
      <xdr:row>82</xdr:row>
      <xdr:rowOff>1423</xdr:rowOff>
    </xdr:to>
    <xdr:sp macro="" textlink="">
      <xdr:nvSpPr>
        <xdr:cNvPr id="214" name="円/楕円 213"/>
        <xdr:cNvSpPr/>
      </xdr:nvSpPr>
      <xdr:spPr>
        <a:xfrm>
          <a:off x="4902200" y="139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43350</xdr:rowOff>
    </xdr:from>
    <xdr:ext cx="762000" cy="259045"/>
    <xdr:sp macro="" textlink="">
      <xdr:nvSpPr>
        <xdr:cNvPr id="215" name="人件費・物件費等の状況該当値テキスト"/>
        <xdr:cNvSpPr txBox="1"/>
      </xdr:nvSpPr>
      <xdr:spPr>
        <a:xfrm>
          <a:off x="5041900" y="1393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71238</xdr:rowOff>
    </xdr:from>
    <xdr:to>
      <xdr:col>6</xdr:col>
      <xdr:colOff>50800</xdr:colOff>
      <xdr:row>82</xdr:row>
      <xdr:rowOff>1388</xdr:rowOff>
    </xdr:to>
    <xdr:sp macro="" textlink="">
      <xdr:nvSpPr>
        <xdr:cNvPr id="216" name="円/楕円 215"/>
        <xdr:cNvSpPr/>
      </xdr:nvSpPr>
      <xdr:spPr>
        <a:xfrm>
          <a:off x="4064000" y="139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157615</xdr:rowOff>
    </xdr:from>
    <xdr:ext cx="736600" cy="259045"/>
    <xdr:sp macro="" textlink="">
      <xdr:nvSpPr>
        <xdr:cNvPr id="217" name="テキスト ボックス 216"/>
        <xdr:cNvSpPr txBox="1"/>
      </xdr:nvSpPr>
      <xdr:spPr>
        <a:xfrm>
          <a:off x="3733800" y="1404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78437</xdr:rowOff>
    </xdr:from>
    <xdr:to>
      <xdr:col>4</xdr:col>
      <xdr:colOff>533400</xdr:colOff>
      <xdr:row>82</xdr:row>
      <xdr:rowOff>8587</xdr:rowOff>
    </xdr:to>
    <xdr:sp macro="" textlink="">
      <xdr:nvSpPr>
        <xdr:cNvPr id="218" name="円/楕円 217"/>
        <xdr:cNvSpPr/>
      </xdr:nvSpPr>
      <xdr:spPr>
        <a:xfrm>
          <a:off x="3175000" y="139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164814</xdr:rowOff>
    </xdr:from>
    <xdr:ext cx="762000" cy="259045"/>
    <xdr:sp macro="" textlink="">
      <xdr:nvSpPr>
        <xdr:cNvPr id="219" name="テキスト ボックス 218"/>
        <xdr:cNvSpPr txBox="1"/>
      </xdr:nvSpPr>
      <xdr:spPr>
        <a:xfrm>
          <a:off x="2844800" y="1405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71543</xdr:rowOff>
    </xdr:from>
    <xdr:to>
      <xdr:col>3</xdr:col>
      <xdr:colOff>330200</xdr:colOff>
      <xdr:row>82</xdr:row>
      <xdr:rowOff>1693</xdr:rowOff>
    </xdr:to>
    <xdr:sp macro="" textlink="">
      <xdr:nvSpPr>
        <xdr:cNvPr id="220" name="円/楕円 219"/>
        <xdr:cNvSpPr/>
      </xdr:nvSpPr>
      <xdr:spPr>
        <a:xfrm>
          <a:off x="2286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157920</xdr:rowOff>
    </xdr:from>
    <xdr:ext cx="762000" cy="259045"/>
    <xdr:sp macro="" textlink="">
      <xdr:nvSpPr>
        <xdr:cNvPr id="221" name="テキスト ボックス 220"/>
        <xdr:cNvSpPr txBox="1"/>
      </xdr:nvSpPr>
      <xdr:spPr>
        <a:xfrm>
          <a:off x="19558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77234</xdr:rowOff>
    </xdr:from>
    <xdr:to>
      <xdr:col>2</xdr:col>
      <xdr:colOff>127000</xdr:colOff>
      <xdr:row>82</xdr:row>
      <xdr:rowOff>7384</xdr:rowOff>
    </xdr:to>
    <xdr:sp macro="" textlink="">
      <xdr:nvSpPr>
        <xdr:cNvPr id="222" name="円/楕円 221"/>
        <xdr:cNvSpPr/>
      </xdr:nvSpPr>
      <xdr:spPr>
        <a:xfrm>
          <a:off x="1397000" y="139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163611</xdr:rowOff>
    </xdr:from>
    <xdr:ext cx="762000" cy="259045"/>
    <xdr:sp macro="" textlink="">
      <xdr:nvSpPr>
        <xdr:cNvPr id="223" name="テキスト ボックス 222"/>
        <xdr:cNvSpPr txBox="1"/>
      </xdr:nvSpPr>
      <xdr:spPr>
        <a:xfrm>
          <a:off x="1066800" y="140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類似団体平均に比べ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ポイント、全国市平均に比べ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今後も給与の適正管理に努める。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88</xdr:row>
      <xdr:rowOff>152823</xdr:rowOff>
    </xdr:to>
    <xdr:cxnSp macro="">
      <xdr:nvCxnSpPr>
        <xdr:cNvPr id="257" name="直線コネクタ 256"/>
        <xdr:cNvCxnSpPr/>
      </xdr:nvCxnSpPr>
      <xdr:spPr>
        <a:xfrm flipV="1">
          <a:off x="16179800" y="14580870"/>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152823</xdr:rowOff>
    </xdr:from>
    <xdr:to>
      <xdr:col>23</xdr:col>
      <xdr:colOff>406400</xdr:colOff>
      <xdr:row>89</xdr:row>
      <xdr:rowOff>29634</xdr:rowOff>
    </xdr:to>
    <xdr:cxnSp macro="">
      <xdr:nvCxnSpPr>
        <xdr:cNvPr id="260" name="直線コネクタ 259"/>
        <xdr:cNvCxnSpPr/>
      </xdr:nvCxnSpPr>
      <xdr:spPr>
        <a:xfrm flipV="1">
          <a:off x="15290800" y="152404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29634</xdr:rowOff>
    </xdr:to>
    <xdr:cxnSp macro="">
      <xdr:nvCxnSpPr>
        <xdr:cNvPr id="263" name="直線コネクタ 262"/>
        <xdr:cNvCxnSpPr/>
      </xdr:nvCxnSpPr>
      <xdr:spPr>
        <a:xfrm>
          <a:off x="14401800" y="1468543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120227</xdr:rowOff>
    </xdr:to>
    <xdr:cxnSp macro="">
      <xdr:nvCxnSpPr>
        <xdr:cNvPr id="266" name="直線コネクタ 265"/>
        <xdr:cNvCxnSpPr/>
      </xdr:nvCxnSpPr>
      <xdr:spPr>
        <a:xfrm flipV="1">
          <a:off x="13512800" y="146854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6" name="円/楕円 275"/>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7"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102023</xdr:rowOff>
    </xdr:from>
    <xdr:to>
      <xdr:col>23</xdr:col>
      <xdr:colOff>457200</xdr:colOff>
      <xdr:row>89</xdr:row>
      <xdr:rowOff>32173</xdr:rowOff>
    </xdr:to>
    <xdr:sp macro="" textlink="">
      <xdr:nvSpPr>
        <xdr:cNvPr id="278" name="円/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79" name="テキスト ボックス 278"/>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81" name="テキスト ボックス 280"/>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2" name="円/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4" name="円/楕円 283"/>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85" name="テキスト ボックス 28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定員適正化計画に基づき職員数の削減が進んでおり、人口千人当たり職員数も減少しているが、類似団体平均と比べて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今後も引き続き計画的な職員数の削減に努める。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6531</xdr:rowOff>
    </xdr:from>
    <xdr:to>
      <xdr:col>24</xdr:col>
      <xdr:colOff>558800</xdr:colOff>
      <xdr:row>62</xdr:row>
      <xdr:rowOff>22618</xdr:rowOff>
    </xdr:to>
    <xdr:cxnSp macro="">
      <xdr:nvCxnSpPr>
        <xdr:cNvPr id="322" name="直線コネクタ 321"/>
        <xdr:cNvCxnSpPr/>
      </xdr:nvCxnSpPr>
      <xdr:spPr>
        <a:xfrm flipV="1">
          <a:off x="16179800" y="1063643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22618</xdr:rowOff>
    </xdr:from>
    <xdr:to>
      <xdr:col>23</xdr:col>
      <xdr:colOff>406400</xdr:colOff>
      <xdr:row>62</xdr:row>
      <xdr:rowOff>54791</xdr:rowOff>
    </xdr:to>
    <xdr:cxnSp macro="">
      <xdr:nvCxnSpPr>
        <xdr:cNvPr id="325" name="直線コネクタ 324"/>
        <xdr:cNvCxnSpPr/>
      </xdr:nvCxnSpPr>
      <xdr:spPr>
        <a:xfrm flipV="1">
          <a:off x="15290800" y="1065251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54791</xdr:rowOff>
    </xdr:from>
    <xdr:to>
      <xdr:col>22</xdr:col>
      <xdr:colOff>203200</xdr:colOff>
      <xdr:row>62</xdr:row>
      <xdr:rowOff>62835</xdr:rowOff>
    </xdr:to>
    <xdr:cxnSp macro="">
      <xdr:nvCxnSpPr>
        <xdr:cNvPr id="328" name="直線コネクタ 327"/>
        <xdr:cNvCxnSpPr/>
      </xdr:nvCxnSpPr>
      <xdr:spPr>
        <a:xfrm flipV="1">
          <a:off x="14401800" y="1068469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62835</xdr:rowOff>
    </xdr:from>
    <xdr:to>
      <xdr:col>21</xdr:col>
      <xdr:colOff>0</xdr:colOff>
      <xdr:row>62</xdr:row>
      <xdr:rowOff>63984</xdr:rowOff>
    </xdr:to>
    <xdr:cxnSp macro="">
      <xdr:nvCxnSpPr>
        <xdr:cNvPr id="331" name="直線コネクタ 330"/>
        <xdr:cNvCxnSpPr/>
      </xdr:nvCxnSpPr>
      <xdr:spPr>
        <a:xfrm flipV="1">
          <a:off x="13512800" y="106927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127181</xdr:rowOff>
    </xdr:from>
    <xdr:to>
      <xdr:col>24</xdr:col>
      <xdr:colOff>609600</xdr:colOff>
      <xdr:row>62</xdr:row>
      <xdr:rowOff>57331</xdr:rowOff>
    </xdr:to>
    <xdr:sp macro="" textlink="">
      <xdr:nvSpPr>
        <xdr:cNvPr id="341" name="円/楕円 340"/>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99258</xdr:rowOff>
    </xdr:from>
    <xdr:ext cx="762000" cy="259045"/>
    <xdr:sp macro="" textlink="">
      <xdr:nvSpPr>
        <xdr:cNvPr id="342" name="定員管理の状況該当値テキスト"/>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143268</xdr:rowOff>
    </xdr:from>
    <xdr:to>
      <xdr:col>23</xdr:col>
      <xdr:colOff>457200</xdr:colOff>
      <xdr:row>62</xdr:row>
      <xdr:rowOff>73418</xdr:rowOff>
    </xdr:to>
    <xdr:sp macro="" textlink="">
      <xdr:nvSpPr>
        <xdr:cNvPr id="343" name="円/楕円 342"/>
        <xdr:cNvSpPr/>
      </xdr:nvSpPr>
      <xdr:spPr>
        <a:xfrm>
          <a:off x="16129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44" name="テキスト ボックス 343"/>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3991</xdr:rowOff>
    </xdr:from>
    <xdr:to>
      <xdr:col>22</xdr:col>
      <xdr:colOff>254000</xdr:colOff>
      <xdr:row>62</xdr:row>
      <xdr:rowOff>105591</xdr:rowOff>
    </xdr:to>
    <xdr:sp macro="" textlink="">
      <xdr:nvSpPr>
        <xdr:cNvPr id="345" name="円/楕円 344"/>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90368</xdr:rowOff>
    </xdr:from>
    <xdr:ext cx="762000" cy="259045"/>
    <xdr:sp macro="" textlink="">
      <xdr:nvSpPr>
        <xdr:cNvPr id="346" name="テキスト ボックス 345"/>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12035</xdr:rowOff>
    </xdr:from>
    <xdr:to>
      <xdr:col>21</xdr:col>
      <xdr:colOff>50800</xdr:colOff>
      <xdr:row>62</xdr:row>
      <xdr:rowOff>113635</xdr:rowOff>
    </xdr:to>
    <xdr:sp macro="" textlink="">
      <xdr:nvSpPr>
        <xdr:cNvPr id="347" name="円/楕円 346"/>
        <xdr:cNvSpPr/>
      </xdr:nvSpPr>
      <xdr:spPr>
        <a:xfrm>
          <a:off x="143510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98412</xdr:rowOff>
    </xdr:from>
    <xdr:ext cx="762000" cy="259045"/>
    <xdr:sp macro="" textlink="">
      <xdr:nvSpPr>
        <xdr:cNvPr id="348" name="テキスト ボックス 347"/>
        <xdr:cNvSpPr txBox="1"/>
      </xdr:nvSpPr>
      <xdr:spPr>
        <a:xfrm>
          <a:off x="14020800" y="1072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49" name="円/楕円 348"/>
        <xdr:cNvSpPr/>
      </xdr:nvSpPr>
      <xdr:spPr>
        <a:xfrm>
          <a:off x="13462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50" name="テキスト ボックス 349"/>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実質公債費比率は、平成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％がピークで年々減少してきており、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15.5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％と前年度と比べ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ポイント改善し、地方債発行の許可団体を判断する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年度に引続き下回ることとなった。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この主な要因は、積極的な繰上償還、計画に基づく地方債の発行、交付税算入率の高い地方債の発行等によるものである。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しかしながら、類似団体平均を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ポイント上回っており、引き続き地方債の発行抑制や計画的な繰上償還を実施するなど、公債費負担の抑制に努める。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115888</xdr:rowOff>
    </xdr:from>
    <xdr:to>
      <xdr:col>24</xdr:col>
      <xdr:colOff>558800</xdr:colOff>
      <xdr:row>43</xdr:row>
      <xdr:rowOff>28893</xdr:rowOff>
    </xdr:to>
    <xdr:cxnSp macro="">
      <xdr:nvCxnSpPr>
        <xdr:cNvPr id="380" name="直線コネクタ 379"/>
        <xdr:cNvCxnSpPr/>
      </xdr:nvCxnSpPr>
      <xdr:spPr>
        <a:xfrm flipV="1">
          <a:off x="16179800" y="7316788"/>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28893</xdr:rowOff>
    </xdr:from>
    <xdr:to>
      <xdr:col>23</xdr:col>
      <xdr:colOff>406400</xdr:colOff>
      <xdr:row>43</xdr:row>
      <xdr:rowOff>113347</xdr:rowOff>
    </xdr:to>
    <xdr:cxnSp macro="">
      <xdr:nvCxnSpPr>
        <xdr:cNvPr id="383" name="直線コネクタ 382"/>
        <xdr:cNvCxnSpPr/>
      </xdr:nvCxnSpPr>
      <xdr:spPr>
        <a:xfrm flipV="1">
          <a:off x="15290800" y="74012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113347</xdr:rowOff>
    </xdr:from>
    <xdr:to>
      <xdr:col>22</xdr:col>
      <xdr:colOff>203200</xdr:colOff>
      <xdr:row>43</xdr:row>
      <xdr:rowOff>143510</xdr:rowOff>
    </xdr:to>
    <xdr:cxnSp macro="">
      <xdr:nvCxnSpPr>
        <xdr:cNvPr id="386" name="直線コネクタ 385"/>
        <xdr:cNvCxnSpPr/>
      </xdr:nvCxnSpPr>
      <xdr:spPr>
        <a:xfrm flipV="1">
          <a:off x="14401800" y="74856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8255</xdr:rowOff>
    </xdr:to>
    <xdr:cxnSp macro="">
      <xdr:nvCxnSpPr>
        <xdr:cNvPr id="389" name="直線コネクタ 388"/>
        <xdr:cNvCxnSpPr/>
      </xdr:nvCxnSpPr>
      <xdr:spPr>
        <a:xfrm flipV="1">
          <a:off x="13512800" y="7515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65088</xdr:rowOff>
    </xdr:from>
    <xdr:to>
      <xdr:col>24</xdr:col>
      <xdr:colOff>609600</xdr:colOff>
      <xdr:row>42</xdr:row>
      <xdr:rowOff>166688</xdr:rowOff>
    </xdr:to>
    <xdr:sp macro="" textlink="">
      <xdr:nvSpPr>
        <xdr:cNvPr id="399" name="円/楕円 398"/>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37165</xdr:rowOff>
    </xdr:from>
    <xdr:ext cx="762000" cy="259045"/>
    <xdr:sp macro="" textlink="">
      <xdr:nvSpPr>
        <xdr:cNvPr id="400" name="公債費負担の状況該当値テキスト"/>
        <xdr:cNvSpPr txBox="1"/>
      </xdr:nvSpPr>
      <xdr:spPr>
        <a:xfrm>
          <a:off x="17106900" y="72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149543</xdr:rowOff>
    </xdr:from>
    <xdr:to>
      <xdr:col>23</xdr:col>
      <xdr:colOff>457200</xdr:colOff>
      <xdr:row>43</xdr:row>
      <xdr:rowOff>79693</xdr:rowOff>
    </xdr:to>
    <xdr:sp macro="" textlink="">
      <xdr:nvSpPr>
        <xdr:cNvPr id="401" name="円/楕円 400"/>
        <xdr:cNvSpPr/>
      </xdr:nvSpPr>
      <xdr:spPr>
        <a:xfrm>
          <a:off x="16129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64470</xdr:rowOff>
    </xdr:from>
    <xdr:ext cx="736600" cy="259045"/>
    <xdr:sp macro="" textlink="">
      <xdr:nvSpPr>
        <xdr:cNvPr id="402" name="テキスト ボックス 401"/>
        <xdr:cNvSpPr txBox="1"/>
      </xdr:nvSpPr>
      <xdr:spPr>
        <a:xfrm>
          <a:off x="15798800" y="74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62547</xdr:rowOff>
    </xdr:from>
    <xdr:to>
      <xdr:col>22</xdr:col>
      <xdr:colOff>254000</xdr:colOff>
      <xdr:row>43</xdr:row>
      <xdr:rowOff>164147</xdr:rowOff>
    </xdr:to>
    <xdr:sp macro="" textlink="">
      <xdr:nvSpPr>
        <xdr:cNvPr id="403" name="円/楕円 402"/>
        <xdr:cNvSpPr/>
      </xdr:nvSpPr>
      <xdr:spPr>
        <a:xfrm>
          <a:off x="15240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148924</xdr:rowOff>
    </xdr:from>
    <xdr:ext cx="762000" cy="259045"/>
    <xdr:sp macro="" textlink="">
      <xdr:nvSpPr>
        <xdr:cNvPr id="404" name="テキスト ボックス 403"/>
        <xdr:cNvSpPr txBox="1"/>
      </xdr:nvSpPr>
      <xdr:spPr>
        <a:xfrm>
          <a:off x="14909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5" name="円/楕円 404"/>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6" name="テキスト ボックス 405"/>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128905</xdr:rowOff>
    </xdr:from>
    <xdr:to>
      <xdr:col>19</xdr:col>
      <xdr:colOff>533400</xdr:colOff>
      <xdr:row>44</xdr:row>
      <xdr:rowOff>59055</xdr:rowOff>
    </xdr:to>
    <xdr:sp macro="" textlink="">
      <xdr:nvSpPr>
        <xdr:cNvPr id="407" name="円/楕円 406"/>
        <xdr:cNvSpPr/>
      </xdr:nvSpPr>
      <xdr:spPr>
        <a:xfrm>
          <a:off x="13462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43832</xdr:rowOff>
    </xdr:from>
    <xdr:ext cx="762000" cy="259045"/>
    <xdr:sp macro="" textlink="">
      <xdr:nvSpPr>
        <xdr:cNvPr id="408" name="テキスト ボックス 407"/>
        <xdr:cNvSpPr txBox="1"/>
      </xdr:nvSpPr>
      <xdr:spPr>
        <a:xfrm>
          <a:off x="13131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前年度に比べ、公営企業債等繰入見込額が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960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百万円、設立法人等の負債額等負担見込額のうち土地開発公社の将来負担額が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367</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百万円減少したことにより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将来負担比率は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120.5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11.1</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ポイント減少したが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70.2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将来負担額の構成比では、一般会計等に係る地方債</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の現在高、公営企業債等繰入見込額、組合等負担等見込額が、合わせて全体の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94.0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％を占めており借入金残高が非常に多額となっている。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今後も引き続き、地方債発行額の抑制や計画的な繰上償還に努めるなど、地方債残高の減少を図る。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41116</xdr:rowOff>
    </xdr:from>
    <xdr:to>
      <xdr:col>24</xdr:col>
      <xdr:colOff>558800</xdr:colOff>
      <xdr:row>19</xdr:row>
      <xdr:rowOff>108077</xdr:rowOff>
    </xdr:to>
    <xdr:cxnSp macro="">
      <xdr:nvCxnSpPr>
        <xdr:cNvPr id="438" name="直線コネクタ 437"/>
        <xdr:cNvCxnSpPr/>
      </xdr:nvCxnSpPr>
      <xdr:spPr>
        <a:xfrm flipV="1">
          <a:off x="16179800" y="3298666"/>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108077</xdr:rowOff>
    </xdr:from>
    <xdr:to>
      <xdr:col>23</xdr:col>
      <xdr:colOff>406400</xdr:colOff>
      <xdr:row>20</xdr:row>
      <xdr:rowOff>68135</xdr:rowOff>
    </xdr:to>
    <xdr:cxnSp macro="">
      <xdr:nvCxnSpPr>
        <xdr:cNvPr id="441" name="直線コネクタ 440"/>
        <xdr:cNvCxnSpPr/>
      </xdr:nvCxnSpPr>
      <xdr:spPr>
        <a:xfrm flipV="1">
          <a:off x="15290800" y="3365627"/>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68135</xdr:rowOff>
    </xdr:from>
    <xdr:to>
      <xdr:col>22</xdr:col>
      <xdr:colOff>203200</xdr:colOff>
      <xdr:row>20</xdr:row>
      <xdr:rowOff>160433</xdr:rowOff>
    </xdr:to>
    <xdr:cxnSp macro="">
      <xdr:nvCxnSpPr>
        <xdr:cNvPr id="444" name="直線コネクタ 443"/>
        <xdr:cNvCxnSpPr/>
      </xdr:nvCxnSpPr>
      <xdr:spPr>
        <a:xfrm flipV="1">
          <a:off x="14401800" y="3497135"/>
          <a:ext cx="8890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160433</xdr:rowOff>
    </xdr:from>
    <xdr:to>
      <xdr:col>21</xdr:col>
      <xdr:colOff>0</xdr:colOff>
      <xdr:row>22</xdr:row>
      <xdr:rowOff>20225</xdr:rowOff>
    </xdr:to>
    <xdr:cxnSp macro="">
      <xdr:nvCxnSpPr>
        <xdr:cNvPr id="447" name="直線コネクタ 446"/>
        <xdr:cNvCxnSpPr/>
      </xdr:nvCxnSpPr>
      <xdr:spPr>
        <a:xfrm flipV="1">
          <a:off x="13512800" y="3589433"/>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161766</xdr:rowOff>
    </xdr:from>
    <xdr:to>
      <xdr:col>24</xdr:col>
      <xdr:colOff>609600</xdr:colOff>
      <xdr:row>19</xdr:row>
      <xdr:rowOff>91916</xdr:rowOff>
    </xdr:to>
    <xdr:sp macro="" textlink="">
      <xdr:nvSpPr>
        <xdr:cNvPr id="457" name="円/楕円 456"/>
        <xdr:cNvSpPr/>
      </xdr:nvSpPr>
      <xdr:spPr>
        <a:xfrm>
          <a:off x="16967200" y="32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133843</xdr:rowOff>
    </xdr:from>
    <xdr:ext cx="762000" cy="259045"/>
    <xdr:sp macro="" textlink="">
      <xdr:nvSpPr>
        <xdr:cNvPr id="458" name="将来負担の状況該当値テキスト"/>
        <xdr:cNvSpPr txBox="1"/>
      </xdr:nvSpPr>
      <xdr:spPr>
        <a:xfrm>
          <a:off x="17106900" y="321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57277</xdr:rowOff>
    </xdr:from>
    <xdr:to>
      <xdr:col>23</xdr:col>
      <xdr:colOff>457200</xdr:colOff>
      <xdr:row>19</xdr:row>
      <xdr:rowOff>158877</xdr:rowOff>
    </xdr:to>
    <xdr:sp macro="" textlink="">
      <xdr:nvSpPr>
        <xdr:cNvPr id="459" name="円/楕円 458"/>
        <xdr:cNvSpPr/>
      </xdr:nvSpPr>
      <xdr:spPr>
        <a:xfrm>
          <a:off x="16129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143654</xdr:rowOff>
    </xdr:from>
    <xdr:ext cx="736600" cy="259045"/>
    <xdr:sp macro="" textlink="">
      <xdr:nvSpPr>
        <xdr:cNvPr id="460" name="テキスト ボックス 459"/>
        <xdr:cNvSpPr txBox="1"/>
      </xdr:nvSpPr>
      <xdr:spPr>
        <a:xfrm>
          <a:off x="15798800" y="340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17335</xdr:rowOff>
    </xdr:from>
    <xdr:to>
      <xdr:col>22</xdr:col>
      <xdr:colOff>254000</xdr:colOff>
      <xdr:row>20</xdr:row>
      <xdr:rowOff>118935</xdr:rowOff>
    </xdr:to>
    <xdr:sp macro="" textlink="">
      <xdr:nvSpPr>
        <xdr:cNvPr id="461" name="円/楕円 460"/>
        <xdr:cNvSpPr/>
      </xdr:nvSpPr>
      <xdr:spPr>
        <a:xfrm>
          <a:off x="15240000" y="34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103712</xdr:rowOff>
    </xdr:from>
    <xdr:ext cx="762000" cy="259045"/>
    <xdr:sp macro="" textlink="">
      <xdr:nvSpPr>
        <xdr:cNvPr id="462" name="テキスト ボックス 461"/>
        <xdr:cNvSpPr txBox="1"/>
      </xdr:nvSpPr>
      <xdr:spPr>
        <a:xfrm>
          <a:off x="14909800" y="353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109633</xdr:rowOff>
    </xdr:from>
    <xdr:to>
      <xdr:col>21</xdr:col>
      <xdr:colOff>50800</xdr:colOff>
      <xdr:row>21</xdr:row>
      <xdr:rowOff>39783</xdr:rowOff>
    </xdr:to>
    <xdr:sp macro="" textlink="">
      <xdr:nvSpPr>
        <xdr:cNvPr id="463" name="円/楕円 462"/>
        <xdr:cNvSpPr/>
      </xdr:nvSpPr>
      <xdr:spPr>
        <a:xfrm>
          <a:off x="143510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24560</xdr:rowOff>
    </xdr:from>
    <xdr:ext cx="762000" cy="259045"/>
    <xdr:sp macro="" textlink="">
      <xdr:nvSpPr>
        <xdr:cNvPr id="464" name="テキスト ボックス 463"/>
        <xdr:cNvSpPr txBox="1"/>
      </xdr:nvSpPr>
      <xdr:spPr>
        <a:xfrm>
          <a:off x="14020800" y="362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140875</xdr:rowOff>
    </xdr:from>
    <xdr:to>
      <xdr:col>19</xdr:col>
      <xdr:colOff>533400</xdr:colOff>
      <xdr:row>22</xdr:row>
      <xdr:rowOff>71025</xdr:rowOff>
    </xdr:to>
    <xdr:sp macro="" textlink="">
      <xdr:nvSpPr>
        <xdr:cNvPr id="465" name="円/楕円 464"/>
        <xdr:cNvSpPr/>
      </xdr:nvSpPr>
      <xdr:spPr>
        <a:xfrm>
          <a:off x="13462000" y="37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55802</xdr:rowOff>
    </xdr:from>
    <xdr:ext cx="762000" cy="259045"/>
    <xdr:sp macro="" textlink="">
      <xdr:nvSpPr>
        <xdr:cNvPr id="466" name="テキスト ボックス 465"/>
        <xdr:cNvSpPr txBox="1"/>
      </xdr:nvSpPr>
      <xdr:spPr>
        <a:xfrm>
          <a:off x="13131800" y="382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86,689
86,179
697.66
51,725,818
50,584,294
984,736
29,899,832
62,428,415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前年度に比べて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ポイント下回り、類似団体平均と比較して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ポイント、全国平均と比較しても</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これは、第２次定員適正化計画に基づく職員数の削減による効果のほか、東日本大震災に伴う一時的な給与削減による効果も含まれている。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85090</xdr:rowOff>
    </xdr:to>
    <xdr:cxnSp macro="">
      <xdr:nvCxnSpPr>
        <xdr:cNvPr id="65" name="直線コネクタ 64"/>
        <xdr:cNvCxnSpPr/>
      </xdr:nvCxnSpPr>
      <xdr:spPr>
        <a:xfrm flipV="1">
          <a:off x="3987800" y="6291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92710</xdr:rowOff>
    </xdr:to>
    <xdr:cxnSp macro="">
      <xdr:nvCxnSpPr>
        <xdr:cNvPr id="68" name="直線コネクタ 67"/>
        <xdr:cNvCxnSpPr/>
      </xdr:nvCxnSpPr>
      <xdr:spPr>
        <a:xfrm flipV="1">
          <a:off x="3098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92710</xdr:rowOff>
    </xdr:to>
    <xdr:cxnSp macro="">
      <xdr:nvCxnSpPr>
        <xdr:cNvPr id="71" name="直線コネクタ 70"/>
        <xdr:cNvCxnSpPr/>
      </xdr:nvCxnSpPr>
      <xdr:spPr>
        <a:xfrm>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130810</xdr:rowOff>
    </xdr:to>
    <xdr:cxnSp macro="">
      <xdr:nvCxnSpPr>
        <xdr:cNvPr id="74" name="直線コネクタ 73"/>
        <xdr:cNvCxnSpPr/>
      </xdr:nvCxnSpPr>
      <xdr:spPr>
        <a:xfrm flipV="1">
          <a:off x="1320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4" name="円/楕円 83"/>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5"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6" name="円/楕円 85"/>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7" name="テキスト ボックス 86"/>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8" name="円/楕円 87"/>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89" name="テキスト ボックス 88"/>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0" name="円/楕円 89"/>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1" name="テキスト ボックス 90"/>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2" name="円/楕円 91"/>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93" name="テキスト ボックス 92"/>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7,324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円多い状況になっており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特に土木費・教育費で多額となっている。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道路の除排雪経費や教育関係施設等の維持管理経費の影響とみられるが、引き続き行財政改革の徹底や指定管理者制度の導入などにより、経費の節減に努める。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24130</xdr:rowOff>
    </xdr:to>
    <xdr:cxnSp macro="">
      <xdr:nvCxnSpPr>
        <xdr:cNvPr id="126" name="直線コネクタ 125"/>
        <xdr:cNvCxnSpPr/>
      </xdr:nvCxnSpPr>
      <xdr:spPr>
        <a:xfrm>
          <a:off x="15671800" y="258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8890</xdr:rowOff>
    </xdr:to>
    <xdr:cxnSp macro="">
      <xdr:nvCxnSpPr>
        <xdr:cNvPr id="129" name="直線コネクタ 128"/>
        <xdr:cNvCxnSpPr/>
      </xdr:nvCxnSpPr>
      <xdr:spPr>
        <a:xfrm>
          <a:off x="14782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8890</xdr:rowOff>
    </xdr:to>
    <xdr:cxnSp macro="">
      <xdr:nvCxnSpPr>
        <xdr:cNvPr id="132" name="直線コネクタ 131"/>
        <xdr:cNvCxnSpPr/>
      </xdr:nvCxnSpPr>
      <xdr:spPr>
        <a:xfrm>
          <a:off x="13893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165100</xdr:rowOff>
    </xdr:to>
    <xdr:cxnSp macro="">
      <xdr:nvCxnSpPr>
        <xdr:cNvPr id="135" name="直線コネクタ 134"/>
        <xdr:cNvCxnSpPr/>
      </xdr:nvCxnSpPr>
      <xdr:spPr>
        <a:xfrm flipV="1">
          <a:off x="13004800" y="255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5" name="円/楕円 144"/>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6"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7" name="円/楕円 146"/>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8" name="テキスト ボックス 147"/>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9" name="円/楕円 148"/>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50" name="テキスト ボックス 149"/>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1" name="円/楕円 150"/>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2" name="テキスト ボックス 151"/>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3" name="円/楕円 152"/>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4" name="テキスト ボックス 153"/>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類似団体平均より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ポイント低い状況であるが、生活保護の保護率が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0.58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％で、全国平均の</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1.70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兵庫県平均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％と比べ</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分の１以下となっていることが主な要因となっている。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しかし、生活保護の保護率やその他の扶助費の受給者数も増加傾向にあることから、資格審査等の適正化など上昇傾向に歯止めをかけるよう努める。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152146</xdr:rowOff>
    </xdr:from>
    <xdr:to>
      <xdr:col>7</xdr:col>
      <xdr:colOff>15875</xdr:colOff>
      <xdr:row>53</xdr:row>
      <xdr:rowOff>161290</xdr:rowOff>
    </xdr:to>
    <xdr:cxnSp macro="">
      <xdr:nvCxnSpPr>
        <xdr:cNvPr id="185" name="直線コネクタ 184"/>
        <xdr:cNvCxnSpPr/>
      </xdr:nvCxnSpPr>
      <xdr:spPr>
        <a:xfrm>
          <a:off x="3987800" y="92389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124714</xdr:rowOff>
    </xdr:from>
    <xdr:to>
      <xdr:col>5</xdr:col>
      <xdr:colOff>549275</xdr:colOff>
      <xdr:row>53</xdr:row>
      <xdr:rowOff>152146</xdr:rowOff>
    </xdr:to>
    <xdr:cxnSp macro="">
      <xdr:nvCxnSpPr>
        <xdr:cNvPr id="188" name="直線コネクタ 187"/>
        <xdr:cNvCxnSpPr/>
      </xdr:nvCxnSpPr>
      <xdr:spPr>
        <a:xfrm>
          <a:off x="3098800" y="9211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124714</xdr:rowOff>
    </xdr:from>
    <xdr:to>
      <xdr:col>4</xdr:col>
      <xdr:colOff>346075</xdr:colOff>
      <xdr:row>53</xdr:row>
      <xdr:rowOff>133858</xdr:rowOff>
    </xdr:to>
    <xdr:cxnSp macro="">
      <xdr:nvCxnSpPr>
        <xdr:cNvPr id="191" name="直線コネクタ 190"/>
        <xdr:cNvCxnSpPr/>
      </xdr:nvCxnSpPr>
      <xdr:spPr>
        <a:xfrm flipV="1">
          <a:off x="2209800" y="9211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78994</xdr:rowOff>
    </xdr:from>
    <xdr:to>
      <xdr:col>3</xdr:col>
      <xdr:colOff>142875</xdr:colOff>
      <xdr:row>53</xdr:row>
      <xdr:rowOff>133858</xdr:rowOff>
    </xdr:to>
    <xdr:cxnSp macro="">
      <xdr:nvCxnSpPr>
        <xdr:cNvPr id="194" name="直線コネクタ 193"/>
        <xdr:cNvCxnSpPr/>
      </xdr:nvCxnSpPr>
      <xdr:spPr>
        <a:xfrm>
          <a:off x="1320800" y="9165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204" name="円/楕円 203"/>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19067</xdr:rowOff>
    </xdr:from>
    <xdr:ext cx="762000" cy="259045"/>
    <xdr:sp macro="" textlink="">
      <xdr:nvSpPr>
        <xdr:cNvPr id="205"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101346</xdr:rowOff>
    </xdr:from>
    <xdr:to>
      <xdr:col>5</xdr:col>
      <xdr:colOff>600075</xdr:colOff>
      <xdr:row>54</xdr:row>
      <xdr:rowOff>31496</xdr:rowOff>
    </xdr:to>
    <xdr:sp macro="" textlink="">
      <xdr:nvSpPr>
        <xdr:cNvPr id="206" name="円/楕円 205"/>
        <xdr:cNvSpPr/>
      </xdr:nvSpPr>
      <xdr:spPr>
        <a:xfrm>
          <a:off x="3937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41673</xdr:rowOff>
    </xdr:from>
    <xdr:ext cx="736600" cy="259045"/>
    <xdr:sp macro="" textlink="">
      <xdr:nvSpPr>
        <xdr:cNvPr id="207" name="テキスト ボックス 206"/>
        <xdr:cNvSpPr txBox="1"/>
      </xdr:nvSpPr>
      <xdr:spPr>
        <a:xfrm>
          <a:off x="3606800" y="895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73914</xdr:rowOff>
    </xdr:from>
    <xdr:to>
      <xdr:col>4</xdr:col>
      <xdr:colOff>396875</xdr:colOff>
      <xdr:row>54</xdr:row>
      <xdr:rowOff>4064</xdr:rowOff>
    </xdr:to>
    <xdr:sp macro="" textlink="">
      <xdr:nvSpPr>
        <xdr:cNvPr id="208" name="円/楕円 207"/>
        <xdr:cNvSpPr/>
      </xdr:nvSpPr>
      <xdr:spPr>
        <a:xfrm>
          <a:off x="3048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14241</xdr:rowOff>
    </xdr:from>
    <xdr:ext cx="762000" cy="259045"/>
    <xdr:sp macro="" textlink="">
      <xdr:nvSpPr>
        <xdr:cNvPr id="209" name="テキスト ボックス 208"/>
        <xdr:cNvSpPr txBox="1"/>
      </xdr:nvSpPr>
      <xdr:spPr>
        <a:xfrm>
          <a:off x="2717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83058</xdr:rowOff>
    </xdr:from>
    <xdr:to>
      <xdr:col>3</xdr:col>
      <xdr:colOff>193675</xdr:colOff>
      <xdr:row>54</xdr:row>
      <xdr:rowOff>13208</xdr:rowOff>
    </xdr:to>
    <xdr:sp macro="" textlink="">
      <xdr:nvSpPr>
        <xdr:cNvPr id="210" name="円/楕円 209"/>
        <xdr:cNvSpPr/>
      </xdr:nvSpPr>
      <xdr:spPr>
        <a:xfrm>
          <a:off x="2159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23385</xdr:rowOff>
    </xdr:from>
    <xdr:ext cx="762000" cy="259045"/>
    <xdr:sp macro="" textlink="">
      <xdr:nvSpPr>
        <xdr:cNvPr id="211" name="テキスト ボックス 210"/>
        <xdr:cNvSpPr txBox="1"/>
      </xdr:nvSpPr>
      <xdr:spPr>
        <a:xfrm>
          <a:off x="1828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28194</xdr:rowOff>
    </xdr:from>
    <xdr:to>
      <xdr:col>1</xdr:col>
      <xdr:colOff>676275</xdr:colOff>
      <xdr:row>53</xdr:row>
      <xdr:rowOff>129794</xdr:rowOff>
    </xdr:to>
    <xdr:sp macro="" textlink="">
      <xdr:nvSpPr>
        <xdr:cNvPr id="212" name="円/楕円 211"/>
        <xdr:cNvSpPr/>
      </xdr:nvSpPr>
      <xdr:spPr>
        <a:xfrm>
          <a:off x="1270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139971</xdr:rowOff>
    </xdr:from>
    <xdr:ext cx="762000" cy="259045"/>
    <xdr:sp macro="" textlink="">
      <xdr:nvSpPr>
        <xdr:cNvPr id="213" name="テキスト ボックス 212"/>
        <xdr:cNvSpPr txBox="1"/>
      </xdr:nvSpPr>
      <xdr:spPr>
        <a:xfrm>
          <a:off x="939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その他は繰出金と維持補修費に係るもので、経常収支比率は類似団体平均を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149860</xdr:rowOff>
    </xdr:to>
    <xdr:cxnSp macro="">
      <xdr:nvCxnSpPr>
        <xdr:cNvPr id="246" name="直線コネクタ 245"/>
        <xdr:cNvCxnSpPr/>
      </xdr:nvCxnSpPr>
      <xdr:spPr>
        <a:xfrm flipV="1">
          <a:off x="15671800" y="9331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149860</xdr:rowOff>
    </xdr:to>
    <xdr:cxnSp macro="">
      <xdr:nvCxnSpPr>
        <xdr:cNvPr id="249" name="直線コネクタ 248"/>
        <xdr:cNvCxnSpPr/>
      </xdr:nvCxnSpPr>
      <xdr:spPr>
        <a:xfrm>
          <a:off x="14782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142240</xdr:rowOff>
    </xdr:to>
    <xdr:cxnSp macro="">
      <xdr:nvCxnSpPr>
        <xdr:cNvPr id="252" name="直線コネクタ 251"/>
        <xdr:cNvCxnSpPr/>
      </xdr:nvCxnSpPr>
      <xdr:spPr>
        <a:xfrm>
          <a:off x="13893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81280</xdr:rowOff>
    </xdr:to>
    <xdr:cxnSp macro="">
      <xdr:nvCxnSpPr>
        <xdr:cNvPr id="255" name="直線コネクタ 254"/>
        <xdr:cNvCxnSpPr/>
      </xdr:nvCxnSpPr>
      <xdr:spPr>
        <a:xfrm>
          <a:off x="13004800" y="927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65" name="円/楕円 264"/>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102887</xdr:rowOff>
    </xdr:from>
    <xdr:ext cx="762000" cy="259045"/>
    <xdr:sp macro="" textlink="">
      <xdr:nvSpPr>
        <xdr:cNvPr id="266"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7" name="円/楕円 266"/>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8" name="テキスト ボックス 267"/>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69" name="円/楕円 268"/>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0" name="テキスト ボックス 269"/>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1" name="円/楕円 270"/>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2" name="テキスト ボックス 271"/>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3" name="円/楕円 272"/>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4" name="テキスト ボックス 273"/>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補助費等に係る経常収支比率は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本市は下水道事業が地方公営企業法を適用しており特別会計への負担金が補助費等に計上されるが、公営企業を法適化していない団体は繰出金に計上されるため単純比較はできない。しかし、維持管理経費や整備に伴う公債費の増加により負担金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このため、下水道事業については経営健全化に向けた取組を進めるとともに、その他の関係団体への補助金についても行政改革大綱に基づき整理合理化を進める方針である。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46990</xdr:rowOff>
    </xdr:to>
    <xdr:cxnSp macro="">
      <xdr:nvCxnSpPr>
        <xdr:cNvPr id="304" name="直線コネクタ 303"/>
        <xdr:cNvCxnSpPr/>
      </xdr:nvCxnSpPr>
      <xdr:spPr>
        <a:xfrm flipV="1">
          <a:off x="15671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51562</xdr:rowOff>
    </xdr:to>
    <xdr:cxnSp macro="">
      <xdr:nvCxnSpPr>
        <xdr:cNvPr id="307" name="直線コネクタ 306"/>
        <xdr:cNvCxnSpPr/>
      </xdr:nvCxnSpPr>
      <xdr:spPr>
        <a:xfrm flipV="1">
          <a:off x="14782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97282</xdr:rowOff>
    </xdr:to>
    <xdr:cxnSp macro="">
      <xdr:nvCxnSpPr>
        <xdr:cNvPr id="310" name="直線コネクタ 309"/>
        <xdr:cNvCxnSpPr/>
      </xdr:nvCxnSpPr>
      <xdr:spPr>
        <a:xfrm flipV="1">
          <a:off x="13893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97282</xdr:rowOff>
    </xdr:to>
    <xdr:cxnSp macro="">
      <xdr:nvCxnSpPr>
        <xdr:cNvPr id="313" name="直線コネクタ 312"/>
        <xdr:cNvCxnSpPr/>
      </xdr:nvCxnSpPr>
      <xdr:spPr>
        <a:xfrm>
          <a:off x="13004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3" name="円/楕円 322"/>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4"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5" name="円/楕円 32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6" name="テキスト ボックス 32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7" name="円/楕円 326"/>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8" name="テキスト ボックス 327"/>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9" name="円/楕円 328"/>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30" name="テキスト ボックス 329"/>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1" name="円/楕円 330"/>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2" name="テキスト ボックス 331"/>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合併市町の地方債を引き継いだことや合併後の新市のまちづくりを進めてきた影響で、元利償還金が膨らんでおり、公債費に係る経常収支比率は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6.3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から毎年度繰上償還を続けており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経常収支比率も</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以降低下傾向にあったが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からは上昇傾向となり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は前年度に比べ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ポイント上回った。今後も引き続き地方債発行額の抑制や計画的な繰上償還に努めるなど、公債費負担の減少に努める。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106426</xdr:rowOff>
    </xdr:from>
    <xdr:to>
      <xdr:col>7</xdr:col>
      <xdr:colOff>15875</xdr:colOff>
      <xdr:row>79</xdr:row>
      <xdr:rowOff>133858</xdr:rowOff>
    </xdr:to>
    <xdr:cxnSp macro="">
      <xdr:nvCxnSpPr>
        <xdr:cNvPr id="362" name="直線コネクタ 361"/>
        <xdr:cNvCxnSpPr/>
      </xdr:nvCxnSpPr>
      <xdr:spPr>
        <a:xfrm>
          <a:off x="3987800" y="136509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79</xdr:row>
      <xdr:rowOff>106426</xdr:rowOff>
    </xdr:to>
    <xdr:cxnSp macro="">
      <xdr:nvCxnSpPr>
        <xdr:cNvPr id="365" name="直線コネクタ 364"/>
        <xdr:cNvCxnSpPr/>
      </xdr:nvCxnSpPr>
      <xdr:spPr>
        <a:xfrm>
          <a:off x="3098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92711</xdr:rowOff>
    </xdr:to>
    <xdr:cxnSp macro="">
      <xdr:nvCxnSpPr>
        <xdr:cNvPr id="368" name="直線コネクタ 367"/>
        <xdr:cNvCxnSpPr/>
      </xdr:nvCxnSpPr>
      <xdr:spPr>
        <a:xfrm>
          <a:off x="2209800" y="1363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110998</xdr:rowOff>
    </xdr:to>
    <xdr:cxnSp macro="">
      <xdr:nvCxnSpPr>
        <xdr:cNvPr id="371" name="直線コネクタ 370"/>
        <xdr:cNvCxnSpPr/>
      </xdr:nvCxnSpPr>
      <xdr:spPr>
        <a:xfrm flipV="1">
          <a:off x="1320800" y="136372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83058</xdr:rowOff>
    </xdr:from>
    <xdr:to>
      <xdr:col>7</xdr:col>
      <xdr:colOff>66675</xdr:colOff>
      <xdr:row>80</xdr:row>
      <xdr:rowOff>13208</xdr:rowOff>
    </xdr:to>
    <xdr:sp macro="" textlink="">
      <xdr:nvSpPr>
        <xdr:cNvPr id="381" name="円/楕円 380"/>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55135</xdr:rowOff>
    </xdr:from>
    <xdr:ext cx="762000" cy="259045"/>
    <xdr:sp macro="" textlink="">
      <xdr:nvSpPr>
        <xdr:cNvPr id="382" name="公債費該当値テキスト"/>
        <xdr:cNvSpPr txBox="1"/>
      </xdr:nvSpPr>
      <xdr:spPr>
        <a:xfrm>
          <a:off x="4914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55626</xdr:rowOff>
    </xdr:from>
    <xdr:to>
      <xdr:col>5</xdr:col>
      <xdr:colOff>600075</xdr:colOff>
      <xdr:row>79</xdr:row>
      <xdr:rowOff>157226</xdr:rowOff>
    </xdr:to>
    <xdr:sp macro="" textlink="">
      <xdr:nvSpPr>
        <xdr:cNvPr id="383" name="円/楕円 382"/>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142003</xdr:rowOff>
    </xdr:from>
    <xdr:ext cx="736600" cy="259045"/>
    <xdr:sp macro="" textlink="">
      <xdr:nvSpPr>
        <xdr:cNvPr id="384" name="テキスト ボックス 383"/>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85" name="円/楕円 384"/>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86" name="テキスト ボックス 385"/>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87" name="円/楕円 386"/>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88" name="テキスト ボックス 387"/>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89" name="円/楕円 388"/>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0" name="テキスト ボックス 389"/>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公債費を除く経常経費の経常収支比率は、類似団体平均を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10.2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ポイント下回っているが、扶助費が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ポイント、物件費が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それぞれ類似団体平均を下回っていることが大きな要因となっている。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扶助費・維持補修費・繰出金を除いていずれも類似団体平均を上回る状況となっており、行政改革のへの取組や事務事業の見直しを通じて経常経費の削減に努め、引き続き経常収支比率の低下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76</xdr:row>
      <xdr:rowOff>35561</xdr:rowOff>
    </xdr:to>
    <xdr:cxnSp macro="">
      <xdr:nvCxnSpPr>
        <xdr:cNvPr id="423" name="直線コネクタ 422"/>
        <xdr:cNvCxnSpPr/>
      </xdr:nvCxnSpPr>
      <xdr:spPr>
        <a:xfrm flipV="1">
          <a:off x="15671800" y="12959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35561</xdr:rowOff>
    </xdr:to>
    <xdr:cxnSp macro="">
      <xdr:nvCxnSpPr>
        <xdr:cNvPr id="426" name="直線コネクタ 425"/>
        <xdr:cNvCxnSpPr/>
      </xdr:nvCxnSpPr>
      <xdr:spPr>
        <a:xfrm>
          <a:off x="14782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27939</xdr:rowOff>
    </xdr:to>
    <xdr:cxnSp macro="">
      <xdr:nvCxnSpPr>
        <xdr:cNvPr id="429" name="直線コネクタ 428"/>
        <xdr:cNvCxnSpPr/>
      </xdr:nvCxnSpPr>
      <xdr:spPr>
        <a:xfrm>
          <a:off x="13893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76</xdr:row>
      <xdr:rowOff>12700</xdr:rowOff>
    </xdr:to>
    <xdr:cxnSp macro="">
      <xdr:nvCxnSpPr>
        <xdr:cNvPr id="432" name="直線コネクタ 431"/>
        <xdr:cNvCxnSpPr/>
      </xdr:nvCxnSpPr>
      <xdr:spPr>
        <a:xfrm>
          <a:off x="13004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49530</xdr:rowOff>
    </xdr:from>
    <xdr:to>
      <xdr:col>24</xdr:col>
      <xdr:colOff>82550</xdr:colOff>
      <xdr:row>75</xdr:row>
      <xdr:rowOff>151130</xdr:rowOff>
    </xdr:to>
    <xdr:sp macro="" textlink="">
      <xdr:nvSpPr>
        <xdr:cNvPr id="442" name="円/楕円 441"/>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66057</xdr:rowOff>
    </xdr:from>
    <xdr:ext cx="762000" cy="259045"/>
    <xdr:sp macro="" textlink="">
      <xdr:nvSpPr>
        <xdr:cNvPr id="443"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4" name="円/楕円 443"/>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5" name="テキスト ボックス 444"/>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46" name="円/楕円 445"/>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88917</xdr:rowOff>
    </xdr:from>
    <xdr:ext cx="762000" cy="259045"/>
    <xdr:sp macro="" textlink="">
      <xdr:nvSpPr>
        <xdr:cNvPr id="447" name="テキスト ボックス 446"/>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48" name="円/楕円 44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6350</xdr:colOff>
      <xdr:row>76</xdr:row>
      <xdr:rowOff>44450</xdr:rowOff>
    </xdr:to>
    <xdr:sp macro="" textlink="">
      <xdr:nvSpPr>
        <xdr:cNvPr id="450" name="円/楕円 449"/>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54627</xdr:rowOff>
    </xdr:from>
    <xdr:ext cx="762000" cy="259045"/>
    <xdr:sp macro="" textlink="">
      <xdr:nvSpPr>
        <xdr:cNvPr id="451" name="テキスト ボックス 450"/>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134887</xdr:rowOff>
    </xdr:from>
    <xdr:to>
      <xdr:col>4</xdr:col>
      <xdr:colOff>1117600</xdr:colOff>
      <xdr:row>15</xdr:row>
      <xdr:rowOff>28588</xdr:rowOff>
    </xdr:to>
    <xdr:cxnSp macro="">
      <xdr:nvCxnSpPr>
        <xdr:cNvPr id="50" name="直線コネクタ 49"/>
        <xdr:cNvCxnSpPr/>
      </xdr:nvCxnSpPr>
      <xdr:spPr bwMode="auto">
        <a:xfrm>
          <a:off x="5003800" y="2582812"/>
          <a:ext cx="6477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103073</xdr:rowOff>
    </xdr:from>
    <xdr:to>
      <xdr:col>4</xdr:col>
      <xdr:colOff>469900</xdr:colOff>
      <xdr:row>14</xdr:row>
      <xdr:rowOff>134887</xdr:rowOff>
    </xdr:to>
    <xdr:cxnSp macro="">
      <xdr:nvCxnSpPr>
        <xdr:cNvPr id="53" name="直線コネクタ 52"/>
        <xdr:cNvCxnSpPr/>
      </xdr:nvCxnSpPr>
      <xdr:spPr bwMode="auto">
        <a:xfrm>
          <a:off x="4305300" y="2550998"/>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103073</xdr:rowOff>
    </xdr:from>
    <xdr:to>
      <xdr:col>3</xdr:col>
      <xdr:colOff>904875</xdr:colOff>
      <xdr:row>14</xdr:row>
      <xdr:rowOff>154356</xdr:rowOff>
    </xdr:to>
    <xdr:cxnSp macro="">
      <xdr:nvCxnSpPr>
        <xdr:cNvPr id="56" name="直線コネクタ 55"/>
        <xdr:cNvCxnSpPr/>
      </xdr:nvCxnSpPr>
      <xdr:spPr bwMode="auto">
        <a:xfrm flipV="1">
          <a:off x="3606800" y="2550998"/>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122085</xdr:rowOff>
    </xdr:from>
    <xdr:to>
      <xdr:col>3</xdr:col>
      <xdr:colOff>206375</xdr:colOff>
      <xdr:row>14</xdr:row>
      <xdr:rowOff>154356</xdr:rowOff>
    </xdr:to>
    <xdr:cxnSp macro="">
      <xdr:nvCxnSpPr>
        <xdr:cNvPr id="59" name="直線コネクタ 58"/>
        <xdr:cNvCxnSpPr/>
      </xdr:nvCxnSpPr>
      <xdr:spPr bwMode="auto">
        <a:xfrm>
          <a:off x="2908300" y="2570010"/>
          <a:ext cx="698500" cy="3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149238</xdr:rowOff>
    </xdr:from>
    <xdr:to>
      <xdr:col>5</xdr:col>
      <xdr:colOff>34925</xdr:colOff>
      <xdr:row>15</xdr:row>
      <xdr:rowOff>79388</xdr:rowOff>
    </xdr:to>
    <xdr:sp macro="" textlink="">
      <xdr:nvSpPr>
        <xdr:cNvPr id="69" name="円/楕円 68"/>
        <xdr:cNvSpPr/>
      </xdr:nvSpPr>
      <xdr:spPr bwMode="auto">
        <a:xfrm>
          <a:off x="56007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165765</xdr:rowOff>
    </xdr:from>
    <xdr:ext cx="762000" cy="259045"/>
    <xdr:sp macro="" textlink="">
      <xdr:nvSpPr>
        <xdr:cNvPr id="70" name="人口1人当たり決算額の推移該当値テキスト130"/>
        <xdr:cNvSpPr txBox="1"/>
      </xdr:nvSpPr>
      <xdr:spPr>
        <a:xfrm>
          <a:off x="5740400" y="24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84087</xdr:rowOff>
    </xdr:from>
    <xdr:to>
      <xdr:col>4</xdr:col>
      <xdr:colOff>520700</xdr:colOff>
      <xdr:row>15</xdr:row>
      <xdr:rowOff>14237</xdr:rowOff>
    </xdr:to>
    <xdr:sp macro="" textlink="">
      <xdr:nvSpPr>
        <xdr:cNvPr id="71" name="円/楕円 70"/>
        <xdr:cNvSpPr/>
      </xdr:nvSpPr>
      <xdr:spPr bwMode="auto">
        <a:xfrm>
          <a:off x="4953000" y="253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24414</xdr:rowOff>
    </xdr:from>
    <xdr:ext cx="736600" cy="259045"/>
    <xdr:sp macro="" textlink="">
      <xdr:nvSpPr>
        <xdr:cNvPr id="72" name="テキスト ボックス 71"/>
        <xdr:cNvSpPr txBox="1"/>
      </xdr:nvSpPr>
      <xdr:spPr>
        <a:xfrm>
          <a:off x="4622800" y="230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52273</xdr:rowOff>
    </xdr:from>
    <xdr:to>
      <xdr:col>3</xdr:col>
      <xdr:colOff>955675</xdr:colOff>
      <xdr:row>14</xdr:row>
      <xdr:rowOff>153873</xdr:rowOff>
    </xdr:to>
    <xdr:sp macro="" textlink="">
      <xdr:nvSpPr>
        <xdr:cNvPr id="73" name="円/楕円 72"/>
        <xdr:cNvSpPr/>
      </xdr:nvSpPr>
      <xdr:spPr bwMode="auto">
        <a:xfrm>
          <a:off x="4254500" y="250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164050</xdr:rowOff>
    </xdr:from>
    <xdr:ext cx="762000" cy="259045"/>
    <xdr:sp macro="" textlink="">
      <xdr:nvSpPr>
        <xdr:cNvPr id="74" name="テキスト ボックス 73"/>
        <xdr:cNvSpPr txBox="1"/>
      </xdr:nvSpPr>
      <xdr:spPr>
        <a:xfrm>
          <a:off x="3924300" y="226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103556</xdr:rowOff>
    </xdr:from>
    <xdr:to>
      <xdr:col>3</xdr:col>
      <xdr:colOff>257175</xdr:colOff>
      <xdr:row>15</xdr:row>
      <xdr:rowOff>33706</xdr:rowOff>
    </xdr:to>
    <xdr:sp macro="" textlink="">
      <xdr:nvSpPr>
        <xdr:cNvPr id="75" name="円/楕円 74"/>
        <xdr:cNvSpPr/>
      </xdr:nvSpPr>
      <xdr:spPr bwMode="auto">
        <a:xfrm>
          <a:off x="3556000" y="255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43883</xdr:rowOff>
    </xdr:from>
    <xdr:ext cx="762000" cy="259045"/>
    <xdr:sp macro="" textlink="">
      <xdr:nvSpPr>
        <xdr:cNvPr id="76" name="テキスト ボックス 75"/>
        <xdr:cNvSpPr txBox="1"/>
      </xdr:nvSpPr>
      <xdr:spPr>
        <a:xfrm>
          <a:off x="3225800" y="23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90,064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71285</xdr:rowOff>
    </xdr:from>
    <xdr:to>
      <xdr:col>2</xdr:col>
      <xdr:colOff>692150</xdr:colOff>
      <xdr:row>15</xdr:row>
      <xdr:rowOff>1435</xdr:rowOff>
    </xdr:to>
    <xdr:sp macro="" textlink="">
      <xdr:nvSpPr>
        <xdr:cNvPr id="77" name="円/楕円 76"/>
        <xdr:cNvSpPr/>
      </xdr:nvSpPr>
      <xdr:spPr bwMode="auto">
        <a:xfrm>
          <a:off x="2857500" y="251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11612</xdr:rowOff>
    </xdr:from>
    <xdr:ext cx="762000" cy="259045"/>
    <xdr:sp macro="" textlink="">
      <xdr:nvSpPr>
        <xdr:cNvPr id="78" name="テキスト ボックス 77"/>
        <xdr:cNvSpPr txBox="1"/>
      </xdr:nvSpPr>
      <xdr:spPr>
        <a:xfrm>
          <a:off x="2527300" y="228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304462</xdr:rowOff>
    </xdr:from>
    <xdr:to>
      <xdr:col>4</xdr:col>
      <xdr:colOff>1117600</xdr:colOff>
      <xdr:row>35</xdr:row>
      <xdr:rowOff>80434</xdr:rowOff>
    </xdr:to>
    <xdr:cxnSp macro="">
      <xdr:nvCxnSpPr>
        <xdr:cNvPr id="110" name="直線コネクタ 109"/>
        <xdr:cNvCxnSpPr/>
      </xdr:nvCxnSpPr>
      <xdr:spPr bwMode="auto">
        <a:xfrm>
          <a:off x="5003800" y="6571912"/>
          <a:ext cx="647700" cy="1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218372</xdr:rowOff>
    </xdr:from>
    <xdr:to>
      <xdr:col>4</xdr:col>
      <xdr:colOff>469900</xdr:colOff>
      <xdr:row>34</xdr:row>
      <xdr:rowOff>304462</xdr:rowOff>
    </xdr:to>
    <xdr:cxnSp macro="">
      <xdr:nvCxnSpPr>
        <xdr:cNvPr id="113" name="直線コネクタ 112"/>
        <xdr:cNvCxnSpPr/>
      </xdr:nvCxnSpPr>
      <xdr:spPr bwMode="auto">
        <a:xfrm>
          <a:off x="4305300" y="6485822"/>
          <a:ext cx="698500" cy="8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177841</xdr:rowOff>
    </xdr:from>
    <xdr:to>
      <xdr:col>3</xdr:col>
      <xdr:colOff>904875</xdr:colOff>
      <xdr:row>34</xdr:row>
      <xdr:rowOff>218372</xdr:rowOff>
    </xdr:to>
    <xdr:cxnSp macro="">
      <xdr:nvCxnSpPr>
        <xdr:cNvPr id="116" name="直線コネクタ 115"/>
        <xdr:cNvCxnSpPr/>
      </xdr:nvCxnSpPr>
      <xdr:spPr bwMode="auto">
        <a:xfrm>
          <a:off x="3606800" y="6445291"/>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115913</xdr:rowOff>
    </xdr:from>
    <xdr:to>
      <xdr:col>3</xdr:col>
      <xdr:colOff>206375</xdr:colOff>
      <xdr:row>34</xdr:row>
      <xdr:rowOff>177841</xdr:rowOff>
    </xdr:to>
    <xdr:cxnSp macro="">
      <xdr:nvCxnSpPr>
        <xdr:cNvPr id="119" name="直線コネクタ 118"/>
        <xdr:cNvCxnSpPr/>
      </xdr:nvCxnSpPr>
      <xdr:spPr bwMode="auto">
        <a:xfrm>
          <a:off x="2908300" y="6383363"/>
          <a:ext cx="698500" cy="6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29634</xdr:rowOff>
    </xdr:from>
    <xdr:to>
      <xdr:col>5</xdr:col>
      <xdr:colOff>34925</xdr:colOff>
      <xdr:row>35</xdr:row>
      <xdr:rowOff>131234</xdr:rowOff>
    </xdr:to>
    <xdr:sp macro="" textlink="">
      <xdr:nvSpPr>
        <xdr:cNvPr id="129" name="円/楕円 128"/>
        <xdr:cNvSpPr/>
      </xdr:nvSpPr>
      <xdr:spPr bwMode="auto">
        <a:xfrm>
          <a:off x="5600700" y="663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217611</xdr:rowOff>
    </xdr:from>
    <xdr:ext cx="762000" cy="259045"/>
    <xdr:sp macro="" textlink="">
      <xdr:nvSpPr>
        <xdr:cNvPr id="130" name="人口1人当たり決算額の推移該当値テキスト445"/>
        <xdr:cNvSpPr txBox="1"/>
      </xdr:nvSpPr>
      <xdr:spPr>
        <a:xfrm>
          <a:off x="5740400" y="648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253662</xdr:rowOff>
    </xdr:from>
    <xdr:to>
      <xdr:col>4</xdr:col>
      <xdr:colOff>520700</xdr:colOff>
      <xdr:row>35</xdr:row>
      <xdr:rowOff>12362</xdr:rowOff>
    </xdr:to>
    <xdr:sp macro="" textlink="">
      <xdr:nvSpPr>
        <xdr:cNvPr id="131" name="円/楕円 130"/>
        <xdr:cNvSpPr/>
      </xdr:nvSpPr>
      <xdr:spPr bwMode="auto">
        <a:xfrm>
          <a:off x="4953000" y="652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22539</xdr:rowOff>
    </xdr:from>
    <xdr:ext cx="736600" cy="259045"/>
    <xdr:sp macro="" textlink="">
      <xdr:nvSpPr>
        <xdr:cNvPr id="132" name="テキスト ボックス 131"/>
        <xdr:cNvSpPr txBox="1"/>
      </xdr:nvSpPr>
      <xdr:spPr>
        <a:xfrm>
          <a:off x="4622800" y="628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167572</xdr:rowOff>
    </xdr:from>
    <xdr:to>
      <xdr:col>3</xdr:col>
      <xdr:colOff>955675</xdr:colOff>
      <xdr:row>34</xdr:row>
      <xdr:rowOff>269171</xdr:rowOff>
    </xdr:to>
    <xdr:sp macro="" textlink="">
      <xdr:nvSpPr>
        <xdr:cNvPr id="133" name="円/楕円 132"/>
        <xdr:cNvSpPr/>
      </xdr:nvSpPr>
      <xdr:spPr bwMode="auto">
        <a:xfrm>
          <a:off x="4254500" y="64350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279349</xdr:rowOff>
    </xdr:from>
    <xdr:ext cx="762000" cy="259045"/>
    <xdr:sp macro="" textlink="">
      <xdr:nvSpPr>
        <xdr:cNvPr id="134" name="テキスト ボックス 133"/>
        <xdr:cNvSpPr txBox="1"/>
      </xdr:nvSpPr>
      <xdr:spPr>
        <a:xfrm>
          <a:off x="3924300" y="620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127041</xdr:rowOff>
    </xdr:from>
    <xdr:to>
      <xdr:col>3</xdr:col>
      <xdr:colOff>257175</xdr:colOff>
      <xdr:row>34</xdr:row>
      <xdr:rowOff>228641</xdr:rowOff>
    </xdr:to>
    <xdr:sp macro="" textlink="">
      <xdr:nvSpPr>
        <xdr:cNvPr id="135" name="円/楕円 134"/>
        <xdr:cNvSpPr/>
      </xdr:nvSpPr>
      <xdr:spPr bwMode="auto">
        <a:xfrm>
          <a:off x="3556000" y="6394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238818</xdr:rowOff>
    </xdr:from>
    <xdr:ext cx="762000" cy="259045"/>
    <xdr:sp macro="" textlink="">
      <xdr:nvSpPr>
        <xdr:cNvPr id="136" name="テキスト ボックス 135"/>
        <xdr:cNvSpPr txBox="1"/>
      </xdr:nvSpPr>
      <xdr:spPr>
        <a:xfrm>
          <a:off x="3225800" y="616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65113</xdr:rowOff>
    </xdr:from>
    <xdr:to>
      <xdr:col>2</xdr:col>
      <xdr:colOff>692150</xdr:colOff>
      <xdr:row>34</xdr:row>
      <xdr:rowOff>166713</xdr:rowOff>
    </xdr:to>
    <xdr:sp macro="" textlink="">
      <xdr:nvSpPr>
        <xdr:cNvPr id="137" name="円/楕円 136"/>
        <xdr:cNvSpPr/>
      </xdr:nvSpPr>
      <xdr:spPr bwMode="auto">
        <a:xfrm>
          <a:off x="2857500" y="633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176890</xdr:rowOff>
    </xdr:from>
    <xdr:ext cx="762000" cy="259045"/>
    <xdr:sp macro="" textlink="">
      <xdr:nvSpPr>
        <xdr:cNvPr id="138" name="テキスト ボックス 137"/>
        <xdr:cNvSpPr txBox="1"/>
      </xdr:nvSpPr>
      <xdr:spPr>
        <a:xfrm>
          <a:off x="2527300" y="610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実質収支比率は、各年度歳入予算に対する決算の増収や歳出不用額の状況により増減はあるものの、赤字を示すマイナスとなることはなく、望ましいとされる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％の範囲で概ね適正に推移している。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年度からは基金への積立や繰上償還の実施により、大幅な黒字で推移している。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財政調整基金残高についても、平成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年度以降積立金が取崩し額を上回る状況となっており、増加傾向が続いている。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年度以降は、実質収支が赤字となったり、公営企業会計に資金不足が生じたことはない。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年度の主な会計別に見ると、一般会計の実質収支額が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663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1,066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百万円、国民健康保険事業特別会計（事業勘定）が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138</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552</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介護保険事業特別会計が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85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169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百万円のいずれも黒字となっている。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公営企業会計では、水道事業会計で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1,901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2,466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百万円、下水道事業会計で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207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307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百万円の剰余額が発生して</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年度の元利償還金等の構成比は、一般会計等の元利償還金が全体の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62.6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％を占めており、準元利償還金では、公営企業債の元利償還金に対する繰入金が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27.9</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％、組合等が起こした地方債の元利償還金に対する負担金等が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8.3</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総額では前年度から増額となったが、</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算入公債費等を差し引いた実質公債費比率の分子は、前年度から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13.4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実質公債費比率は、平成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19.4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％をピークに、今後は減少傾向が続くものと見込んでいるが、引き続き地方債の発行抑制や計画的な繰上償還を実施することにより、公債費負担の軽減に努める。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年度の将来負担額の構成比は、一般会計等に係る地方債の現在高が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48.7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37.4</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％、組合等（豊岡病院組合）負担等見込額が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7.9</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％等となっている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これらを合わせると全体の</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94.0</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％を占め、前年度より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ポイント増加しており借入金残高が非常に多額となった。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借入金残高に関連するものを除くと、退職手当負担見込額が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債務負担行為に基づく支出予定額、設立法人等の負債額等負担見込額が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％づつの構成比となった。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充当可能財源等を差し引いた将来負担比率の分子は、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％の減少となっている。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年度の将来負担比率は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120.5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％となり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前年度から</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11.1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ポイント減少したが、依然として類似団体平均を</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70.2</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今後も引き続き、地方債発行額の抑制や計画的な繰上償還に努めるなど、地方債残高の減少を図る。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51725818</v>
      </c>
      <c r="BO4" s="379"/>
      <c r="BP4" s="379"/>
      <c r="BQ4" s="379"/>
      <c r="BR4" s="379"/>
      <c r="BS4" s="379"/>
      <c r="BT4" s="379"/>
      <c r="BU4" s="380"/>
      <c r="BV4" s="378">
        <v>52426789</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3.3</v>
      </c>
      <c r="CU4" s="554"/>
      <c r="CV4" s="554"/>
      <c r="CW4" s="554"/>
      <c r="CX4" s="554"/>
      <c r="CY4" s="554"/>
      <c r="CZ4" s="554"/>
      <c r="DA4" s="555"/>
      <c r="DB4" s="553">
        <v>2.6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50584294</v>
      </c>
      <c r="BO5" s="384"/>
      <c r="BP5" s="384"/>
      <c r="BQ5" s="384"/>
      <c r="BR5" s="384"/>
      <c r="BS5" s="384"/>
      <c r="BT5" s="384"/>
      <c r="BU5" s="385"/>
      <c r="BV5" s="383">
        <v>51333480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87.9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1141524</v>
      </c>
      <c r="BO6" s="384"/>
      <c r="BP6" s="384"/>
      <c r="BQ6" s="384"/>
      <c r="BR6" s="384"/>
      <c r="BS6" s="384"/>
      <c r="BT6" s="384"/>
      <c r="BU6" s="385"/>
      <c r="BV6" s="383">
        <v>1093309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89.6</v>
      </c>
      <c r="CU6" s="528"/>
      <c r="CV6" s="528"/>
      <c r="CW6" s="528"/>
      <c r="CX6" s="528"/>
      <c r="CY6" s="528"/>
      <c r="CZ6" s="528"/>
      <c r="DA6" s="529"/>
      <c r="DB6" s="527">
        <v>92.5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156788</v>
      </c>
      <c r="BO7" s="384"/>
      <c r="BP7" s="384"/>
      <c r="BQ7" s="384"/>
      <c r="BR7" s="384"/>
      <c r="BS7" s="384"/>
      <c r="BT7" s="384"/>
      <c r="BU7" s="385"/>
      <c r="BV7" s="383">
        <v>329328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29899832</v>
      </c>
      <c r="CU7" s="384"/>
      <c r="CV7" s="384"/>
      <c r="CW7" s="384"/>
      <c r="CX7" s="384"/>
      <c r="CY7" s="384"/>
      <c r="CZ7" s="384"/>
      <c r="DA7" s="385"/>
      <c r="DB7" s="383">
        <v>29178111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984736</v>
      </c>
      <c r="BO8" s="384"/>
      <c r="BP8" s="384"/>
      <c r="BQ8" s="384"/>
      <c r="BR8" s="384"/>
      <c r="BS8" s="384"/>
      <c r="BT8" s="384"/>
      <c r="BU8" s="385"/>
      <c r="BV8" s="383">
        <v>763981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0.39</v>
      </c>
      <c r="CU8" s="491"/>
      <c r="CV8" s="491"/>
      <c r="CW8" s="491"/>
      <c r="CX8" s="491"/>
      <c r="CY8" s="491"/>
      <c r="CZ8" s="491"/>
      <c r="DA8" s="492"/>
      <c r="DB8" s="490">
        <v>0.39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85592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220755</v>
      </c>
      <c r="BO9" s="384"/>
      <c r="BP9" s="384"/>
      <c r="BQ9" s="384"/>
      <c r="BR9" s="384"/>
      <c r="BS9" s="384"/>
      <c r="BT9" s="384"/>
      <c r="BU9" s="385"/>
      <c r="BV9" s="383">
        <v>-410243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89208</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1345569</v>
      </c>
      <c r="BO10" s="384"/>
      <c r="BP10" s="384"/>
      <c r="BQ10" s="384"/>
      <c r="BR10" s="384"/>
      <c r="BS10" s="384"/>
      <c r="BT10" s="384"/>
      <c r="BU10" s="385"/>
      <c r="BV10" s="383">
        <v>1306687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21390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86689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6000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86179</v>
      </c>
      <c r="S13" s="483"/>
      <c r="T13" s="483"/>
      <c r="U13" s="483"/>
      <c r="V13" s="484"/>
      <c r="W13" s="470" t="s">
        <v>123</v>
      </c>
      <c r="X13" s="396"/>
      <c r="Y13" s="396"/>
      <c r="Z13" s="396"/>
      <c r="AA13" s="396"/>
      <c r="AB13" s="397"/>
      <c r="AC13" s="359">
        <v>2873</v>
      </c>
      <c r="AD13" s="360"/>
      <c r="AE13" s="360"/>
      <c r="AF13" s="360"/>
      <c r="AG13" s="361"/>
      <c r="AH13" s="359">
        <v>3544</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1560324</v>
      </c>
      <c r="BO13" s="384"/>
      <c r="BP13" s="384"/>
      <c r="BQ13" s="384"/>
      <c r="BR13" s="384"/>
      <c r="BS13" s="384"/>
      <c r="BT13" s="384"/>
      <c r="BU13" s="385"/>
      <c r="BV13" s="383">
        <v>917834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15.5</v>
      </c>
      <c r="CU13" s="354"/>
      <c r="CV13" s="354"/>
      <c r="CW13" s="354"/>
      <c r="CX13" s="354"/>
      <c r="CY13" s="354"/>
      <c r="CZ13" s="354"/>
      <c r="DA13" s="355"/>
      <c r="DB13" s="353">
        <v>16.899999999999999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87036</v>
      </c>
      <c r="S14" s="483"/>
      <c r="T14" s="483"/>
      <c r="U14" s="483"/>
      <c r="V14" s="484"/>
      <c r="W14" s="485"/>
      <c r="X14" s="399"/>
      <c r="Y14" s="399"/>
      <c r="Z14" s="399"/>
      <c r="AA14" s="399"/>
      <c r="AB14" s="400"/>
      <c r="AC14" s="475">
        <v>7</v>
      </c>
      <c r="AD14" s="476"/>
      <c r="AE14" s="476"/>
      <c r="AF14" s="476"/>
      <c r="AG14" s="477"/>
      <c r="AH14" s="475">
        <v>7.8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120.5</v>
      </c>
      <c r="CU14" s="454"/>
      <c r="CV14" s="454"/>
      <c r="CW14" s="454"/>
      <c r="CX14" s="454"/>
      <c r="CY14" s="454"/>
      <c r="CZ14" s="454"/>
      <c r="DA14" s="455"/>
      <c r="DB14" s="486">
        <v>131.6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86535</v>
      </c>
      <c r="S15" s="483"/>
      <c r="T15" s="483"/>
      <c r="U15" s="483"/>
      <c r="V15" s="484"/>
      <c r="W15" s="470" t="s">
        <v>129</v>
      </c>
      <c r="X15" s="396"/>
      <c r="Y15" s="396"/>
      <c r="Z15" s="396"/>
      <c r="AA15" s="396"/>
      <c r="AB15" s="397"/>
      <c r="AC15" s="359">
        <v>11196</v>
      </c>
      <c r="AD15" s="360"/>
      <c r="AE15" s="360"/>
      <c r="AF15" s="360"/>
      <c r="AG15" s="361"/>
      <c r="AH15" s="359">
        <v>13485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8470064</v>
      </c>
      <c r="BO15" s="379"/>
      <c r="BP15" s="379"/>
      <c r="BQ15" s="379"/>
      <c r="BR15" s="379"/>
      <c r="BS15" s="379"/>
      <c r="BT15" s="379"/>
      <c r="BU15" s="380"/>
      <c r="BV15" s="378">
        <v>8545564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27.4</v>
      </c>
      <c r="AD16" s="476"/>
      <c r="AE16" s="476"/>
      <c r="AF16" s="476"/>
      <c r="AG16" s="477"/>
      <c r="AH16" s="475">
        <v>29.8</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22123660</v>
      </c>
      <c r="BO16" s="384"/>
      <c r="BP16" s="384"/>
      <c r="BQ16" s="384"/>
      <c r="BR16" s="384"/>
      <c r="BS16" s="384"/>
      <c r="BT16" s="384"/>
      <c r="BU16" s="385"/>
      <c r="BV16" s="383">
        <v>21660416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26743</v>
      </c>
      <c r="AD17" s="360"/>
      <c r="AE17" s="360"/>
      <c r="AF17" s="360"/>
      <c r="AG17" s="361"/>
      <c r="AH17" s="359">
        <v>28088</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10912204</v>
      </c>
      <c r="BO17" s="384"/>
      <c r="BP17" s="384"/>
      <c r="BQ17" s="384"/>
      <c r="BR17" s="384"/>
      <c r="BS17" s="384"/>
      <c r="BT17" s="384"/>
      <c r="BU17" s="385"/>
      <c r="BV17" s="383">
        <v>10974021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697.66</v>
      </c>
      <c r="M18" s="446"/>
      <c r="N18" s="446"/>
      <c r="O18" s="446"/>
      <c r="P18" s="446"/>
      <c r="Q18" s="446"/>
      <c r="R18" s="447"/>
      <c r="S18" s="447"/>
      <c r="T18" s="447"/>
      <c r="U18" s="447"/>
      <c r="V18" s="448"/>
      <c r="W18" s="462"/>
      <c r="X18" s="463"/>
      <c r="Y18" s="463"/>
      <c r="Z18" s="463"/>
      <c r="AA18" s="463"/>
      <c r="AB18" s="471"/>
      <c r="AC18" s="347">
        <v>65.5</v>
      </c>
      <c r="AD18" s="348"/>
      <c r="AE18" s="348"/>
      <c r="AF18" s="348"/>
      <c r="AG18" s="449"/>
      <c r="AH18" s="347">
        <v>62.2</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25768645</v>
      </c>
      <c r="BO18" s="384"/>
      <c r="BP18" s="384"/>
      <c r="BQ18" s="384"/>
      <c r="BR18" s="384"/>
      <c r="BS18" s="384"/>
      <c r="BT18" s="384"/>
      <c r="BU18" s="385"/>
      <c r="BV18" s="383">
        <v>25872592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123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34149145</v>
      </c>
      <c r="BO19" s="384"/>
      <c r="BP19" s="384"/>
      <c r="BQ19" s="384"/>
      <c r="BR19" s="384"/>
      <c r="BS19" s="384"/>
      <c r="BT19" s="384"/>
      <c r="BU19" s="385"/>
      <c r="BV19" s="383">
        <v>33627787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29741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62428415</v>
      </c>
      <c r="BO23" s="384"/>
      <c r="BP23" s="384"/>
      <c r="BQ23" s="384"/>
      <c r="BR23" s="384"/>
      <c r="BS23" s="384"/>
      <c r="BT23" s="384"/>
      <c r="BU23" s="385"/>
      <c r="BV23" s="383">
        <v>61141463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8850</v>
      </c>
      <c r="R24" s="360"/>
      <c r="S24" s="360"/>
      <c r="T24" s="360"/>
      <c r="U24" s="360"/>
      <c r="V24" s="361"/>
      <c r="W24" s="425"/>
      <c r="X24" s="416"/>
      <c r="Y24" s="417"/>
      <c r="Z24" s="356" t="s">
        <v>152</v>
      </c>
      <c r="AA24" s="357"/>
      <c r="AB24" s="357"/>
      <c r="AC24" s="357"/>
      <c r="AD24" s="357"/>
      <c r="AE24" s="357"/>
      <c r="AF24" s="357"/>
      <c r="AG24" s="358"/>
      <c r="AH24" s="359">
        <v>753</v>
      </c>
      <c r="AI24" s="360"/>
      <c r="AJ24" s="360"/>
      <c r="AK24" s="360"/>
      <c r="AL24" s="361"/>
      <c r="AM24" s="359">
        <v>2424660</v>
      </c>
      <c r="AN24" s="360"/>
      <c r="AO24" s="360"/>
      <c r="AP24" s="360"/>
      <c r="AQ24" s="360"/>
      <c r="AR24" s="361"/>
      <c r="AS24" s="359">
        <v>3220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31019675</v>
      </c>
      <c r="BO24" s="384"/>
      <c r="BP24" s="384"/>
      <c r="BQ24" s="384"/>
      <c r="BR24" s="384"/>
      <c r="BS24" s="384"/>
      <c r="BT24" s="384"/>
      <c r="BU24" s="385"/>
      <c r="BV24" s="383">
        <v>32822978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6950</v>
      </c>
      <c r="R25" s="360"/>
      <c r="S25" s="360"/>
      <c r="T25" s="360"/>
      <c r="U25" s="360"/>
      <c r="V25" s="361"/>
      <c r="W25" s="425"/>
      <c r="X25" s="416"/>
      <c r="Y25" s="417"/>
      <c r="Z25" s="356" t="s">
        <v>155</v>
      </c>
      <c r="AA25" s="357"/>
      <c r="AB25" s="357"/>
      <c r="AC25" s="357"/>
      <c r="AD25" s="357"/>
      <c r="AE25" s="357"/>
      <c r="AF25" s="357"/>
      <c r="AG25" s="358"/>
      <c r="AH25" s="359">
        <v>127</v>
      </c>
      <c r="AI25" s="360"/>
      <c r="AJ25" s="360"/>
      <c r="AK25" s="360"/>
      <c r="AL25" s="361"/>
      <c r="AM25" s="359">
        <v>389509</v>
      </c>
      <c r="AN25" s="360"/>
      <c r="AO25" s="360"/>
      <c r="AP25" s="360"/>
      <c r="AQ25" s="360"/>
      <c r="AR25" s="361"/>
      <c r="AS25" s="359">
        <v>3067</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8707836</v>
      </c>
      <c r="BO25" s="379"/>
      <c r="BP25" s="379"/>
      <c r="BQ25" s="379"/>
      <c r="BR25" s="379"/>
      <c r="BS25" s="379"/>
      <c r="BT25" s="379"/>
      <c r="BU25" s="380"/>
      <c r="BV25" s="378">
        <v>9041511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6150</v>
      </c>
      <c r="R26" s="360"/>
      <c r="S26" s="360"/>
      <c r="T26" s="360"/>
      <c r="U26" s="360"/>
      <c r="V26" s="361"/>
      <c r="W26" s="425"/>
      <c r="X26" s="416"/>
      <c r="Y26" s="417"/>
      <c r="Z26" s="356" t="s">
        <v>158</v>
      </c>
      <c r="AA26" s="436"/>
      <c r="AB26" s="436"/>
      <c r="AC26" s="436"/>
      <c r="AD26" s="436"/>
      <c r="AE26" s="436"/>
      <c r="AF26" s="436"/>
      <c r="AG26" s="437"/>
      <c r="AH26" s="359">
        <v>72</v>
      </c>
      <c r="AI26" s="360"/>
      <c r="AJ26" s="360"/>
      <c r="AK26" s="360"/>
      <c r="AL26" s="361"/>
      <c r="AM26" s="359">
        <v>224424</v>
      </c>
      <c r="AN26" s="360"/>
      <c r="AO26" s="360"/>
      <c r="AP26" s="360"/>
      <c r="AQ26" s="360"/>
      <c r="AR26" s="361"/>
      <c r="AS26" s="359">
        <v>3117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4550</v>
      </c>
      <c r="R27" s="360"/>
      <c r="S27" s="360"/>
      <c r="T27" s="360"/>
      <c r="U27" s="360"/>
      <c r="V27" s="361"/>
      <c r="W27" s="425"/>
      <c r="X27" s="416"/>
      <c r="Y27" s="417"/>
      <c r="Z27" s="356" t="s">
        <v>161</v>
      </c>
      <c r="AA27" s="357"/>
      <c r="AB27" s="357"/>
      <c r="AC27" s="357"/>
      <c r="AD27" s="357"/>
      <c r="AE27" s="357"/>
      <c r="AF27" s="357"/>
      <c r="AG27" s="358"/>
      <c r="AH27" s="359">
        <v>38</v>
      </c>
      <c r="AI27" s="360"/>
      <c r="AJ27" s="360"/>
      <c r="AK27" s="360"/>
      <c r="AL27" s="361"/>
      <c r="AM27" s="359">
        <v>119130</v>
      </c>
      <c r="AN27" s="360"/>
      <c r="AO27" s="360"/>
      <c r="AP27" s="360"/>
      <c r="AQ27" s="360"/>
      <c r="AR27" s="361"/>
      <c r="AS27" s="359">
        <v>3135</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1298517</v>
      </c>
      <c r="BO27" s="387"/>
      <c r="BP27" s="387"/>
      <c r="BQ27" s="387"/>
      <c r="BR27" s="387"/>
      <c r="BS27" s="387"/>
      <c r="BT27" s="387"/>
      <c r="BU27" s="388"/>
      <c r="BV27" s="386">
        <v>1297900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3760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8335627</v>
      </c>
      <c r="BO28" s="379"/>
      <c r="BP28" s="379"/>
      <c r="BQ28" s="379"/>
      <c r="BR28" s="379"/>
      <c r="BS28" s="379"/>
      <c r="BT28" s="379"/>
      <c r="BU28" s="380"/>
      <c r="BV28" s="378">
        <v>6996058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22</v>
      </c>
      <c r="M29" s="360"/>
      <c r="N29" s="360"/>
      <c r="O29" s="360"/>
      <c r="P29" s="361"/>
      <c r="Q29" s="359">
        <v>3600</v>
      </c>
      <c r="R29" s="360"/>
      <c r="S29" s="360"/>
      <c r="T29" s="360"/>
      <c r="U29" s="360"/>
      <c r="V29" s="361"/>
      <c r="W29" s="425"/>
      <c r="X29" s="416"/>
      <c r="Y29" s="417"/>
      <c r="Z29" s="356" t="s">
        <v>168</v>
      </c>
      <c r="AA29" s="357"/>
      <c r="AB29" s="357"/>
      <c r="AC29" s="357"/>
      <c r="AD29" s="357"/>
      <c r="AE29" s="357"/>
      <c r="AF29" s="357"/>
      <c r="AG29" s="358"/>
      <c r="AH29" s="359">
        <v>791</v>
      </c>
      <c r="AI29" s="360"/>
      <c r="AJ29" s="360"/>
      <c r="AK29" s="360"/>
      <c r="AL29" s="361"/>
      <c r="AM29" s="359">
        <v>2543790</v>
      </c>
      <c r="AN29" s="360"/>
      <c r="AO29" s="360"/>
      <c r="AP29" s="360"/>
      <c r="AQ29" s="360"/>
      <c r="AR29" s="361"/>
      <c r="AS29" s="359">
        <v>3216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2359928</v>
      </c>
      <c r="BO29" s="384"/>
      <c r="BP29" s="384"/>
      <c r="BQ29" s="384"/>
      <c r="BR29" s="384"/>
      <c r="BS29" s="384"/>
      <c r="BT29" s="384"/>
      <c r="BU29" s="385"/>
      <c r="BV29" s="383">
        <v>1540863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6126281</v>
      </c>
      <c r="BO30" s="387"/>
      <c r="BP30" s="387"/>
      <c r="BQ30" s="387"/>
      <c r="BR30" s="387"/>
      <c r="BS30" s="387"/>
      <c r="BT30" s="387"/>
      <c r="BU30" s="388"/>
      <c r="BV30" s="386">
        <v>6926987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宅地事業特別会計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公立豊岡病院組合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豊岡市土地開発公社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北但行政事務組合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㈱北前館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霊苑事業特別会計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農業共済事業特別会計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但馬広域行政事務組合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㈱日高振興公社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兵庫県市町村職員退職手当組合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㈱シルク温泉やまびこ</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兵庫県市町交通災害共済組合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アイティ豊岡都市開発㈱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兵庫県後期高齢者医療広域連合（一般会計）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豊岡まちづくり㈱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兵庫県後期高齢者医療広域連合（特別会計）</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㈲あした</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(財)但馬地域地場産業振興センター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27</v>
      </c>
      <c r="CP42" s="343"/>
      <c r="CQ42" s="342" t="str">
        <f>IF('各会計、関係団体の財政状況及び健全化判断比率'!BS15="","",'各会計、関係団体の財政状況及び健全化判断比率'!BS15)</f>
        <v>兵庫県信用保証協会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91" t="s">
        <v>24</v>
      </c>
      <c r="C41" s="1192"/>
      <c r="D41" s="81"/>
      <c r="E41" s="1193" t="s">
        <v>25</v>
      </c>
      <c r="F41" s="1193"/>
      <c r="G41" s="1193"/>
      <c r="H41" s="1194"/>
      <c r="I41" s="82">
        <v>63037</v>
      </c>
      <c r="J41" s="83">
        <v>60319</v>
      </c>
      <c r="K41" s="83">
        <v>58240</v>
      </c>
      <c r="L41" s="83">
        <v>61744</v>
      </c>
      <c r="M41" s="84">
        <v>63424</v>
      </c>
    </row>
    <row r="42" spans="2:13" ht="27.75" customHeight="1">
      <c r="B42" s="1181"/>
      <c r="C42" s="1182"/>
      <c r="D42" s="85"/>
      <c r="E42" s="1185" t="s">
        <v>26</v>
      </c>
      <c r="F42" s="1185"/>
      <c r="G42" s="1185"/>
      <c r="H42" s="1186"/>
      <c r="I42" s="86">
        <v>521</v>
      </c>
      <c r="J42" s="87">
        <v>288</v>
      </c>
      <c r="K42" s="87">
        <v>255</v>
      </c>
      <c r="L42" s="87">
        <v>167</v>
      </c>
      <c r="M42" s="88">
        <v>149</v>
      </c>
    </row>
    <row r="43" spans="2:13" ht="27.75" customHeight="1">
      <c r="B43" s="1181"/>
      <c r="C43" s="1182"/>
      <c r="D43" s="85"/>
      <c r="E43" s="1185" t="s">
        <v>27</v>
      </c>
      <c r="F43" s="1185"/>
      <c r="G43" s="1185"/>
      <c r="H43" s="1186"/>
      <c r="I43" s="86">
        <v>55971</v>
      </c>
      <c r="J43" s="87">
        <v>54102</v>
      </c>
      <c r="K43" s="87">
        <v>51808</v>
      </c>
      <c r="L43" s="87">
        <v>49755</v>
      </c>
      <c r="M43" s="88">
        <v>48795</v>
      </c>
    </row>
    <row r="44" spans="2:13" ht="27.75" customHeight="1">
      <c r="B44" s="1181"/>
      <c r="C44" s="1182"/>
      <c r="D44" s="85"/>
      <c r="E44" s="1185" t="s">
        <v>28</v>
      </c>
      <c r="F44" s="1185"/>
      <c r="G44" s="1185"/>
      <c r="H44" s="1186"/>
      <c r="I44" s="86">
        <v>11167</v>
      </c>
      <c r="J44" s="87">
        <v>10619</v>
      </c>
      <c r="K44" s="87">
        <v>11012</v>
      </c>
      <c r="L44" s="87">
        <v>10688</v>
      </c>
      <c r="M44" s="88">
        <v>10262</v>
      </c>
    </row>
    <row r="45" spans="2:13" ht="27.75" customHeight="1">
      <c r="B45" s="1181"/>
      <c r="C45" s="1182"/>
      <c r="D45" s="85"/>
      <c r="E45" s="1185" t="s">
        <v>29</v>
      </c>
      <c r="F45" s="1185"/>
      <c r="G45" s="1185"/>
      <c r="H45" s="1186"/>
      <c r="I45" s="86">
        <v>8698</v>
      </c>
      <c r="J45" s="87">
        <v>8435</v>
      </c>
      <c r="K45" s="87">
        <v>8168</v>
      </c>
      <c r="L45" s="87">
        <v>7894</v>
      </c>
      <c r="M45" s="88">
        <v>7551</v>
      </c>
    </row>
    <row r="46" spans="2:13" ht="27.75" customHeight="1">
      <c r="B46" s="1181"/>
      <c r="C46" s="1182"/>
      <c r="D46" s="85"/>
      <c r="E46" s="1185" t="s">
        <v>30</v>
      </c>
      <c r="F46" s="1185"/>
      <c r="G46" s="1185"/>
      <c r="H46" s="1186"/>
      <c r="I46" s="86">
        <v>2566</v>
      </c>
      <c r="J46" s="87">
        <v>2201</v>
      </c>
      <c r="K46" s="87">
        <v>2262</v>
      </c>
      <c r="L46" s="87">
        <v>459</v>
      </c>
      <c r="M46" s="88">
        <v>111</v>
      </c>
    </row>
    <row r="47" spans="2:13" ht="27.75" customHeight="1">
      <c r="B47" s="1181"/>
      <c r="C47" s="1182"/>
      <c r="D47" s="85"/>
      <c r="E47" s="1185" t="s">
        <v>31</v>
      </c>
      <c r="F47" s="1185"/>
      <c r="G47" s="1185"/>
      <c r="H47" s="1186"/>
      <c r="I47" s="86" t="s">
        <v>484</v>
      </c>
      <c r="J47" s="87" t="s">
        <v>484</v>
      </c>
      <c r="K47" s="87" t="s">
        <v>484</v>
      </c>
      <c r="L47" s="87" t="s">
        <v>484</v>
      </c>
      <c r="M47" s="88" t="s">
        <v>484</v>
      </c>
    </row>
    <row r="48" spans="2:13" ht="27.75" customHeight="1">
      <c r="B48" s="1183"/>
      <c r="C48" s="1184"/>
      <c r="D48" s="85"/>
      <c r="E48" s="1185" t="s">
        <v>32</v>
      </c>
      <c r="F48" s="1185"/>
      <c r="G48" s="1185"/>
      <c r="H48" s="1186"/>
      <c r="I48" s="86" t="s">
        <v>484</v>
      </c>
      <c r="J48" s="87" t="s">
        <v>484</v>
      </c>
      <c r="K48" s="87" t="s">
        <v>484</v>
      </c>
      <c r="L48" s="87" t="s">
        <v>484</v>
      </c>
      <c r="M48" s="88" t="s">
        <v>484</v>
      </c>
    </row>
    <row r="49" spans="2:13" ht="27.75" customHeight="1">
      <c r="B49" s="1179" t="s">
        <v>33</v>
      </c>
      <c r="C49" s="1180"/>
      <c r="D49" s="89"/>
      <c r="E49" s="1185" t="s">
        <v>34</v>
      </c>
      <c r="F49" s="1185"/>
      <c r="G49" s="1185"/>
      <c r="H49" s="1186"/>
      <c r="I49" s="86">
        <v>9894</v>
      </c>
      <c r="J49" s="87">
        <v>11060</v>
      </c>
      <c r="K49" s="87">
        <v>11071</v>
      </c>
      <c r="L49" s="87">
        <v>12708</v>
      </c>
      <c r="M49" s="88">
        <v>14645</v>
      </c>
    </row>
    <row r="50" spans="2:13" ht="27.75" customHeight="1">
      <c r="B50" s="1181"/>
      <c r="C50" s="1182"/>
      <c r="D50" s="85"/>
      <c r="E50" s="1185" t="s">
        <v>35</v>
      </c>
      <c r="F50" s="1185"/>
      <c r="G50" s="1185"/>
      <c r="H50" s="1186"/>
      <c r="I50" s="86">
        <v>2796</v>
      </c>
      <c r="J50" s="87">
        <v>2636</v>
      </c>
      <c r="K50" s="87">
        <v>2313</v>
      </c>
      <c r="L50" s="87">
        <v>2559</v>
      </c>
      <c r="M50" s="88">
        <v>2240</v>
      </c>
    </row>
    <row r="51" spans="2:13" ht="27.75" customHeight="1">
      <c r="B51" s="1183"/>
      <c r="C51" s="1184"/>
      <c r="D51" s="85"/>
      <c r="E51" s="1185" t="s">
        <v>36</v>
      </c>
      <c r="F51" s="1185"/>
      <c r="G51" s="1185"/>
      <c r="H51" s="1186"/>
      <c r="I51" s="86">
        <v>85858</v>
      </c>
      <c r="J51" s="87">
        <v>84818</v>
      </c>
      <c r="K51" s="87">
        <v>84457</v>
      </c>
      <c r="L51" s="87">
        <v>86645</v>
      </c>
      <c r="M51" s="88">
        <v>86821</v>
      </c>
    </row>
    <row r="52" spans="2:13" ht="27.75" customHeight="1" thickBot="1">
      <c r="B52" s="1187" t="s">
        <v>37</v>
      </c>
      <c r="C52" s="1188"/>
      <c r="D52" s="90"/>
      <c r="E52" s="1189" t="s">
        <v>38</v>
      </c>
      <c r="F52" s="1189"/>
      <c r="G52" s="1189"/>
      <c r="H52" s="1190"/>
      <c r="I52" s="91">
        <v>43412</v>
      </c>
      <c r="J52" s="92">
        <v>37450</v>
      </c>
      <c r="K52" s="92">
        <v>33903</v>
      </c>
      <c r="L52" s="92">
        <v>28794</v>
      </c>
      <c r="M52" s="93">
        <v>26585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81784</v>
      </c>
      <c r="E3" s="116"/>
      <c r="F3" s="117">
        <v>58009</v>
      </c>
      <c r="G3" s="118"/>
      <c r="H3" s="119"/>
    </row>
    <row r="4" spans="1:8">
      <c r="A4" s="120"/>
      <c r="B4" s="121"/>
      <c r="C4" s="122"/>
      <c r="D4" s="123">
        <v>56698</v>
      </c>
      <c r="E4" s="124"/>
      <c r="F4" s="125">
        <v>32190</v>
      </c>
      <c r="G4" s="126"/>
      <c r="H4" s="127"/>
    </row>
    <row r="5" spans="1:8">
      <c r="A5" s="108" t="s">
        <v>518</v>
      </c>
      <c r="B5" s="113"/>
      <c r="C5" s="114"/>
      <c r="D5" s="115">
        <v>77135</v>
      </c>
      <c r="E5" s="116"/>
      <c r="F5" s="117">
        <v>61882</v>
      </c>
      <c r="G5" s="118"/>
      <c r="H5" s="119"/>
    </row>
    <row r="6" spans="1:8">
      <c r="A6" s="120"/>
      <c r="B6" s="121"/>
      <c r="C6" s="122"/>
      <c r="D6" s="123">
        <v>53901</v>
      </c>
      <c r="E6" s="124"/>
      <c r="F6" s="125">
        <v>32175</v>
      </c>
      <c r="G6" s="126"/>
      <c r="H6" s="127"/>
    </row>
    <row r="7" spans="1:8">
      <c r="A7" s="108" t="s">
        <v>519</v>
      </c>
      <c r="B7" s="113"/>
      <c r="C7" s="114"/>
      <c r="D7" s="115">
        <v>74276</v>
      </c>
      <c r="E7" s="116"/>
      <c r="F7" s="117">
        <v>47569</v>
      </c>
      <c r="G7" s="118"/>
      <c r="H7" s="119"/>
    </row>
    <row r="8" spans="1:8">
      <c r="A8" s="120"/>
      <c r="B8" s="121"/>
      <c r="C8" s="122"/>
      <c r="D8" s="123">
        <v>47883</v>
      </c>
      <c r="E8" s="124"/>
      <c r="F8" s="125">
        <v>26255</v>
      </c>
      <c r="G8" s="126"/>
      <c r="H8" s="127"/>
    </row>
    <row r="9" spans="1:8">
      <c r="A9" s="108" t="s">
        <v>520</v>
      </c>
      <c r="B9" s="113"/>
      <c r="C9" s="114"/>
      <c r="D9" s="115">
        <v>116945</v>
      </c>
      <c r="E9" s="116"/>
      <c r="F9" s="117">
        <v>50880</v>
      </c>
      <c r="G9" s="118"/>
      <c r="H9" s="119"/>
    </row>
    <row r="10" spans="1:8">
      <c r="A10" s="120"/>
      <c r="B10" s="121"/>
      <c r="C10" s="122"/>
      <c r="D10" s="123">
        <v>102460</v>
      </c>
      <c r="E10" s="124"/>
      <c r="F10" s="125">
        <v>26879</v>
      </c>
      <c r="G10" s="126"/>
      <c r="H10" s="127"/>
    </row>
    <row r="11" spans="1:8">
      <c r="A11" s="108" t="s">
        <v>521</v>
      </c>
      <c r="B11" s="113"/>
      <c r="C11" s="114"/>
      <c r="D11" s="115">
        <v>107754</v>
      </c>
      <c r="E11" s="116"/>
      <c r="F11" s="117">
        <v>63956</v>
      </c>
      <c r="G11" s="118"/>
      <c r="H11" s="119"/>
    </row>
    <row r="12" spans="1:8">
      <c r="A12" s="120"/>
      <c r="B12" s="121"/>
      <c r="C12" s="128"/>
      <c r="D12" s="123">
        <v>58515</v>
      </c>
      <c r="E12" s="124"/>
      <c r="F12" s="125">
        <v>29239</v>
      </c>
      <c r="G12" s="126"/>
      <c r="H12" s="127"/>
    </row>
    <row r="13" spans="1:8">
      <c r="A13" s="108"/>
      <c r="B13" s="113"/>
      <c r="C13" s="129"/>
      <c r="D13" s="130">
        <v>91579</v>
      </c>
      <c r="E13" s="131"/>
      <c r="F13" s="132">
        <v>56459</v>
      </c>
      <c r="G13" s="133"/>
      <c r="H13" s="119"/>
    </row>
    <row r="14" spans="1:8">
      <c r="A14" s="120"/>
      <c r="B14" s="121"/>
      <c r="C14" s="122"/>
      <c r="D14" s="123">
        <v>63891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3.53</v>
      </c>
      <c r="C19" s="134">
        <f>ROUND(VALUE(SUBSTITUTE(実質収支比率等に係る経年分析!G$48,"▲","-")),2)</f>
        <v>2.6</v>
      </c>
      <c r="D19" s="134">
        <f>ROUND(VALUE(SUBSTITUTE(実質収支比率等に係る経年分析!H$48,"▲","-")),2)</f>
        <v>4.0199999999999996</v>
      </c>
      <c r="E19" s="134">
        <f>ROUND(VALUE(SUBSTITUTE(実質収支比率等に係る経年分析!I$48,"▲","-")),2)</f>
        <v>2.62</v>
      </c>
      <c r="F19" s="134">
        <f>ROUND(VALUE(SUBSTITUTE(実質収支比率等に係る経年分析!J$48,"▲","-")),2)</f>
        <v>3.29</v>
      </c>
    </row>
    <row r="20" spans="1:11">
      <c r="A20" s="134" t="s">
        <v>43</v>
      </c>
      <c r="B20" s="134">
        <f>ROUND(VALUE(SUBSTITUTE(実質収支比率等に係る経年分析!F$47,"▲","-")),2)</f>
        <v>14.94</v>
      </c>
      <c r="C20" s="134">
        <f>ROUND(VALUE(SUBSTITUTE(実質収支比率等に係る経年分析!G$47,"▲","-")),2)</f>
        <v>16.53</v>
      </c>
      <c r="D20" s="134">
        <f>ROUND(VALUE(SUBSTITUTE(実質収支比率等に係る経年分析!H$47,"▲","-")),2)</f>
        <v>19.489999999999998</v>
      </c>
      <c r="E20" s="134">
        <f>ROUND(VALUE(SUBSTITUTE(実質収支比率等に係る経年分析!I$47,"▲","-")),2)</f>
        <v>23.98</v>
      </c>
      <c r="F20" s="134">
        <f>ROUND(VALUE(SUBSTITUTE(実質収支比率等に係る経年分析!J$47,"▲","-")),2)</f>
        <v>27.88</v>
      </c>
    </row>
    <row r="21" spans="1:11">
      <c r="A21" s="134" t="s">
        <v>44</v>
      </c>
      <c r="B21" s="134">
        <f>IF(ISNUMBER(VALUE(SUBSTITUTE(実質収支比率等に係る経年分析!F$49,"▲","-"))),ROUND(VALUE(SUBSTITUTE(実質収支比率等に係る経年分析!F$49,"▲","-")),2),NA())</f>
        <v>5.64</v>
      </c>
      <c r="C21" s="134">
        <f>IF(ISNUMBER(VALUE(SUBSTITUTE(実質収支比率等に係る経年分析!G$49,"▲","-"))),ROUND(VALUE(SUBSTITUTE(実質収支比率等に係る経年分析!G$49,"▲","-")),2),NA())</f>
        <v>5.44</v>
      </c>
      <c r="D21" s="134">
        <f>IF(ISNUMBER(VALUE(SUBSTITUTE(実質収支比率等に係る経年分析!H$49,"▲","-"))),ROUND(VALUE(SUBSTITUTE(実質収支比率等に係る経年分析!H$49,"▲","-")),2),NA())</f>
        <v>8.4600000000000009</v>
      </c>
      <c r="E21" s="134">
        <f>IF(ISNUMBER(VALUE(SUBSTITUTE(実質収支比率等に係る経年分析!I$49,"▲","-"))),ROUND(VALUE(SUBSTITUTE(実質収支比率等に係る経年分析!I$49,"▲","-")),2),NA())</f>
        <v>3.15</v>
      </c>
      <c r="F21" s="134">
        <f>IF(ISNUMBER(VALUE(SUBSTITUTE(実質収支比率等に係る経年分析!J$49,"▲","-"))),ROUND(VALUE(SUBSTITUTE(実質収支比率等に係る経年分析!J$49,"▲","-")),2),NA())</f>
        <v>5.22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霊苑事業特別会計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農業共済事業特別会計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2.4300000000000002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7760</v>
      </c>
      <c r="E42" s="136"/>
      <c r="F42" s="136"/>
      <c r="G42" s="136">
        <f>'実質公債費比率（分子）の構造'!L$52</f>
        <v>7539</v>
      </c>
      <c r="H42" s="136"/>
      <c r="I42" s="136"/>
      <c r="J42" s="136">
        <f>'実質公債費比率（分子）の構造'!M$52</f>
        <v>7482</v>
      </c>
      <c r="K42" s="136"/>
      <c r="L42" s="136"/>
      <c r="M42" s="136">
        <f>'実質公債費比率（分子）の構造'!N$52</f>
        <v>7663</v>
      </c>
      <c r="N42" s="136"/>
      <c r="O42" s="136"/>
      <c r="P42" s="136">
        <f>'実質公債費比率（分子）の構造'!O$52</f>
        <v>8167</v>
      </c>
    </row>
    <row r="43" spans="1:16">
      <c r="A43" s="136" t="s">
        <v>52</v>
      </c>
      <c r="B43" s="136">
        <f>'実質公債費比率（分子）の構造'!K$51</f>
        <v>4</v>
      </c>
      <c r="C43" s="136"/>
      <c r="D43" s="136"/>
      <c r="E43" s="136">
        <f>'実質公債費比率（分子）の構造'!L$51</f>
        <v>3</v>
      </c>
      <c r="F43" s="136"/>
      <c r="G43" s="136"/>
      <c r="H43" s="136">
        <f>'実質公債費比率（分子）の構造'!M$51</f>
        <v>3</v>
      </c>
      <c r="I43" s="136"/>
      <c r="J43" s="136"/>
      <c r="K43" s="136">
        <f>'実質公債費比率（分子）の構造'!N$51</f>
        <v>4</v>
      </c>
      <c r="L43" s="136"/>
      <c r="M43" s="136"/>
      <c r="N43" s="136">
        <f>'実質公債費比率（分子）の構造'!O$51</f>
        <v>4</v>
      </c>
      <c r="O43" s="136"/>
      <c r="P43" s="136"/>
    </row>
    <row r="44" spans="1:16">
      <c r="A44" s="136" t="s">
        <v>53</v>
      </c>
      <c r="B44" s="136">
        <f>'実質公債費比率（分子）の構造'!K$50</f>
        <v>47</v>
      </c>
      <c r="C44" s="136"/>
      <c r="D44" s="136"/>
      <c r="E44" s="136">
        <f>'実質公債費比率（分子）の構造'!L$50</f>
        <v>47</v>
      </c>
      <c r="F44" s="136"/>
      <c r="G44" s="136"/>
      <c r="H44" s="136">
        <f>'実質公債費比率（分子）の構造'!M$50</f>
        <v>35</v>
      </c>
      <c r="I44" s="136"/>
      <c r="J44" s="136"/>
      <c r="K44" s="136">
        <f>'実質公債費比率（分子）の構造'!N$50</f>
        <v>34</v>
      </c>
      <c r="L44" s="136"/>
      <c r="M44" s="136"/>
      <c r="N44" s="136">
        <f>'実質公債費比率（分子）の構造'!O$50</f>
        <v>20</v>
      </c>
      <c r="O44" s="136"/>
      <c r="P44" s="136"/>
    </row>
    <row r="45" spans="1:16">
      <c r="A45" s="136" t="s">
        <v>54</v>
      </c>
      <c r="B45" s="136">
        <f>'実質公債費比率（分子）の構造'!K$49</f>
        <v>934</v>
      </c>
      <c r="C45" s="136"/>
      <c r="D45" s="136"/>
      <c r="E45" s="136">
        <f>'実質公債費比率（分子）の構造'!L$49</f>
        <v>888</v>
      </c>
      <c r="F45" s="136"/>
      <c r="G45" s="136"/>
      <c r="H45" s="136">
        <f>'実質公債費比率（分子）の構造'!M$49</f>
        <v>720</v>
      </c>
      <c r="I45" s="136"/>
      <c r="J45" s="136"/>
      <c r="K45" s="136">
        <f>'実質公債費比率（分子）の構造'!N$49</f>
        <v>816</v>
      </c>
      <c r="L45" s="136"/>
      <c r="M45" s="136"/>
      <c r="N45" s="136">
        <f>'実質公債費比率（分子）の構造'!O$49</f>
        <v>927</v>
      </c>
      <c r="O45" s="136"/>
      <c r="P45" s="136"/>
    </row>
    <row r="46" spans="1:16">
      <c r="A46" s="136" t="s">
        <v>55</v>
      </c>
      <c r="B46" s="136">
        <f>'実質公債費比率（分子）の構造'!K$48</f>
        <v>3673</v>
      </c>
      <c r="C46" s="136"/>
      <c r="D46" s="136"/>
      <c r="E46" s="136">
        <f>'実質公債費比率（分子）の構造'!L$48</f>
        <v>3456</v>
      </c>
      <c r="F46" s="136"/>
      <c r="G46" s="136"/>
      <c r="H46" s="136">
        <f>'実質公債費比率（分子）の構造'!M$48</f>
        <v>3356</v>
      </c>
      <c r="I46" s="136"/>
      <c r="J46" s="136"/>
      <c r="K46" s="136">
        <f>'実質公債費比率（分子）の構造'!N$48</f>
        <v>3256</v>
      </c>
      <c r="L46" s="136"/>
      <c r="M46" s="136"/>
      <c r="N46" s="136">
        <f>'実質公債費比率（分子）の構造'!O$48</f>
        <v>3115</v>
      </c>
      <c r="O46" s="136"/>
      <c r="P46" s="136"/>
    </row>
    <row r="47" spans="1:16">
      <c r="A47" s="136" t="s">
        <v>14</v>
      </c>
      <c r="B47" s="136">
        <f>'実質公債費比率（分子）の構造'!K$47</f>
        <v>33</v>
      </c>
      <c r="C47" s="136"/>
      <c r="D47" s="136"/>
      <c r="E47" s="136">
        <f>'実質公債費比率（分子）の構造'!L$47</f>
        <v>43</v>
      </c>
      <c r="F47" s="136"/>
      <c r="G47" s="136"/>
      <c r="H47" s="136">
        <f>'実質公債費比率（分子）の構造'!M$47</f>
        <v>43</v>
      </c>
      <c r="I47" s="136"/>
      <c r="J47" s="136"/>
      <c r="K47" s="136">
        <f>'実質公債費比率（分子）の構造'!N$47</f>
        <v>53</v>
      </c>
      <c r="L47" s="136"/>
      <c r="M47" s="136"/>
      <c r="N47" s="136">
        <f>'実質公債費比率（分子）の構造'!O$47</f>
        <v>110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7321</v>
      </c>
      <c r="C49" s="136"/>
      <c r="D49" s="136"/>
      <c r="E49" s="136">
        <f>'実質公債費比率（分子）の構造'!L$45</f>
        <v>7083</v>
      </c>
      <c r="F49" s="136"/>
      <c r="G49" s="136"/>
      <c r="H49" s="136">
        <f>'実質公債費比率（分子）の構造'!M$45</f>
        <v>7117</v>
      </c>
      <c r="I49" s="136"/>
      <c r="J49" s="136"/>
      <c r="K49" s="136">
        <f>'実質公債費比率（分子）の構造'!N$45</f>
        <v>6957</v>
      </c>
      <c r="L49" s="136"/>
      <c r="M49" s="136"/>
      <c r="N49" s="136">
        <f>'実質公債費比率（分子）の構造'!O$45</f>
        <v>6985</v>
      </c>
      <c r="O49" s="136"/>
      <c r="P49" s="136"/>
    </row>
    <row r="50" spans="1:16">
      <c r="A50" s="136" t="s">
        <v>58</v>
      </c>
      <c r="B50" s="136" t="e">
        <f>NA()</f>
        <v>#N/A</v>
      </c>
      <c r="C50" s="136">
        <f>IF(ISNUMBER('実質公債費比率（分子）の構造'!K$53),'実質公債費比率（分子）の構造'!K$53,NA())</f>
        <v>4252</v>
      </c>
      <c r="D50" s="136" t="e">
        <f>NA()</f>
        <v>#N/A</v>
      </c>
      <c r="E50" s="136" t="e">
        <f>NA()</f>
        <v>#N/A</v>
      </c>
      <c r="F50" s="136">
        <f>IF(ISNUMBER('実質公債費比率（分子）の構造'!L$53),'実質公債費比率（分子）の構造'!L$53,NA())</f>
        <v>3981</v>
      </c>
      <c r="G50" s="136" t="e">
        <f>NA()</f>
        <v>#N/A</v>
      </c>
      <c r="H50" s="136" t="e">
        <f>NA()</f>
        <v>#N/A</v>
      </c>
      <c r="I50" s="136">
        <f>IF(ISNUMBER('実質公債費比率（分子）の構造'!M$53),'実質公債費比率（分子）の構造'!M$53,NA())</f>
        <v>3792</v>
      </c>
      <c r="J50" s="136" t="e">
        <f>NA()</f>
        <v>#N/A</v>
      </c>
      <c r="K50" s="136" t="e">
        <f>NA()</f>
        <v>#N/A</v>
      </c>
      <c r="L50" s="136">
        <f>IF(ISNUMBER('実質公債費比率（分子）の構造'!N$53),'実質公債費比率（分子）の構造'!N$53,NA())</f>
        <v>3457</v>
      </c>
      <c r="M50" s="136" t="e">
        <f>NA()</f>
        <v>#N/A</v>
      </c>
      <c r="N50" s="136" t="e">
        <f>NA()</f>
        <v>#N/A</v>
      </c>
      <c r="O50" s="136">
        <f>IF(ISNUMBER('実質公債費比率（分子）の構造'!O$53),'実質公債費比率（分子）の構造'!O$53,NA())</f>
        <v>2994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85858</v>
      </c>
      <c r="E56" s="135"/>
      <c r="F56" s="135"/>
      <c r="G56" s="135">
        <f>'将来負担比率（分子）の構造'!J$51</f>
        <v>84818</v>
      </c>
      <c r="H56" s="135"/>
      <c r="I56" s="135"/>
      <c r="J56" s="135">
        <f>'将来負担比率（分子）の構造'!K$51</f>
        <v>84457</v>
      </c>
      <c r="K56" s="135"/>
      <c r="L56" s="135"/>
      <c r="M56" s="135">
        <f>'将来負担比率（分子）の構造'!L$51</f>
        <v>86645</v>
      </c>
      <c r="N56" s="135"/>
      <c r="O56" s="135"/>
      <c r="P56" s="135">
        <f>'将来負担比率（分子）の構造'!M$51</f>
        <v>86821</v>
      </c>
    </row>
    <row r="57" spans="1:16">
      <c r="A57" s="135" t="s">
        <v>35</v>
      </c>
      <c r="B57" s="135"/>
      <c r="C57" s="135"/>
      <c r="D57" s="135">
        <f>'将来負担比率（分子）の構造'!I$50</f>
        <v>2796</v>
      </c>
      <c r="E57" s="135"/>
      <c r="F57" s="135"/>
      <c r="G57" s="135">
        <f>'将来負担比率（分子）の構造'!J$50</f>
        <v>2636</v>
      </c>
      <c r="H57" s="135"/>
      <c r="I57" s="135"/>
      <c r="J57" s="135">
        <f>'将来負担比率（分子）の構造'!K$50</f>
        <v>2313</v>
      </c>
      <c r="K57" s="135"/>
      <c r="L57" s="135"/>
      <c r="M57" s="135">
        <f>'将来負担比率（分子）の構造'!L$50</f>
        <v>2559</v>
      </c>
      <c r="N57" s="135"/>
      <c r="O57" s="135"/>
      <c r="P57" s="135">
        <f>'将来負担比率（分子）の構造'!M$50</f>
        <v>2240</v>
      </c>
    </row>
    <row r="58" spans="1:16">
      <c r="A58" s="135" t="s">
        <v>34</v>
      </c>
      <c r="B58" s="135"/>
      <c r="C58" s="135"/>
      <c r="D58" s="135">
        <f>'将来負担比率（分子）の構造'!I$49</f>
        <v>9894</v>
      </c>
      <c r="E58" s="135"/>
      <c r="F58" s="135"/>
      <c r="G58" s="135">
        <f>'将来負担比率（分子）の構造'!J$49</f>
        <v>11060</v>
      </c>
      <c r="H58" s="135"/>
      <c r="I58" s="135"/>
      <c r="J58" s="135">
        <f>'将来負担比率（分子）の構造'!K$49</f>
        <v>11071</v>
      </c>
      <c r="K58" s="135"/>
      <c r="L58" s="135"/>
      <c r="M58" s="135">
        <f>'将来負担比率（分子）の構造'!L$49</f>
        <v>12708</v>
      </c>
      <c r="N58" s="135"/>
      <c r="O58" s="135"/>
      <c r="P58" s="135">
        <f>'将来負担比率（分子）の構造'!M$49</f>
        <v>14645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2566</v>
      </c>
      <c r="C61" s="135"/>
      <c r="D61" s="135"/>
      <c r="E61" s="135">
        <f>'将来負担比率（分子）の構造'!J$46</f>
        <v>2201</v>
      </c>
      <c r="F61" s="135"/>
      <c r="G61" s="135"/>
      <c r="H61" s="135">
        <f>'将来負担比率（分子）の構造'!K$46</f>
        <v>2262</v>
      </c>
      <c r="I61" s="135"/>
      <c r="J61" s="135"/>
      <c r="K61" s="135">
        <f>'将来負担比率（分子）の構造'!L$46</f>
        <v>459</v>
      </c>
      <c r="L61" s="135"/>
      <c r="M61" s="135"/>
      <c r="N61" s="135">
        <f>'将来負担比率（分子）の構造'!M$46</f>
        <v>111</v>
      </c>
      <c r="O61" s="135"/>
      <c r="P61" s="135"/>
    </row>
    <row r="62" spans="1:16">
      <c r="A62" s="135" t="s">
        <v>29</v>
      </c>
      <c r="B62" s="135">
        <f>'将来負担比率（分子）の構造'!I$45</f>
        <v>8698</v>
      </c>
      <c r="C62" s="135"/>
      <c r="D62" s="135"/>
      <c r="E62" s="135">
        <f>'将来負担比率（分子）の構造'!J$45</f>
        <v>8435</v>
      </c>
      <c r="F62" s="135"/>
      <c r="G62" s="135"/>
      <c r="H62" s="135">
        <f>'将来負担比率（分子）の構造'!K$45</f>
        <v>8168</v>
      </c>
      <c r="I62" s="135"/>
      <c r="J62" s="135"/>
      <c r="K62" s="135">
        <f>'将来負担比率（分子）の構造'!L$45</f>
        <v>7894</v>
      </c>
      <c r="L62" s="135"/>
      <c r="M62" s="135"/>
      <c r="N62" s="135">
        <f>'将来負担比率（分子）の構造'!M$45</f>
        <v>7551</v>
      </c>
      <c r="O62" s="135"/>
      <c r="P62" s="135"/>
    </row>
    <row r="63" spans="1:16">
      <c r="A63" s="135" t="s">
        <v>28</v>
      </c>
      <c r="B63" s="135">
        <f>'将来負担比率（分子）の構造'!I$44</f>
        <v>11167</v>
      </c>
      <c r="C63" s="135"/>
      <c r="D63" s="135"/>
      <c r="E63" s="135">
        <f>'将来負担比率（分子）の構造'!J$44</f>
        <v>10619</v>
      </c>
      <c r="F63" s="135"/>
      <c r="G63" s="135"/>
      <c r="H63" s="135">
        <f>'将来負担比率（分子）の構造'!K$44</f>
        <v>11012</v>
      </c>
      <c r="I63" s="135"/>
      <c r="J63" s="135"/>
      <c r="K63" s="135">
        <f>'将来負担比率（分子）の構造'!L$44</f>
        <v>10688</v>
      </c>
      <c r="L63" s="135"/>
      <c r="M63" s="135"/>
      <c r="N63" s="135">
        <f>'将来負担比率（分子）の構造'!M$44</f>
        <v>10262</v>
      </c>
      <c r="O63" s="135"/>
      <c r="P63" s="135"/>
    </row>
    <row r="64" spans="1:16">
      <c r="A64" s="135" t="s">
        <v>27</v>
      </c>
      <c r="B64" s="135">
        <f>'将来負担比率（分子）の構造'!I$43</f>
        <v>55971</v>
      </c>
      <c r="C64" s="135"/>
      <c r="D64" s="135"/>
      <c r="E64" s="135">
        <f>'将来負担比率（分子）の構造'!J$43</f>
        <v>54102</v>
      </c>
      <c r="F64" s="135"/>
      <c r="G64" s="135"/>
      <c r="H64" s="135">
        <f>'将来負担比率（分子）の構造'!K$43</f>
        <v>51808</v>
      </c>
      <c r="I64" s="135"/>
      <c r="J64" s="135"/>
      <c r="K64" s="135">
        <f>'将来負担比率（分子）の構造'!L$43</f>
        <v>49755</v>
      </c>
      <c r="L64" s="135"/>
      <c r="M64" s="135"/>
      <c r="N64" s="135">
        <f>'将来負担比率（分子）の構造'!M$43</f>
        <v>48795</v>
      </c>
      <c r="O64" s="135"/>
      <c r="P64" s="135"/>
    </row>
    <row r="65" spans="1:16">
      <c r="A65" s="135" t="s">
        <v>26</v>
      </c>
      <c r="B65" s="135">
        <f>'将来負担比率（分子）の構造'!I$42</f>
        <v>521</v>
      </c>
      <c r="C65" s="135"/>
      <c r="D65" s="135"/>
      <c r="E65" s="135">
        <f>'将来負担比率（分子）の構造'!J$42</f>
        <v>288</v>
      </c>
      <c r="F65" s="135"/>
      <c r="G65" s="135"/>
      <c r="H65" s="135">
        <f>'将来負担比率（分子）の構造'!K$42</f>
        <v>255</v>
      </c>
      <c r="I65" s="135"/>
      <c r="J65" s="135"/>
      <c r="K65" s="135">
        <f>'将来負担比率（分子）の構造'!L$42</f>
        <v>167</v>
      </c>
      <c r="L65" s="135"/>
      <c r="M65" s="135"/>
      <c r="N65" s="135">
        <f>'将来負担比率（分子）の構造'!M$42</f>
        <v>149</v>
      </c>
      <c r="O65" s="135"/>
      <c r="P65" s="135"/>
    </row>
    <row r="66" spans="1:16">
      <c r="A66" s="135" t="s">
        <v>25</v>
      </c>
      <c r="B66" s="135">
        <f>'将来負担比率（分子）の構造'!I$41</f>
        <v>63037</v>
      </c>
      <c r="C66" s="135"/>
      <c r="D66" s="135"/>
      <c r="E66" s="135">
        <f>'将来負担比率（分子）の構造'!J$41</f>
        <v>60319</v>
      </c>
      <c r="F66" s="135"/>
      <c r="G66" s="135"/>
      <c r="H66" s="135">
        <f>'将来負担比率（分子）の構造'!K$41</f>
        <v>58240</v>
      </c>
      <c r="I66" s="135"/>
      <c r="J66" s="135"/>
      <c r="K66" s="135">
        <f>'将来負担比率（分子）の構造'!L$41</f>
        <v>61744</v>
      </c>
      <c r="L66" s="135"/>
      <c r="M66" s="135"/>
      <c r="N66" s="135">
        <f>'将来負担比率（分子）の構造'!M$41</f>
        <v>63424</v>
      </c>
      <c r="O66" s="135"/>
      <c r="P66" s="135"/>
    </row>
    <row r="67" spans="1:16">
      <c r="A67" s="135" t="s">
        <v>62</v>
      </c>
      <c r="B67" s="135" t="e">
        <f>NA()</f>
        <v>#N/A</v>
      </c>
      <c r="C67" s="135">
        <f>IF(ISNUMBER('将来負担比率（分子）の構造'!I$52), IF('将来負担比率（分子）の構造'!I$52 &lt; 0, 0, '将来負担比率（分子）の構造'!I$52), NA())</f>
        <v>43412</v>
      </c>
      <c r="D67" s="135" t="e">
        <f>NA()</f>
        <v>#N/A</v>
      </c>
      <c r="E67" s="135" t="e">
        <f>NA()</f>
        <v>#N/A</v>
      </c>
      <c r="F67" s="135">
        <f>IF(ISNUMBER('将来負担比率（分子）の構造'!J$52), IF('将来負担比率（分子）の構造'!J$52 &lt; 0, 0, '将来負担比率（分子）の構造'!J$52), NA())</f>
        <v>37450</v>
      </c>
      <c r="G67" s="135" t="e">
        <f>NA()</f>
        <v>#N/A</v>
      </c>
      <c r="H67" s="135" t="e">
        <f>NA()</f>
        <v>#N/A</v>
      </c>
      <c r="I67" s="135">
        <f>IF(ISNUMBER('将来負担比率（分子）の構造'!K$52), IF('将来負担比率（分子）の構造'!K$52 &lt; 0, 0, '将来負担比率（分子）の構造'!K$52), NA())</f>
        <v>33903</v>
      </c>
      <c r="J67" s="135" t="e">
        <f>NA()</f>
        <v>#N/A</v>
      </c>
      <c r="K67" s="135" t="e">
        <f>NA()</f>
        <v>#N/A</v>
      </c>
      <c r="L67" s="135">
        <f>IF(ISNUMBER('将来負担比率（分子）の構造'!L$52), IF('将来負担比率（分子）の構造'!L$52 &lt; 0, 0, '将来負担比率（分子）の構造'!L$52), NA())</f>
        <v>28794</v>
      </c>
      <c r="M67" s="135" t="e">
        <f>NA()</f>
        <v>#N/A</v>
      </c>
      <c r="N67" s="135" t="e">
        <f>NA()</f>
        <v>#N/A</v>
      </c>
      <c r="O67" s="135">
        <f>IF(ISNUMBER('将来負担比率（分子）の構造'!M$52), IF('将来負担比率（分子）の構造'!M$52 &lt; 0, 0, '将来負担比率（分子）の構造'!M$52), NA())</f>
        <v>26585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U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10138127</v>
      </c>
      <c r="S5" s="637"/>
      <c r="T5" s="637"/>
      <c r="U5" s="637"/>
      <c r="V5" s="637"/>
      <c r="W5" s="637"/>
      <c r="X5" s="637"/>
      <c r="Y5" s="684"/>
      <c r="Z5" s="697">
        <v>19.600000000000001</v>
      </c>
      <c r="AA5" s="697"/>
      <c r="AB5" s="697"/>
      <c r="AC5" s="697"/>
      <c r="AD5" s="698">
        <v>10136772</v>
      </c>
      <c r="AE5" s="698"/>
      <c r="AF5" s="698"/>
      <c r="AG5" s="698"/>
      <c r="AH5" s="698"/>
      <c r="AI5" s="698"/>
      <c r="AJ5" s="698"/>
      <c r="AK5" s="698"/>
      <c r="AL5" s="685">
        <v>35.200000000000003</v>
      </c>
      <c r="AM5" s="654"/>
      <c r="AN5" s="654"/>
      <c r="AO5" s="686"/>
      <c r="AP5" s="673" t="s">
        <v>206</v>
      </c>
      <c r="AQ5" s="674"/>
      <c r="AR5" s="674"/>
      <c r="AS5" s="674"/>
      <c r="AT5" s="674"/>
      <c r="AU5" s="674"/>
      <c r="AV5" s="674"/>
      <c r="AW5" s="674"/>
      <c r="AX5" s="674"/>
      <c r="AY5" s="674"/>
      <c r="AZ5" s="674"/>
      <c r="BA5" s="674"/>
      <c r="BB5" s="674"/>
      <c r="BC5" s="674"/>
      <c r="BD5" s="674"/>
      <c r="BE5" s="674"/>
      <c r="BF5" s="675"/>
      <c r="BG5" s="586">
        <v>10012389</v>
      </c>
      <c r="BH5" s="587"/>
      <c r="BI5" s="587"/>
      <c r="BJ5" s="587"/>
      <c r="BK5" s="587"/>
      <c r="BL5" s="587"/>
      <c r="BM5" s="587"/>
      <c r="BN5" s="588"/>
      <c r="BO5" s="639">
        <v>98.8</v>
      </c>
      <c r="BP5" s="639"/>
      <c r="BQ5" s="639"/>
      <c r="BR5" s="639"/>
      <c r="BS5" s="640">
        <v>508698</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358201</v>
      </c>
      <c r="S6" s="587"/>
      <c r="T6" s="587"/>
      <c r="U6" s="587"/>
      <c r="V6" s="587"/>
      <c r="W6" s="587"/>
      <c r="X6" s="587"/>
      <c r="Y6" s="588"/>
      <c r="Z6" s="639">
        <v>0.7</v>
      </c>
      <c r="AA6" s="639"/>
      <c r="AB6" s="639"/>
      <c r="AC6" s="639"/>
      <c r="AD6" s="640">
        <v>358201</v>
      </c>
      <c r="AE6" s="640"/>
      <c r="AF6" s="640"/>
      <c r="AG6" s="640"/>
      <c r="AH6" s="640"/>
      <c r="AI6" s="640"/>
      <c r="AJ6" s="640"/>
      <c r="AK6" s="640"/>
      <c r="AL6" s="609">
        <v>1.2</v>
      </c>
      <c r="AM6" s="641"/>
      <c r="AN6" s="641"/>
      <c r="AO6" s="642"/>
      <c r="AP6" s="583" t="s">
        <v>211</v>
      </c>
      <c r="AQ6" s="584"/>
      <c r="AR6" s="584"/>
      <c r="AS6" s="584"/>
      <c r="AT6" s="584"/>
      <c r="AU6" s="584"/>
      <c r="AV6" s="584"/>
      <c r="AW6" s="584"/>
      <c r="AX6" s="584"/>
      <c r="AY6" s="584"/>
      <c r="AZ6" s="584"/>
      <c r="BA6" s="584"/>
      <c r="BB6" s="584"/>
      <c r="BC6" s="584"/>
      <c r="BD6" s="584"/>
      <c r="BE6" s="584"/>
      <c r="BF6" s="585"/>
      <c r="BG6" s="586">
        <v>10012389</v>
      </c>
      <c r="BH6" s="587"/>
      <c r="BI6" s="587"/>
      <c r="BJ6" s="587"/>
      <c r="BK6" s="587"/>
      <c r="BL6" s="587"/>
      <c r="BM6" s="587"/>
      <c r="BN6" s="588"/>
      <c r="BO6" s="639">
        <v>98.8</v>
      </c>
      <c r="BP6" s="639"/>
      <c r="BQ6" s="639"/>
      <c r="BR6" s="639"/>
      <c r="BS6" s="640">
        <v>508698</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283410</v>
      </c>
      <c r="CS6" s="587"/>
      <c r="CT6" s="587"/>
      <c r="CU6" s="587"/>
      <c r="CV6" s="587"/>
      <c r="CW6" s="587"/>
      <c r="CX6" s="587"/>
      <c r="CY6" s="588"/>
      <c r="CZ6" s="639">
        <v>0.6</v>
      </c>
      <c r="DA6" s="639"/>
      <c r="DB6" s="639"/>
      <c r="DC6" s="639"/>
      <c r="DD6" s="592" t="s">
        <v>213</v>
      </c>
      <c r="DE6" s="587"/>
      <c r="DF6" s="587"/>
      <c r="DG6" s="587"/>
      <c r="DH6" s="587"/>
      <c r="DI6" s="587"/>
      <c r="DJ6" s="587"/>
      <c r="DK6" s="587"/>
      <c r="DL6" s="587"/>
      <c r="DM6" s="587"/>
      <c r="DN6" s="587"/>
      <c r="DO6" s="587"/>
      <c r="DP6" s="588"/>
      <c r="DQ6" s="592">
        <v>283340</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24780</v>
      </c>
      <c r="S7" s="587"/>
      <c r="T7" s="587"/>
      <c r="U7" s="587"/>
      <c r="V7" s="587"/>
      <c r="W7" s="587"/>
      <c r="X7" s="587"/>
      <c r="Y7" s="588"/>
      <c r="Z7" s="639">
        <v>0</v>
      </c>
      <c r="AA7" s="639"/>
      <c r="AB7" s="639"/>
      <c r="AC7" s="639"/>
      <c r="AD7" s="640">
        <v>24780</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3873680</v>
      </c>
      <c r="BH7" s="587"/>
      <c r="BI7" s="587"/>
      <c r="BJ7" s="587"/>
      <c r="BK7" s="587"/>
      <c r="BL7" s="587"/>
      <c r="BM7" s="587"/>
      <c r="BN7" s="588"/>
      <c r="BO7" s="639">
        <v>38.200000000000003</v>
      </c>
      <c r="BP7" s="639"/>
      <c r="BQ7" s="639"/>
      <c r="BR7" s="639"/>
      <c r="BS7" s="640">
        <v>160882</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9429200</v>
      </c>
      <c r="CS7" s="587"/>
      <c r="CT7" s="587"/>
      <c r="CU7" s="587"/>
      <c r="CV7" s="587"/>
      <c r="CW7" s="587"/>
      <c r="CX7" s="587"/>
      <c r="CY7" s="588"/>
      <c r="CZ7" s="639">
        <v>18.600000000000001</v>
      </c>
      <c r="DA7" s="639"/>
      <c r="DB7" s="639"/>
      <c r="DC7" s="639"/>
      <c r="DD7" s="592">
        <v>2896262</v>
      </c>
      <c r="DE7" s="587"/>
      <c r="DF7" s="587"/>
      <c r="DG7" s="587"/>
      <c r="DH7" s="587"/>
      <c r="DI7" s="587"/>
      <c r="DJ7" s="587"/>
      <c r="DK7" s="587"/>
      <c r="DL7" s="587"/>
      <c r="DM7" s="587"/>
      <c r="DN7" s="587"/>
      <c r="DO7" s="587"/>
      <c r="DP7" s="588"/>
      <c r="DQ7" s="592">
        <v>5789587</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48043</v>
      </c>
      <c r="S8" s="587"/>
      <c r="T8" s="587"/>
      <c r="U8" s="587"/>
      <c r="V8" s="587"/>
      <c r="W8" s="587"/>
      <c r="X8" s="587"/>
      <c r="Y8" s="588"/>
      <c r="Z8" s="639">
        <v>0.1</v>
      </c>
      <c r="AA8" s="639"/>
      <c r="AB8" s="639"/>
      <c r="AC8" s="639"/>
      <c r="AD8" s="640">
        <v>48043</v>
      </c>
      <c r="AE8" s="640"/>
      <c r="AF8" s="640"/>
      <c r="AG8" s="640"/>
      <c r="AH8" s="640"/>
      <c r="AI8" s="640"/>
      <c r="AJ8" s="640"/>
      <c r="AK8" s="640"/>
      <c r="AL8" s="609">
        <v>0.2</v>
      </c>
      <c r="AM8" s="641"/>
      <c r="AN8" s="641"/>
      <c r="AO8" s="642"/>
      <c r="AP8" s="583" t="s">
        <v>218</v>
      </c>
      <c r="AQ8" s="584"/>
      <c r="AR8" s="584"/>
      <c r="AS8" s="584"/>
      <c r="AT8" s="584"/>
      <c r="AU8" s="584"/>
      <c r="AV8" s="584"/>
      <c r="AW8" s="584"/>
      <c r="AX8" s="584"/>
      <c r="AY8" s="584"/>
      <c r="AZ8" s="584"/>
      <c r="BA8" s="584"/>
      <c r="BB8" s="584"/>
      <c r="BC8" s="584"/>
      <c r="BD8" s="584"/>
      <c r="BE8" s="584"/>
      <c r="BF8" s="585"/>
      <c r="BG8" s="586">
        <v>119211</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11450952</v>
      </c>
      <c r="CS8" s="587"/>
      <c r="CT8" s="587"/>
      <c r="CU8" s="587"/>
      <c r="CV8" s="587"/>
      <c r="CW8" s="587"/>
      <c r="CX8" s="587"/>
      <c r="CY8" s="588"/>
      <c r="CZ8" s="639">
        <v>22.6</v>
      </c>
      <c r="DA8" s="639"/>
      <c r="DB8" s="639"/>
      <c r="DC8" s="639"/>
      <c r="DD8" s="592">
        <v>651583</v>
      </c>
      <c r="DE8" s="587"/>
      <c r="DF8" s="587"/>
      <c r="DG8" s="587"/>
      <c r="DH8" s="587"/>
      <c r="DI8" s="587"/>
      <c r="DJ8" s="587"/>
      <c r="DK8" s="587"/>
      <c r="DL8" s="587"/>
      <c r="DM8" s="587"/>
      <c r="DN8" s="587"/>
      <c r="DO8" s="587"/>
      <c r="DP8" s="588"/>
      <c r="DQ8" s="592">
        <v>5751598</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76673</v>
      </c>
      <c r="S9" s="587"/>
      <c r="T9" s="587"/>
      <c r="U9" s="587"/>
      <c r="V9" s="587"/>
      <c r="W9" s="587"/>
      <c r="X9" s="587"/>
      <c r="Y9" s="588"/>
      <c r="Z9" s="639">
        <v>0.1</v>
      </c>
      <c r="AA9" s="639"/>
      <c r="AB9" s="639"/>
      <c r="AC9" s="639"/>
      <c r="AD9" s="640">
        <v>76673</v>
      </c>
      <c r="AE9" s="640"/>
      <c r="AF9" s="640"/>
      <c r="AG9" s="640"/>
      <c r="AH9" s="640"/>
      <c r="AI9" s="640"/>
      <c r="AJ9" s="640"/>
      <c r="AK9" s="640"/>
      <c r="AL9" s="609">
        <v>0.3</v>
      </c>
      <c r="AM9" s="641"/>
      <c r="AN9" s="641"/>
      <c r="AO9" s="642"/>
      <c r="AP9" s="583" t="s">
        <v>221</v>
      </c>
      <c r="AQ9" s="584"/>
      <c r="AR9" s="584"/>
      <c r="AS9" s="584"/>
      <c r="AT9" s="584"/>
      <c r="AU9" s="584"/>
      <c r="AV9" s="584"/>
      <c r="AW9" s="584"/>
      <c r="AX9" s="584"/>
      <c r="AY9" s="584"/>
      <c r="AZ9" s="584"/>
      <c r="BA9" s="584"/>
      <c r="BB9" s="584"/>
      <c r="BC9" s="584"/>
      <c r="BD9" s="584"/>
      <c r="BE9" s="584"/>
      <c r="BF9" s="585"/>
      <c r="BG9" s="586">
        <v>3075606</v>
      </c>
      <c r="BH9" s="587"/>
      <c r="BI9" s="587"/>
      <c r="BJ9" s="587"/>
      <c r="BK9" s="587"/>
      <c r="BL9" s="587"/>
      <c r="BM9" s="587"/>
      <c r="BN9" s="588"/>
      <c r="BO9" s="639">
        <v>30.3</v>
      </c>
      <c r="BP9" s="639"/>
      <c r="BQ9" s="639"/>
      <c r="BR9" s="639"/>
      <c r="BS9" s="592">
        <v>49135</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5211732</v>
      </c>
      <c r="CS9" s="587"/>
      <c r="CT9" s="587"/>
      <c r="CU9" s="587"/>
      <c r="CV9" s="587"/>
      <c r="CW9" s="587"/>
      <c r="CX9" s="587"/>
      <c r="CY9" s="588"/>
      <c r="CZ9" s="639">
        <v>10.3</v>
      </c>
      <c r="DA9" s="639"/>
      <c r="DB9" s="639"/>
      <c r="DC9" s="639"/>
      <c r="DD9" s="592">
        <v>214866</v>
      </c>
      <c r="DE9" s="587"/>
      <c r="DF9" s="587"/>
      <c r="DG9" s="587"/>
      <c r="DH9" s="587"/>
      <c r="DI9" s="587"/>
      <c r="DJ9" s="587"/>
      <c r="DK9" s="587"/>
      <c r="DL9" s="587"/>
      <c r="DM9" s="587"/>
      <c r="DN9" s="587"/>
      <c r="DO9" s="587"/>
      <c r="DP9" s="588"/>
      <c r="DQ9" s="592">
        <v>3752775</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839571</v>
      </c>
      <c r="S10" s="587"/>
      <c r="T10" s="587"/>
      <c r="U10" s="587"/>
      <c r="V10" s="587"/>
      <c r="W10" s="587"/>
      <c r="X10" s="587"/>
      <c r="Y10" s="588"/>
      <c r="Z10" s="639">
        <v>1.6</v>
      </c>
      <c r="AA10" s="639"/>
      <c r="AB10" s="639"/>
      <c r="AC10" s="639"/>
      <c r="AD10" s="640">
        <v>839571</v>
      </c>
      <c r="AE10" s="640"/>
      <c r="AF10" s="640"/>
      <c r="AG10" s="640"/>
      <c r="AH10" s="640"/>
      <c r="AI10" s="640"/>
      <c r="AJ10" s="640"/>
      <c r="AK10" s="640"/>
      <c r="AL10" s="609">
        <v>2.9</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267792</v>
      </c>
      <c r="BH10" s="587"/>
      <c r="BI10" s="587"/>
      <c r="BJ10" s="587"/>
      <c r="BK10" s="587"/>
      <c r="BL10" s="587"/>
      <c r="BM10" s="587"/>
      <c r="BN10" s="588"/>
      <c r="BO10" s="639">
        <v>2.6</v>
      </c>
      <c r="BP10" s="639"/>
      <c r="BQ10" s="639"/>
      <c r="BR10" s="639"/>
      <c r="BS10" s="592">
        <v>44372</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121713</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20722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13452</v>
      </c>
      <c r="S11" s="587"/>
      <c r="T11" s="587"/>
      <c r="U11" s="587"/>
      <c r="V11" s="587"/>
      <c r="W11" s="587"/>
      <c r="X11" s="587"/>
      <c r="Y11" s="588"/>
      <c r="Z11" s="639">
        <v>0</v>
      </c>
      <c r="AA11" s="639"/>
      <c r="AB11" s="639"/>
      <c r="AC11" s="639"/>
      <c r="AD11" s="640">
        <v>13452</v>
      </c>
      <c r="AE11" s="640"/>
      <c r="AF11" s="640"/>
      <c r="AG11" s="640"/>
      <c r="AH11" s="640"/>
      <c r="AI11" s="640"/>
      <c r="AJ11" s="640"/>
      <c r="AK11" s="640"/>
      <c r="AL11" s="609">
        <v>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411071</v>
      </c>
      <c r="BH11" s="587"/>
      <c r="BI11" s="587"/>
      <c r="BJ11" s="587"/>
      <c r="BK11" s="587"/>
      <c r="BL11" s="587"/>
      <c r="BM11" s="587"/>
      <c r="BN11" s="588"/>
      <c r="BO11" s="639">
        <v>4.0999999999999996</v>
      </c>
      <c r="BP11" s="639"/>
      <c r="BQ11" s="639"/>
      <c r="BR11" s="639"/>
      <c r="BS11" s="592">
        <v>67375</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1218323</v>
      </c>
      <c r="CS11" s="587"/>
      <c r="CT11" s="587"/>
      <c r="CU11" s="587"/>
      <c r="CV11" s="587"/>
      <c r="CW11" s="587"/>
      <c r="CX11" s="587"/>
      <c r="CY11" s="588"/>
      <c r="CZ11" s="639">
        <v>2.4</v>
      </c>
      <c r="DA11" s="639"/>
      <c r="DB11" s="639"/>
      <c r="DC11" s="639"/>
      <c r="DD11" s="592">
        <v>328248</v>
      </c>
      <c r="DE11" s="587"/>
      <c r="DF11" s="587"/>
      <c r="DG11" s="587"/>
      <c r="DH11" s="587"/>
      <c r="DI11" s="587"/>
      <c r="DJ11" s="587"/>
      <c r="DK11" s="587"/>
      <c r="DL11" s="587"/>
      <c r="DM11" s="587"/>
      <c r="DN11" s="587"/>
      <c r="DO11" s="587"/>
      <c r="DP11" s="588"/>
      <c r="DQ11" s="592">
        <v>847297</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5305129</v>
      </c>
      <c r="BH12" s="587"/>
      <c r="BI12" s="587"/>
      <c r="BJ12" s="587"/>
      <c r="BK12" s="587"/>
      <c r="BL12" s="587"/>
      <c r="BM12" s="587"/>
      <c r="BN12" s="588"/>
      <c r="BO12" s="639">
        <v>52.3</v>
      </c>
      <c r="BP12" s="639"/>
      <c r="BQ12" s="639"/>
      <c r="BR12" s="639"/>
      <c r="BS12" s="592">
        <v>347816</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2397281</v>
      </c>
      <c r="CS12" s="587"/>
      <c r="CT12" s="587"/>
      <c r="CU12" s="587"/>
      <c r="CV12" s="587"/>
      <c r="CW12" s="587"/>
      <c r="CX12" s="587"/>
      <c r="CY12" s="588"/>
      <c r="CZ12" s="639">
        <v>4.7</v>
      </c>
      <c r="DA12" s="639"/>
      <c r="DB12" s="639"/>
      <c r="DC12" s="639"/>
      <c r="DD12" s="592">
        <v>1155093</v>
      </c>
      <c r="DE12" s="587"/>
      <c r="DF12" s="587"/>
      <c r="DG12" s="587"/>
      <c r="DH12" s="587"/>
      <c r="DI12" s="587"/>
      <c r="DJ12" s="587"/>
      <c r="DK12" s="587"/>
      <c r="DL12" s="587"/>
      <c r="DM12" s="587"/>
      <c r="DN12" s="587"/>
      <c r="DO12" s="587"/>
      <c r="DP12" s="588"/>
      <c r="DQ12" s="592">
        <v>645981</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138602</v>
      </c>
      <c r="S13" s="587"/>
      <c r="T13" s="587"/>
      <c r="U13" s="587"/>
      <c r="V13" s="587"/>
      <c r="W13" s="587"/>
      <c r="X13" s="587"/>
      <c r="Y13" s="588"/>
      <c r="Z13" s="639">
        <v>0.3</v>
      </c>
      <c r="AA13" s="639"/>
      <c r="AB13" s="639"/>
      <c r="AC13" s="639"/>
      <c r="AD13" s="640">
        <v>138602</v>
      </c>
      <c r="AE13" s="640"/>
      <c r="AF13" s="640"/>
      <c r="AG13" s="640"/>
      <c r="AH13" s="640"/>
      <c r="AI13" s="640"/>
      <c r="AJ13" s="640"/>
      <c r="AK13" s="640"/>
      <c r="AL13" s="609">
        <v>0.5</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5284232</v>
      </c>
      <c r="BH13" s="587"/>
      <c r="BI13" s="587"/>
      <c r="BJ13" s="587"/>
      <c r="BK13" s="587"/>
      <c r="BL13" s="587"/>
      <c r="BM13" s="587"/>
      <c r="BN13" s="588"/>
      <c r="BO13" s="639">
        <v>52.1</v>
      </c>
      <c r="BP13" s="639"/>
      <c r="BQ13" s="639"/>
      <c r="BR13" s="639"/>
      <c r="BS13" s="592">
        <v>347816</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5564892</v>
      </c>
      <c r="CS13" s="587"/>
      <c r="CT13" s="587"/>
      <c r="CU13" s="587"/>
      <c r="CV13" s="587"/>
      <c r="CW13" s="587"/>
      <c r="CX13" s="587"/>
      <c r="CY13" s="588"/>
      <c r="CZ13" s="639">
        <v>11</v>
      </c>
      <c r="DA13" s="639"/>
      <c r="DB13" s="639"/>
      <c r="DC13" s="639"/>
      <c r="DD13" s="592">
        <v>1520015</v>
      </c>
      <c r="DE13" s="587"/>
      <c r="DF13" s="587"/>
      <c r="DG13" s="587"/>
      <c r="DH13" s="587"/>
      <c r="DI13" s="587"/>
      <c r="DJ13" s="587"/>
      <c r="DK13" s="587"/>
      <c r="DL13" s="587"/>
      <c r="DM13" s="587"/>
      <c r="DN13" s="587"/>
      <c r="DO13" s="587"/>
      <c r="DP13" s="588"/>
      <c r="DQ13" s="592">
        <v>4129645</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217091</v>
      </c>
      <c r="BH14" s="587"/>
      <c r="BI14" s="587"/>
      <c r="BJ14" s="587"/>
      <c r="BK14" s="587"/>
      <c r="BL14" s="587"/>
      <c r="BM14" s="587"/>
      <c r="BN14" s="588"/>
      <c r="BO14" s="639">
        <v>2.1</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1938939</v>
      </c>
      <c r="CS14" s="587"/>
      <c r="CT14" s="587"/>
      <c r="CU14" s="587"/>
      <c r="CV14" s="587"/>
      <c r="CW14" s="587"/>
      <c r="CX14" s="587"/>
      <c r="CY14" s="588"/>
      <c r="CZ14" s="639">
        <v>3.8</v>
      </c>
      <c r="DA14" s="639"/>
      <c r="DB14" s="639"/>
      <c r="DC14" s="639"/>
      <c r="DD14" s="592">
        <v>614170</v>
      </c>
      <c r="DE14" s="587"/>
      <c r="DF14" s="587"/>
      <c r="DG14" s="587"/>
      <c r="DH14" s="587"/>
      <c r="DI14" s="587"/>
      <c r="DJ14" s="587"/>
      <c r="DK14" s="587"/>
      <c r="DL14" s="587"/>
      <c r="DM14" s="587"/>
      <c r="DN14" s="587"/>
      <c r="DO14" s="587"/>
      <c r="DP14" s="588"/>
      <c r="DQ14" s="592">
        <v>1322418</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35084</v>
      </c>
      <c r="S15" s="587"/>
      <c r="T15" s="587"/>
      <c r="U15" s="587"/>
      <c r="V15" s="587"/>
      <c r="W15" s="587"/>
      <c r="X15" s="587"/>
      <c r="Y15" s="588"/>
      <c r="Z15" s="639">
        <v>0.1</v>
      </c>
      <c r="AA15" s="639"/>
      <c r="AB15" s="639"/>
      <c r="AC15" s="639"/>
      <c r="AD15" s="640">
        <v>35084</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616489</v>
      </c>
      <c r="BH15" s="587"/>
      <c r="BI15" s="587"/>
      <c r="BJ15" s="587"/>
      <c r="BK15" s="587"/>
      <c r="BL15" s="587"/>
      <c r="BM15" s="587"/>
      <c r="BN15" s="588"/>
      <c r="BO15" s="639">
        <v>6.1</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5466453</v>
      </c>
      <c r="CS15" s="587"/>
      <c r="CT15" s="587"/>
      <c r="CU15" s="587"/>
      <c r="CV15" s="587"/>
      <c r="CW15" s="587"/>
      <c r="CX15" s="587"/>
      <c r="CY15" s="588"/>
      <c r="CZ15" s="639">
        <v>10.8</v>
      </c>
      <c r="DA15" s="639"/>
      <c r="DB15" s="639"/>
      <c r="DC15" s="639"/>
      <c r="DD15" s="592">
        <v>1960834</v>
      </c>
      <c r="DE15" s="587"/>
      <c r="DF15" s="587"/>
      <c r="DG15" s="587"/>
      <c r="DH15" s="587"/>
      <c r="DI15" s="587"/>
      <c r="DJ15" s="587"/>
      <c r="DK15" s="587"/>
      <c r="DL15" s="587"/>
      <c r="DM15" s="587"/>
      <c r="DN15" s="587"/>
      <c r="DO15" s="587"/>
      <c r="DP15" s="588"/>
      <c r="DQ15" s="592">
        <v>3273341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19557370</v>
      </c>
      <c r="S16" s="587"/>
      <c r="T16" s="587"/>
      <c r="U16" s="587"/>
      <c r="V16" s="587"/>
      <c r="W16" s="587"/>
      <c r="X16" s="587"/>
      <c r="Y16" s="588"/>
      <c r="Z16" s="639">
        <v>37.799999999999997</v>
      </c>
      <c r="AA16" s="639"/>
      <c r="AB16" s="639"/>
      <c r="AC16" s="639"/>
      <c r="AD16" s="640">
        <v>16985770</v>
      </c>
      <c r="AE16" s="640"/>
      <c r="AF16" s="640"/>
      <c r="AG16" s="640"/>
      <c r="AH16" s="640"/>
      <c r="AI16" s="640"/>
      <c r="AJ16" s="640"/>
      <c r="AK16" s="640"/>
      <c r="AL16" s="609">
        <v>59.1</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21474</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5124</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16985770</v>
      </c>
      <c r="S17" s="587"/>
      <c r="T17" s="587"/>
      <c r="U17" s="587"/>
      <c r="V17" s="587"/>
      <c r="W17" s="587"/>
      <c r="X17" s="587"/>
      <c r="Y17" s="588"/>
      <c r="Z17" s="639">
        <v>32.799999999999997</v>
      </c>
      <c r="AA17" s="639"/>
      <c r="AB17" s="639"/>
      <c r="AC17" s="639"/>
      <c r="AD17" s="640">
        <v>16985770</v>
      </c>
      <c r="AE17" s="640"/>
      <c r="AF17" s="640"/>
      <c r="AG17" s="640"/>
      <c r="AH17" s="640"/>
      <c r="AI17" s="640"/>
      <c r="AJ17" s="640"/>
      <c r="AK17" s="640"/>
      <c r="AL17" s="609">
        <v>59.1</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7479925</v>
      </c>
      <c r="CS17" s="587"/>
      <c r="CT17" s="587"/>
      <c r="CU17" s="587"/>
      <c r="CV17" s="587"/>
      <c r="CW17" s="587"/>
      <c r="CX17" s="587"/>
      <c r="CY17" s="588"/>
      <c r="CZ17" s="639">
        <v>14.8</v>
      </c>
      <c r="DA17" s="639"/>
      <c r="DB17" s="639"/>
      <c r="DC17" s="639"/>
      <c r="DD17" s="592" t="s">
        <v>111</v>
      </c>
      <c r="DE17" s="587"/>
      <c r="DF17" s="587"/>
      <c r="DG17" s="587"/>
      <c r="DH17" s="587"/>
      <c r="DI17" s="587"/>
      <c r="DJ17" s="587"/>
      <c r="DK17" s="587"/>
      <c r="DL17" s="587"/>
      <c r="DM17" s="587"/>
      <c r="DN17" s="587"/>
      <c r="DO17" s="587"/>
      <c r="DP17" s="588"/>
      <c r="DQ17" s="592">
        <v>7185793</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2555513</v>
      </c>
      <c r="S18" s="587"/>
      <c r="T18" s="587"/>
      <c r="U18" s="587"/>
      <c r="V18" s="587"/>
      <c r="W18" s="587"/>
      <c r="X18" s="587"/>
      <c r="Y18" s="588"/>
      <c r="Z18" s="639">
        <v>4.9000000000000004</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16087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125738</v>
      </c>
      <c r="BH19" s="587"/>
      <c r="BI19" s="587"/>
      <c r="BJ19" s="587"/>
      <c r="BK19" s="587"/>
      <c r="BL19" s="587"/>
      <c r="BM19" s="587"/>
      <c r="BN19" s="588"/>
      <c r="BO19" s="639">
        <v>1.2</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31229903</v>
      </c>
      <c r="S20" s="587"/>
      <c r="T20" s="587"/>
      <c r="U20" s="587"/>
      <c r="V20" s="587"/>
      <c r="W20" s="587"/>
      <c r="X20" s="587"/>
      <c r="Y20" s="588"/>
      <c r="Z20" s="639">
        <v>60.4</v>
      </c>
      <c r="AA20" s="639"/>
      <c r="AB20" s="639"/>
      <c r="AC20" s="639"/>
      <c r="AD20" s="640">
        <v>28656948</v>
      </c>
      <c r="AE20" s="640"/>
      <c r="AF20" s="640"/>
      <c r="AG20" s="640"/>
      <c r="AH20" s="640"/>
      <c r="AI20" s="640"/>
      <c r="AJ20" s="640"/>
      <c r="AK20" s="640"/>
      <c r="AL20" s="609">
        <v>99.6</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125738</v>
      </c>
      <c r="BH20" s="587"/>
      <c r="BI20" s="587"/>
      <c r="BJ20" s="587"/>
      <c r="BK20" s="587"/>
      <c r="BL20" s="587"/>
      <c r="BM20" s="587"/>
      <c r="BN20" s="588"/>
      <c r="BO20" s="639">
        <v>1.2</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50584294</v>
      </c>
      <c r="CS20" s="587"/>
      <c r="CT20" s="587"/>
      <c r="CU20" s="587"/>
      <c r="CV20" s="587"/>
      <c r="CW20" s="587"/>
      <c r="CX20" s="587"/>
      <c r="CY20" s="588"/>
      <c r="CZ20" s="639">
        <v>100</v>
      </c>
      <c r="DA20" s="639"/>
      <c r="DB20" s="639"/>
      <c r="DC20" s="639"/>
      <c r="DD20" s="592">
        <v>9341071</v>
      </c>
      <c r="DE20" s="587"/>
      <c r="DF20" s="587"/>
      <c r="DG20" s="587"/>
      <c r="DH20" s="587"/>
      <c r="DI20" s="587"/>
      <c r="DJ20" s="587"/>
      <c r="DK20" s="587"/>
      <c r="DL20" s="587"/>
      <c r="DM20" s="587"/>
      <c r="DN20" s="587"/>
      <c r="DO20" s="587"/>
      <c r="DP20" s="588"/>
      <c r="DQ20" s="592">
        <v>33007621</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14394</v>
      </c>
      <c r="S21" s="587"/>
      <c r="T21" s="587"/>
      <c r="U21" s="587"/>
      <c r="V21" s="587"/>
      <c r="W21" s="587"/>
      <c r="X21" s="587"/>
      <c r="Y21" s="588"/>
      <c r="Z21" s="639">
        <v>0</v>
      </c>
      <c r="AA21" s="639"/>
      <c r="AB21" s="639"/>
      <c r="AC21" s="639"/>
      <c r="AD21" s="640">
        <v>14394</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124383</v>
      </c>
      <c r="BH21" s="587"/>
      <c r="BI21" s="587"/>
      <c r="BJ21" s="587"/>
      <c r="BK21" s="587"/>
      <c r="BL21" s="587"/>
      <c r="BM21" s="587"/>
      <c r="BN21" s="588"/>
      <c r="BO21" s="639">
        <v>1.2</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384252</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1016745</v>
      </c>
      <c r="S23" s="587"/>
      <c r="T23" s="587"/>
      <c r="U23" s="587"/>
      <c r="V23" s="587"/>
      <c r="W23" s="587"/>
      <c r="X23" s="587"/>
      <c r="Y23" s="588"/>
      <c r="Z23" s="639">
        <v>2</v>
      </c>
      <c r="AA23" s="639"/>
      <c r="AB23" s="639"/>
      <c r="AC23" s="639"/>
      <c r="AD23" s="640">
        <v>56038</v>
      </c>
      <c r="AE23" s="640"/>
      <c r="AF23" s="640"/>
      <c r="AG23" s="640"/>
      <c r="AH23" s="640"/>
      <c r="AI23" s="640"/>
      <c r="AJ23" s="640"/>
      <c r="AK23" s="640"/>
      <c r="AL23" s="609">
        <v>0.2</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1355</v>
      </c>
      <c r="BH23" s="587"/>
      <c r="BI23" s="587"/>
      <c r="BJ23" s="587"/>
      <c r="BK23" s="587"/>
      <c r="BL23" s="587"/>
      <c r="BM23" s="587"/>
      <c r="BN23" s="588"/>
      <c r="BO23" s="639">
        <v>0</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390854</v>
      </c>
      <c r="S24" s="587"/>
      <c r="T24" s="587"/>
      <c r="U24" s="587"/>
      <c r="V24" s="587"/>
      <c r="W24" s="587"/>
      <c r="X24" s="587"/>
      <c r="Y24" s="588"/>
      <c r="Z24" s="639">
        <v>0.8</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21160049</v>
      </c>
      <c r="CS24" s="637"/>
      <c r="CT24" s="637"/>
      <c r="CU24" s="637"/>
      <c r="CV24" s="637"/>
      <c r="CW24" s="637"/>
      <c r="CX24" s="637"/>
      <c r="CY24" s="684"/>
      <c r="CZ24" s="688">
        <v>41.8</v>
      </c>
      <c r="DA24" s="689"/>
      <c r="DB24" s="689"/>
      <c r="DC24" s="690"/>
      <c r="DD24" s="683">
        <v>16159966</v>
      </c>
      <c r="DE24" s="637"/>
      <c r="DF24" s="637"/>
      <c r="DG24" s="637"/>
      <c r="DH24" s="637"/>
      <c r="DI24" s="637"/>
      <c r="DJ24" s="637"/>
      <c r="DK24" s="684"/>
      <c r="DL24" s="683">
        <v>16022531</v>
      </c>
      <c r="DM24" s="637"/>
      <c r="DN24" s="637"/>
      <c r="DO24" s="637"/>
      <c r="DP24" s="637"/>
      <c r="DQ24" s="637"/>
      <c r="DR24" s="637"/>
      <c r="DS24" s="637"/>
      <c r="DT24" s="637"/>
      <c r="DU24" s="637"/>
      <c r="DV24" s="684"/>
      <c r="DW24" s="685">
        <v>53.3</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4002610</v>
      </c>
      <c r="S25" s="587"/>
      <c r="T25" s="587"/>
      <c r="U25" s="587"/>
      <c r="V25" s="587"/>
      <c r="W25" s="587"/>
      <c r="X25" s="587"/>
      <c r="Y25" s="588"/>
      <c r="Z25" s="639">
        <v>7.7</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7900690</v>
      </c>
      <c r="CS25" s="605"/>
      <c r="CT25" s="605"/>
      <c r="CU25" s="605"/>
      <c r="CV25" s="605"/>
      <c r="CW25" s="605"/>
      <c r="CX25" s="605"/>
      <c r="CY25" s="606"/>
      <c r="CZ25" s="589">
        <v>15.6</v>
      </c>
      <c r="DA25" s="607"/>
      <c r="DB25" s="607"/>
      <c r="DC25" s="608"/>
      <c r="DD25" s="592">
        <v>7168709</v>
      </c>
      <c r="DE25" s="605"/>
      <c r="DF25" s="605"/>
      <c r="DG25" s="605"/>
      <c r="DH25" s="605"/>
      <c r="DI25" s="605"/>
      <c r="DJ25" s="605"/>
      <c r="DK25" s="606"/>
      <c r="DL25" s="592">
        <v>7032525</v>
      </c>
      <c r="DM25" s="605"/>
      <c r="DN25" s="605"/>
      <c r="DO25" s="605"/>
      <c r="DP25" s="605"/>
      <c r="DQ25" s="605"/>
      <c r="DR25" s="605"/>
      <c r="DS25" s="605"/>
      <c r="DT25" s="605"/>
      <c r="DU25" s="605"/>
      <c r="DV25" s="606"/>
      <c r="DW25" s="609">
        <v>23.4</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4387203</v>
      </c>
      <c r="CS26" s="587"/>
      <c r="CT26" s="587"/>
      <c r="CU26" s="587"/>
      <c r="CV26" s="587"/>
      <c r="CW26" s="587"/>
      <c r="CX26" s="587"/>
      <c r="CY26" s="588"/>
      <c r="CZ26" s="589">
        <v>8.6999999999999993</v>
      </c>
      <c r="DA26" s="607"/>
      <c r="DB26" s="607"/>
      <c r="DC26" s="608"/>
      <c r="DD26" s="592">
        <v>3868892</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2702575</v>
      </c>
      <c r="S27" s="587"/>
      <c r="T27" s="587"/>
      <c r="U27" s="587"/>
      <c r="V27" s="587"/>
      <c r="W27" s="587"/>
      <c r="X27" s="587"/>
      <c r="Y27" s="588"/>
      <c r="Z27" s="639">
        <v>5.2</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10138127</v>
      </c>
      <c r="BH27" s="587"/>
      <c r="BI27" s="587"/>
      <c r="BJ27" s="587"/>
      <c r="BK27" s="587"/>
      <c r="BL27" s="587"/>
      <c r="BM27" s="587"/>
      <c r="BN27" s="588"/>
      <c r="BO27" s="639">
        <v>100</v>
      </c>
      <c r="BP27" s="639"/>
      <c r="BQ27" s="639"/>
      <c r="BR27" s="639"/>
      <c r="BS27" s="592">
        <v>508698</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5781395</v>
      </c>
      <c r="CS27" s="605"/>
      <c r="CT27" s="605"/>
      <c r="CU27" s="605"/>
      <c r="CV27" s="605"/>
      <c r="CW27" s="605"/>
      <c r="CX27" s="605"/>
      <c r="CY27" s="606"/>
      <c r="CZ27" s="589">
        <v>11.4</v>
      </c>
      <c r="DA27" s="607"/>
      <c r="DB27" s="607"/>
      <c r="DC27" s="608"/>
      <c r="DD27" s="592">
        <v>1807425</v>
      </c>
      <c r="DE27" s="605"/>
      <c r="DF27" s="605"/>
      <c r="DG27" s="605"/>
      <c r="DH27" s="605"/>
      <c r="DI27" s="605"/>
      <c r="DJ27" s="605"/>
      <c r="DK27" s="606"/>
      <c r="DL27" s="592">
        <v>1806174</v>
      </c>
      <c r="DM27" s="605"/>
      <c r="DN27" s="605"/>
      <c r="DO27" s="605"/>
      <c r="DP27" s="605"/>
      <c r="DQ27" s="605"/>
      <c r="DR27" s="605"/>
      <c r="DS27" s="605"/>
      <c r="DT27" s="605"/>
      <c r="DU27" s="605"/>
      <c r="DV27" s="606"/>
      <c r="DW27" s="609">
        <v>6</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240368</v>
      </c>
      <c r="S28" s="587"/>
      <c r="T28" s="587"/>
      <c r="U28" s="587"/>
      <c r="V28" s="587"/>
      <c r="W28" s="587"/>
      <c r="X28" s="587"/>
      <c r="Y28" s="588"/>
      <c r="Z28" s="639">
        <v>0.5</v>
      </c>
      <c r="AA28" s="639"/>
      <c r="AB28" s="639"/>
      <c r="AC28" s="639"/>
      <c r="AD28" s="640">
        <v>30230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7477964</v>
      </c>
      <c r="CS28" s="587"/>
      <c r="CT28" s="587"/>
      <c r="CU28" s="587"/>
      <c r="CV28" s="587"/>
      <c r="CW28" s="587"/>
      <c r="CX28" s="587"/>
      <c r="CY28" s="588"/>
      <c r="CZ28" s="589">
        <v>14.8</v>
      </c>
      <c r="DA28" s="607"/>
      <c r="DB28" s="607"/>
      <c r="DC28" s="608"/>
      <c r="DD28" s="592">
        <v>7183832</v>
      </c>
      <c r="DE28" s="587"/>
      <c r="DF28" s="587"/>
      <c r="DG28" s="587"/>
      <c r="DH28" s="587"/>
      <c r="DI28" s="587"/>
      <c r="DJ28" s="587"/>
      <c r="DK28" s="588"/>
      <c r="DL28" s="592">
        <v>7183832</v>
      </c>
      <c r="DM28" s="587"/>
      <c r="DN28" s="587"/>
      <c r="DO28" s="587"/>
      <c r="DP28" s="587"/>
      <c r="DQ28" s="587"/>
      <c r="DR28" s="587"/>
      <c r="DS28" s="587"/>
      <c r="DT28" s="587"/>
      <c r="DU28" s="587"/>
      <c r="DV28" s="588"/>
      <c r="DW28" s="609">
        <v>23.9</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56067</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7473880</v>
      </c>
      <c r="CS29" s="605"/>
      <c r="CT29" s="605"/>
      <c r="CU29" s="605"/>
      <c r="CV29" s="605"/>
      <c r="CW29" s="605"/>
      <c r="CX29" s="605"/>
      <c r="CY29" s="606"/>
      <c r="CZ29" s="589">
        <v>14.8</v>
      </c>
      <c r="DA29" s="607"/>
      <c r="DB29" s="607"/>
      <c r="DC29" s="608"/>
      <c r="DD29" s="592">
        <v>7179748</v>
      </c>
      <c r="DE29" s="605"/>
      <c r="DF29" s="605"/>
      <c r="DG29" s="605"/>
      <c r="DH29" s="605"/>
      <c r="DI29" s="605"/>
      <c r="DJ29" s="605"/>
      <c r="DK29" s="606"/>
      <c r="DL29" s="592">
        <v>7179748</v>
      </c>
      <c r="DM29" s="605"/>
      <c r="DN29" s="605"/>
      <c r="DO29" s="605"/>
      <c r="DP29" s="605"/>
      <c r="DQ29" s="605"/>
      <c r="DR29" s="605"/>
      <c r="DS29" s="605"/>
      <c r="DT29" s="605"/>
      <c r="DU29" s="605"/>
      <c r="DV29" s="606"/>
      <c r="DW29" s="609">
        <v>23.9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971932</v>
      </c>
      <c r="S30" s="587"/>
      <c r="T30" s="587"/>
      <c r="U30" s="587"/>
      <c r="V30" s="587"/>
      <c r="W30" s="587"/>
      <c r="X30" s="587"/>
      <c r="Y30" s="588"/>
      <c r="Z30" s="639">
        <v>1.9</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98.4</v>
      </c>
      <c r="BH30" s="653"/>
      <c r="BI30" s="653"/>
      <c r="BJ30" s="653"/>
      <c r="BK30" s="653"/>
      <c r="BL30" s="653"/>
      <c r="BM30" s="654">
        <v>92.6</v>
      </c>
      <c r="BN30" s="653"/>
      <c r="BO30" s="653"/>
      <c r="BP30" s="653"/>
      <c r="BQ30" s="655"/>
      <c r="BR30" s="652">
        <v>98.3</v>
      </c>
      <c r="BS30" s="653"/>
      <c r="BT30" s="653"/>
      <c r="BU30" s="653"/>
      <c r="BV30" s="653"/>
      <c r="BW30" s="653"/>
      <c r="BX30" s="654">
        <v>92.6</v>
      </c>
      <c r="BY30" s="653"/>
      <c r="BZ30" s="653"/>
      <c r="CA30" s="653"/>
      <c r="CB30" s="655"/>
      <c r="CD30" s="658"/>
      <c r="CE30" s="659"/>
      <c r="CF30" s="623" t="s">
        <v>290</v>
      </c>
      <c r="CG30" s="620"/>
      <c r="CH30" s="620"/>
      <c r="CI30" s="620"/>
      <c r="CJ30" s="620"/>
      <c r="CK30" s="620"/>
      <c r="CL30" s="620"/>
      <c r="CM30" s="620"/>
      <c r="CN30" s="620"/>
      <c r="CO30" s="620"/>
      <c r="CP30" s="620"/>
      <c r="CQ30" s="621"/>
      <c r="CR30" s="586">
        <v>6669948</v>
      </c>
      <c r="CS30" s="587"/>
      <c r="CT30" s="587"/>
      <c r="CU30" s="587"/>
      <c r="CV30" s="587"/>
      <c r="CW30" s="587"/>
      <c r="CX30" s="587"/>
      <c r="CY30" s="588"/>
      <c r="CZ30" s="589">
        <v>13.2</v>
      </c>
      <c r="DA30" s="607"/>
      <c r="DB30" s="607"/>
      <c r="DC30" s="608"/>
      <c r="DD30" s="592">
        <v>6418291</v>
      </c>
      <c r="DE30" s="587"/>
      <c r="DF30" s="587"/>
      <c r="DG30" s="587"/>
      <c r="DH30" s="587"/>
      <c r="DI30" s="587"/>
      <c r="DJ30" s="587"/>
      <c r="DK30" s="588"/>
      <c r="DL30" s="592">
        <v>6418291</v>
      </c>
      <c r="DM30" s="587"/>
      <c r="DN30" s="587"/>
      <c r="DO30" s="587"/>
      <c r="DP30" s="587"/>
      <c r="DQ30" s="587"/>
      <c r="DR30" s="587"/>
      <c r="DS30" s="587"/>
      <c r="DT30" s="587"/>
      <c r="DU30" s="587"/>
      <c r="DV30" s="588"/>
      <c r="DW30" s="609">
        <v>21.4</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1093309</v>
      </c>
      <c r="S31" s="587"/>
      <c r="T31" s="587"/>
      <c r="U31" s="587"/>
      <c r="V31" s="587"/>
      <c r="W31" s="587"/>
      <c r="X31" s="587"/>
      <c r="Y31" s="588"/>
      <c r="Z31" s="639">
        <v>2.1</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98.5</v>
      </c>
      <c r="BH31" s="605"/>
      <c r="BI31" s="605"/>
      <c r="BJ31" s="605"/>
      <c r="BK31" s="605"/>
      <c r="BL31" s="605"/>
      <c r="BM31" s="641">
        <v>93.4</v>
      </c>
      <c r="BN31" s="651"/>
      <c r="BO31" s="651"/>
      <c r="BP31" s="651"/>
      <c r="BQ31" s="615"/>
      <c r="BR31" s="650">
        <v>98.3</v>
      </c>
      <c r="BS31" s="605"/>
      <c r="BT31" s="605"/>
      <c r="BU31" s="605"/>
      <c r="BV31" s="605"/>
      <c r="BW31" s="605"/>
      <c r="BX31" s="641">
        <v>93.1</v>
      </c>
      <c r="BY31" s="651"/>
      <c r="BZ31" s="651"/>
      <c r="CA31" s="651"/>
      <c r="CB31" s="615"/>
      <c r="CD31" s="658"/>
      <c r="CE31" s="659"/>
      <c r="CF31" s="623" t="s">
        <v>294</v>
      </c>
      <c r="CG31" s="620"/>
      <c r="CH31" s="620"/>
      <c r="CI31" s="620"/>
      <c r="CJ31" s="620"/>
      <c r="CK31" s="620"/>
      <c r="CL31" s="620"/>
      <c r="CM31" s="620"/>
      <c r="CN31" s="620"/>
      <c r="CO31" s="620"/>
      <c r="CP31" s="620"/>
      <c r="CQ31" s="621"/>
      <c r="CR31" s="586">
        <v>803932</v>
      </c>
      <c r="CS31" s="605"/>
      <c r="CT31" s="605"/>
      <c r="CU31" s="605"/>
      <c r="CV31" s="605"/>
      <c r="CW31" s="605"/>
      <c r="CX31" s="605"/>
      <c r="CY31" s="606"/>
      <c r="CZ31" s="589">
        <v>1.6</v>
      </c>
      <c r="DA31" s="607"/>
      <c r="DB31" s="607"/>
      <c r="DC31" s="608"/>
      <c r="DD31" s="592">
        <v>761457</v>
      </c>
      <c r="DE31" s="605"/>
      <c r="DF31" s="605"/>
      <c r="DG31" s="605"/>
      <c r="DH31" s="605"/>
      <c r="DI31" s="605"/>
      <c r="DJ31" s="605"/>
      <c r="DK31" s="606"/>
      <c r="DL31" s="592">
        <v>761457</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1665909</v>
      </c>
      <c r="S32" s="587"/>
      <c r="T32" s="587"/>
      <c r="U32" s="587"/>
      <c r="V32" s="587"/>
      <c r="W32" s="587"/>
      <c r="X32" s="587"/>
      <c r="Y32" s="588"/>
      <c r="Z32" s="639">
        <v>3.2</v>
      </c>
      <c r="AA32" s="639"/>
      <c r="AB32" s="639"/>
      <c r="AC32" s="639"/>
      <c r="AD32" s="640">
        <v>325</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v>
      </c>
      <c r="BH32" s="571"/>
      <c r="BI32" s="571"/>
      <c r="BJ32" s="571"/>
      <c r="BK32" s="571"/>
      <c r="BL32" s="571"/>
      <c r="BM32" s="634">
        <v>91.5</v>
      </c>
      <c r="BN32" s="571"/>
      <c r="BO32" s="571"/>
      <c r="BP32" s="571"/>
      <c r="BQ32" s="628"/>
      <c r="BR32" s="649">
        <v>98.1</v>
      </c>
      <c r="BS32" s="571"/>
      <c r="BT32" s="571"/>
      <c r="BU32" s="571"/>
      <c r="BV32" s="571"/>
      <c r="BW32" s="571"/>
      <c r="BX32" s="634">
        <v>91.7</v>
      </c>
      <c r="BY32" s="571"/>
      <c r="BZ32" s="571"/>
      <c r="CA32" s="571"/>
      <c r="CB32" s="628"/>
      <c r="CD32" s="660"/>
      <c r="CE32" s="661"/>
      <c r="CF32" s="623" t="s">
        <v>297</v>
      </c>
      <c r="CG32" s="620"/>
      <c r="CH32" s="620"/>
      <c r="CI32" s="620"/>
      <c r="CJ32" s="620"/>
      <c r="CK32" s="620"/>
      <c r="CL32" s="620"/>
      <c r="CM32" s="620"/>
      <c r="CN32" s="620"/>
      <c r="CO32" s="620"/>
      <c r="CP32" s="620"/>
      <c r="CQ32" s="621"/>
      <c r="CR32" s="586">
        <v>4084</v>
      </c>
      <c r="CS32" s="587"/>
      <c r="CT32" s="587"/>
      <c r="CU32" s="587"/>
      <c r="CV32" s="587"/>
      <c r="CW32" s="587"/>
      <c r="CX32" s="587"/>
      <c r="CY32" s="588"/>
      <c r="CZ32" s="589">
        <v>0</v>
      </c>
      <c r="DA32" s="607"/>
      <c r="DB32" s="607"/>
      <c r="DC32" s="608"/>
      <c r="DD32" s="592">
        <v>4084</v>
      </c>
      <c r="DE32" s="587"/>
      <c r="DF32" s="587"/>
      <c r="DG32" s="587"/>
      <c r="DH32" s="587"/>
      <c r="DI32" s="587"/>
      <c r="DJ32" s="587"/>
      <c r="DK32" s="588"/>
      <c r="DL32" s="592">
        <v>4084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7956900</v>
      </c>
      <c r="S33" s="587"/>
      <c r="T33" s="587"/>
      <c r="U33" s="587"/>
      <c r="V33" s="587"/>
      <c r="W33" s="587"/>
      <c r="X33" s="587"/>
      <c r="Y33" s="588"/>
      <c r="Z33" s="639">
        <v>15.4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20061700</v>
      </c>
      <c r="CS33" s="605"/>
      <c r="CT33" s="605"/>
      <c r="CU33" s="605"/>
      <c r="CV33" s="605"/>
      <c r="CW33" s="605"/>
      <c r="CX33" s="605"/>
      <c r="CY33" s="606"/>
      <c r="CZ33" s="589">
        <v>39.700000000000003</v>
      </c>
      <c r="DA33" s="607"/>
      <c r="DB33" s="607"/>
      <c r="DC33" s="608"/>
      <c r="DD33" s="592">
        <v>15512299</v>
      </c>
      <c r="DE33" s="605"/>
      <c r="DF33" s="605"/>
      <c r="DG33" s="605"/>
      <c r="DH33" s="605"/>
      <c r="DI33" s="605"/>
      <c r="DJ33" s="605"/>
      <c r="DK33" s="606"/>
      <c r="DL33" s="592">
        <v>9746114</v>
      </c>
      <c r="DM33" s="605"/>
      <c r="DN33" s="605"/>
      <c r="DO33" s="605"/>
      <c r="DP33" s="605"/>
      <c r="DQ33" s="605"/>
      <c r="DR33" s="605"/>
      <c r="DS33" s="605"/>
      <c r="DT33" s="605"/>
      <c r="DU33" s="605"/>
      <c r="DV33" s="606"/>
      <c r="DW33" s="609">
        <v>32.4</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5613621</v>
      </c>
      <c r="CS34" s="587"/>
      <c r="CT34" s="587"/>
      <c r="CU34" s="587"/>
      <c r="CV34" s="587"/>
      <c r="CW34" s="587"/>
      <c r="CX34" s="587"/>
      <c r="CY34" s="588"/>
      <c r="CZ34" s="589">
        <v>11.1</v>
      </c>
      <c r="DA34" s="607"/>
      <c r="DB34" s="607"/>
      <c r="DC34" s="608"/>
      <c r="DD34" s="592">
        <v>3565931</v>
      </c>
      <c r="DE34" s="587"/>
      <c r="DF34" s="587"/>
      <c r="DG34" s="587"/>
      <c r="DH34" s="587"/>
      <c r="DI34" s="587"/>
      <c r="DJ34" s="587"/>
      <c r="DK34" s="588"/>
      <c r="DL34" s="592">
        <v>2978484</v>
      </c>
      <c r="DM34" s="587"/>
      <c r="DN34" s="587"/>
      <c r="DO34" s="587"/>
      <c r="DP34" s="587"/>
      <c r="DQ34" s="587"/>
      <c r="DR34" s="587"/>
      <c r="DS34" s="587"/>
      <c r="DT34" s="587"/>
      <c r="DU34" s="587"/>
      <c r="DV34" s="588"/>
      <c r="DW34" s="609">
        <v>9.9</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1300000</v>
      </c>
      <c r="S35" s="587"/>
      <c r="T35" s="587"/>
      <c r="U35" s="587"/>
      <c r="V35" s="587"/>
      <c r="W35" s="587"/>
      <c r="X35" s="587"/>
      <c r="Y35" s="588"/>
      <c r="Z35" s="639">
        <v>2.5</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8549834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250522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334158</v>
      </c>
      <c r="CS35" s="605"/>
      <c r="CT35" s="605"/>
      <c r="CU35" s="605"/>
      <c r="CV35" s="605"/>
      <c r="CW35" s="605"/>
      <c r="CX35" s="605"/>
      <c r="CY35" s="606"/>
      <c r="CZ35" s="589">
        <v>0.7</v>
      </c>
      <c r="DA35" s="607"/>
      <c r="DB35" s="607"/>
      <c r="DC35" s="608"/>
      <c r="DD35" s="592">
        <v>253289</v>
      </c>
      <c r="DE35" s="605"/>
      <c r="DF35" s="605"/>
      <c r="DG35" s="605"/>
      <c r="DH35" s="605"/>
      <c r="DI35" s="605"/>
      <c r="DJ35" s="605"/>
      <c r="DK35" s="606"/>
      <c r="DL35" s="592">
        <v>253025</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51725818</v>
      </c>
      <c r="S36" s="627"/>
      <c r="T36" s="627"/>
      <c r="U36" s="627"/>
      <c r="V36" s="627"/>
      <c r="W36" s="627"/>
      <c r="X36" s="627"/>
      <c r="Y36" s="630"/>
      <c r="Z36" s="631">
        <v>100</v>
      </c>
      <c r="AA36" s="631"/>
      <c r="AB36" s="631"/>
      <c r="AC36" s="631"/>
      <c r="AD36" s="632">
        <v>28757935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2920220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138984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8119995</v>
      </c>
      <c r="CS36" s="587"/>
      <c r="CT36" s="587"/>
      <c r="CU36" s="587"/>
      <c r="CV36" s="587"/>
      <c r="CW36" s="587"/>
      <c r="CX36" s="587"/>
      <c r="CY36" s="588"/>
      <c r="CZ36" s="589">
        <v>16.100000000000001</v>
      </c>
      <c r="DA36" s="607"/>
      <c r="DB36" s="607"/>
      <c r="DC36" s="608"/>
      <c r="DD36" s="592">
        <v>7021577</v>
      </c>
      <c r="DE36" s="587"/>
      <c r="DF36" s="587"/>
      <c r="DG36" s="587"/>
      <c r="DH36" s="587"/>
      <c r="DI36" s="587"/>
      <c r="DJ36" s="587"/>
      <c r="DK36" s="588"/>
      <c r="DL36" s="592">
        <v>4274501</v>
      </c>
      <c r="DM36" s="587"/>
      <c r="DN36" s="587"/>
      <c r="DO36" s="587"/>
      <c r="DP36" s="587"/>
      <c r="DQ36" s="587"/>
      <c r="DR36" s="587"/>
      <c r="DS36" s="587"/>
      <c r="DT36" s="587"/>
      <c r="DU36" s="587"/>
      <c r="DV36" s="588"/>
      <c r="DW36" s="609">
        <v>14.2</v>
      </c>
      <c r="DX36" s="610"/>
      <c r="DY36" s="610"/>
      <c r="DZ36" s="610"/>
      <c r="EA36" s="610"/>
      <c r="EB36" s="610"/>
      <c r="EC36" s="611"/>
    </row>
    <row r="37" spans="2:133" ht="11.25" customHeight="1">
      <c r="AQ37" s="612" t="s">
        <v>312</v>
      </c>
      <c r="AR37" s="613"/>
      <c r="AS37" s="613"/>
      <c r="AT37" s="613"/>
      <c r="AU37" s="613"/>
      <c r="AV37" s="613"/>
      <c r="AW37" s="613"/>
      <c r="AX37" s="613"/>
      <c r="AY37" s="614"/>
      <c r="AZ37" s="586">
        <v>2015360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13162</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515551</v>
      </c>
      <c r="CS37" s="605"/>
      <c r="CT37" s="605"/>
      <c r="CU37" s="605"/>
      <c r="CV37" s="605"/>
      <c r="CW37" s="605"/>
      <c r="CX37" s="605"/>
      <c r="CY37" s="606"/>
      <c r="CZ37" s="589">
        <v>1</v>
      </c>
      <c r="DA37" s="607"/>
      <c r="DB37" s="607"/>
      <c r="DC37" s="608"/>
      <c r="DD37" s="592">
        <v>111851</v>
      </c>
      <c r="DE37" s="605"/>
      <c r="DF37" s="605"/>
      <c r="DG37" s="605"/>
      <c r="DH37" s="605"/>
      <c r="DI37" s="605"/>
      <c r="DJ37" s="605"/>
      <c r="DK37" s="606"/>
      <c r="DL37" s="592">
        <v>89933</v>
      </c>
      <c r="DM37" s="605"/>
      <c r="DN37" s="605"/>
      <c r="DO37" s="605"/>
      <c r="DP37" s="605"/>
      <c r="DQ37" s="605"/>
      <c r="DR37" s="605"/>
      <c r="DS37" s="605"/>
      <c r="DT37" s="605"/>
      <c r="DU37" s="605"/>
      <c r="DV37" s="606"/>
      <c r="DW37" s="609">
        <v>0.3</v>
      </c>
      <c r="DX37" s="610"/>
      <c r="DY37" s="610"/>
      <c r="DZ37" s="610"/>
      <c r="EA37" s="610"/>
      <c r="EB37" s="610"/>
      <c r="EC37" s="611"/>
    </row>
    <row r="38" spans="2:133" ht="11.25" customHeight="1">
      <c r="AQ38" s="612" t="s">
        <v>315</v>
      </c>
      <c r="AR38" s="613"/>
      <c r="AS38" s="613"/>
      <c r="AT38" s="613"/>
      <c r="AU38" s="613"/>
      <c r="AV38" s="613"/>
      <c r="AW38" s="613"/>
      <c r="AX38" s="613"/>
      <c r="AY38" s="614"/>
      <c r="AZ38" s="586">
        <v>490894</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23472</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3052875</v>
      </c>
      <c r="CS38" s="587"/>
      <c r="CT38" s="587"/>
      <c r="CU38" s="587"/>
      <c r="CV38" s="587"/>
      <c r="CW38" s="587"/>
      <c r="CX38" s="587"/>
      <c r="CY38" s="588"/>
      <c r="CZ38" s="589">
        <v>6</v>
      </c>
      <c r="DA38" s="607"/>
      <c r="DB38" s="607"/>
      <c r="DC38" s="608"/>
      <c r="DD38" s="592">
        <v>2547338</v>
      </c>
      <c r="DE38" s="587"/>
      <c r="DF38" s="587"/>
      <c r="DG38" s="587"/>
      <c r="DH38" s="587"/>
      <c r="DI38" s="587"/>
      <c r="DJ38" s="587"/>
      <c r="DK38" s="588"/>
      <c r="DL38" s="592">
        <v>2240104</v>
      </c>
      <c r="DM38" s="587"/>
      <c r="DN38" s="587"/>
      <c r="DO38" s="587"/>
      <c r="DP38" s="587"/>
      <c r="DQ38" s="587"/>
      <c r="DR38" s="587"/>
      <c r="DS38" s="587"/>
      <c r="DT38" s="587"/>
      <c r="DU38" s="587"/>
      <c r="DV38" s="588"/>
      <c r="DW38" s="609">
        <v>7.5</v>
      </c>
      <c r="DX38" s="610"/>
      <c r="DY38" s="610"/>
      <c r="DZ38" s="610"/>
      <c r="EA38" s="610"/>
      <c r="EB38" s="610"/>
      <c r="EC38" s="611"/>
    </row>
    <row r="39" spans="2:133" ht="11.25" customHeight="1">
      <c r="AQ39" s="612" t="s">
        <v>318</v>
      </c>
      <c r="AR39" s="613"/>
      <c r="AS39" s="613"/>
      <c r="AT39" s="613"/>
      <c r="AU39" s="613"/>
      <c r="AV39" s="613"/>
      <c r="AW39" s="613"/>
      <c r="AX39" s="613"/>
      <c r="AY39" s="614"/>
      <c r="AZ39" s="586">
        <v>13804</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79</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2220111</v>
      </c>
      <c r="CS39" s="605"/>
      <c r="CT39" s="605"/>
      <c r="CU39" s="605"/>
      <c r="CV39" s="605"/>
      <c r="CW39" s="605"/>
      <c r="CX39" s="605"/>
      <c r="CY39" s="606"/>
      <c r="CZ39" s="589">
        <v>4.4000000000000004</v>
      </c>
      <c r="DA39" s="607"/>
      <c r="DB39" s="607"/>
      <c r="DC39" s="608"/>
      <c r="DD39" s="592">
        <v>2124164</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600086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720940</v>
      </c>
      <c r="CS40" s="587"/>
      <c r="CT40" s="587"/>
      <c r="CU40" s="587"/>
      <c r="CV40" s="587"/>
      <c r="CW40" s="587"/>
      <c r="CX40" s="587"/>
      <c r="CY40" s="588"/>
      <c r="CZ40" s="589">
        <v>1.4</v>
      </c>
      <c r="DA40" s="607"/>
      <c r="DB40" s="607"/>
      <c r="DC40" s="608"/>
      <c r="DD40" s="592" t="s">
        <v>322</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2509470</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263</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9362545</v>
      </c>
      <c r="CS42" s="587"/>
      <c r="CT42" s="587"/>
      <c r="CU42" s="587"/>
      <c r="CV42" s="587"/>
      <c r="CW42" s="587"/>
      <c r="CX42" s="587"/>
      <c r="CY42" s="588"/>
      <c r="CZ42" s="589">
        <v>18.5</v>
      </c>
      <c r="DA42" s="590"/>
      <c r="DB42" s="590"/>
      <c r="DC42" s="591"/>
      <c r="DD42" s="592">
        <v>1335356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358344</v>
      </c>
      <c r="CS43" s="605"/>
      <c r="CT43" s="605"/>
      <c r="CU43" s="605"/>
      <c r="CV43" s="605"/>
      <c r="CW43" s="605"/>
      <c r="CX43" s="605"/>
      <c r="CY43" s="606"/>
      <c r="CZ43" s="589">
        <v>0.7</v>
      </c>
      <c r="DA43" s="607"/>
      <c r="DB43" s="607"/>
      <c r="DC43" s="608"/>
      <c r="DD43" s="592">
        <v>334896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9341071</v>
      </c>
      <c r="CS44" s="587"/>
      <c r="CT44" s="587"/>
      <c r="CU44" s="587"/>
      <c r="CV44" s="587"/>
      <c r="CW44" s="587"/>
      <c r="CX44" s="587"/>
      <c r="CY44" s="588"/>
      <c r="CZ44" s="589">
        <v>18.5</v>
      </c>
      <c r="DA44" s="590"/>
      <c r="DB44" s="590"/>
      <c r="DC44" s="591"/>
      <c r="DD44" s="592">
        <v>1330232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4216366</v>
      </c>
      <c r="CS45" s="605"/>
      <c r="CT45" s="605"/>
      <c r="CU45" s="605"/>
      <c r="CV45" s="605"/>
      <c r="CW45" s="605"/>
      <c r="CX45" s="605"/>
      <c r="CY45" s="606"/>
      <c r="CZ45" s="589">
        <v>8.3000000000000007</v>
      </c>
      <c r="DA45" s="607"/>
      <c r="DB45" s="607"/>
      <c r="DC45" s="608"/>
      <c r="DD45" s="592">
        <v>115854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5072641</v>
      </c>
      <c r="CS46" s="587"/>
      <c r="CT46" s="587"/>
      <c r="CU46" s="587"/>
      <c r="CV46" s="587"/>
      <c r="CW46" s="587"/>
      <c r="CX46" s="587"/>
      <c r="CY46" s="588"/>
      <c r="CZ46" s="589">
        <v>10</v>
      </c>
      <c r="DA46" s="590"/>
      <c r="DB46" s="590"/>
      <c r="DC46" s="591"/>
      <c r="DD46" s="592">
        <v>1206561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21474</v>
      </c>
      <c r="CS47" s="605"/>
      <c r="CT47" s="605"/>
      <c r="CU47" s="605"/>
      <c r="CV47" s="605"/>
      <c r="CW47" s="605"/>
      <c r="CX47" s="605"/>
      <c r="CY47" s="606"/>
      <c r="CZ47" s="589">
        <v>0</v>
      </c>
      <c r="DA47" s="607"/>
      <c r="DB47" s="607"/>
      <c r="DC47" s="608"/>
      <c r="DD47" s="592">
        <v>5124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50584294</v>
      </c>
      <c r="CS49" s="571"/>
      <c r="CT49" s="571"/>
      <c r="CU49" s="571"/>
      <c r="CV49" s="571"/>
      <c r="CW49" s="571"/>
      <c r="CX49" s="571"/>
      <c r="CY49" s="572"/>
      <c r="CZ49" s="573">
        <v>100</v>
      </c>
      <c r="DA49" s="574"/>
      <c r="DB49" s="574"/>
      <c r="DC49" s="575"/>
      <c r="DD49" s="576">
        <v>33007621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Q78" sqref="Q78:U7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342</v>
      </c>
      <c r="DK2" s="1117"/>
      <c r="DL2" s="1117"/>
      <c r="DM2" s="1117"/>
      <c r="DN2" s="1117"/>
      <c r="DO2" s="1118"/>
      <c r="DP2" s="200"/>
      <c r="DQ2" s="1116" t="s">
        <v>343</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0" t="s">
        <v>344</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19"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105" t="s">
        <v>360</v>
      </c>
      <c r="DH5" s="1106"/>
      <c r="DI5" s="1106"/>
      <c r="DJ5" s="1106"/>
      <c r="DK5" s="1107"/>
      <c r="DL5" s="1105" t="s">
        <v>361</v>
      </c>
      <c r="DM5" s="1106"/>
      <c r="DN5" s="1106"/>
      <c r="DO5" s="1106"/>
      <c r="DP5" s="1107"/>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20"/>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8"/>
      <c r="DH6" s="1109"/>
      <c r="DI6" s="1109"/>
      <c r="DJ6" s="1109"/>
      <c r="DK6" s="1110"/>
      <c r="DL6" s="1108"/>
      <c r="DM6" s="1109"/>
      <c r="DN6" s="1109"/>
      <c r="DO6" s="1109"/>
      <c r="DP6" s="1110"/>
      <c r="DQ6" s="998"/>
      <c r="DR6" s="999"/>
      <c r="DS6" s="999"/>
      <c r="DT6" s="999"/>
      <c r="DU6" s="1000"/>
      <c r="DV6" s="998"/>
      <c r="DW6" s="999"/>
      <c r="DX6" s="999"/>
      <c r="DY6" s="999"/>
      <c r="DZ6" s="1012"/>
      <c r="EA6" s="205"/>
    </row>
    <row r="7" spans="1:131" s="206" customFormat="1" ht="26.25" customHeight="1" thickTop="1">
      <c r="A7" s="209">
        <v>1</v>
      </c>
      <c r="B7" s="1056" t="s">
        <v>363</v>
      </c>
      <c r="C7" s="1057"/>
      <c r="D7" s="1057"/>
      <c r="E7" s="1057"/>
      <c r="F7" s="1057"/>
      <c r="G7" s="1057"/>
      <c r="H7" s="1057"/>
      <c r="I7" s="1057"/>
      <c r="J7" s="1057"/>
      <c r="K7" s="1057"/>
      <c r="L7" s="1057"/>
      <c r="M7" s="1057"/>
      <c r="N7" s="1057"/>
      <c r="O7" s="1057"/>
      <c r="P7" s="1058"/>
      <c r="Q7" s="1111">
        <v>51571</v>
      </c>
      <c r="R7" s="1112"/>
      <c r="S7" s="1112"/>
      <c r="T7" s="1112"/>
      <c r="U7" s="1112"/>
      <c r="V7" s="1112">
        <v>50507</v>
      </c>
      <c r="W7" s="1112"/>
      <c r="X7" s="1112"/>
      <c r="Y7" s="1112"/>
      <c r="Z7" s="1112"/>
      <c r="AA7" s="1112">
        <v>1064</v>
      </c>
      <c r="AB7" s="1112"/>
      <c r="AC7" s="1112"/>
      <c r="AD7" s="1112"/>
      <c r="AE7" s="1062"/>
      <c r="AF7" s="1113">
        <v>907</v>
      </c>
      <c r="AG7" s="1114"/>
      <c r="AH7" s="1114"/>
      <c r="AI7" s="1114"/>
      <c r="AJ7" s="1115"/>
      <c r="AK7" s="1098">
        <v>999</v>
      </c>
      <c r="AL7" s="1099"/>
      <c r="AM7" s="1099"/>
      <c r="AN7" s="1099"/>
      <c r="AO7" s="1099"/>
      <c r="AP7" s="1099">
        <v>63041</v>
      </c>
      <c r="AQ7" s="1099"/>
      <c r="AR7" s="1099"/>
      <c r="AS7" s="1099"/>
      <c r="AT7" s="1099"/>
      <c r="AU7" s="1100"/>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t="s">
        <v>539</v>
      </c>
      <c r="BS7" s="1102" t="s">
        <v>540</v>
      </c>
      <c r="BT7" s="1103"/>
      <c r="BU7" s="1103"/>
      <c r="BV7" s="1103"/>
      <c r="BW7" s="1103"/>
      <c r="BX7" s="1103"/>
      <c r="BY7" s="1103"/>
      <c r="BZ7" s="1103"/>
      <c r="CA7" s="1103"/>
      <c r="CB7" s="1103"/>
      <c r="CC7" s="1103"/>
      <c r="CD7" s="1103"/>
      <c r="CE7" s="1103"/>
      <c r="CF7" s="1103"/>
      <c r="CG7" s="1104"/>
      <c r="CH7" s="1095">
        <v>-32</v>
      </c>
      <c r="CI7" s="1096"/>
      <c r="CJ7" s="1096"/>
      <c r="CK7" s="1096"/>
      <c r="CL7" s="1097"/>
      <c r="CM7" s="1095">
        <v>280</v>
      </c>
      <c r="CN7" s="1096"/>
      <c r="CO7" s="1096"/>
      <c r="CP7" s="1096"/>
      <c r="CQ7" s="1097"/>
      <c r="CR7" s="1095">
        <v>13</v>
      </c>
      <c r="CS7" s="1096"/>
      <c r="CT7" s="1096"/>
      <c r="CU7" s="1096"/>
      <c r="CV7" s="1097"/>
      <c r="CW7" s="1095" t="s">
        <v>551</v>
      </c>
      <c r="CX7" s="1096"/>
      <c r="CY7" s="1096"/>
      <c r="CZ7" s="1096"/>
      <c r="DA7" s="1097"/>
      <c r="DB7" s="1095" t="s">
        <v>551</v>
      </c>
      <c r="DC7" s="1096"/>
      <c r="DD7" s="1096"/>
      <c r="DE7" s="1096"/>
      <c r="DF7" s="1097"/>
      <c r="DG7" s="1095">
        <v>324</v>
      </c>
      <c r="DH7" s="1096"/>
      <c r="DI7" s="1096"/>
      <c r="DJ7" s="1096"/>
      <c r="DK7" s="1097"/>
      <c r="DL7" s="1095" t="s">
        <v>552</v>
      </c>
      <c r="DM7" s="1096"/>
      <c r="DN7" s="1096"/>
      <c r="DO7" s="1096"/>
      <c r="DP7" s="1097"/>
      <c r="DQ7" s="1095">
        <v>87</v>
      </c>
      <c r="DR7" s="1096"/>
      <c r="DS7" s="1096"/>
      <c r="DT7" s="1096"/>
      <c r="DU7" s="1097"/>
      <c r="DV7" s="1121"/>
      <c r="DW7" s="1122"/>
      <c r="DX7" s="1122"/>
      <c r="DY7" s="1122"/>
      <c r="DZ7" s="1123"/>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227</v>
      </c>
      <c r="R8" s="1038"/>
      <c r="S8" s="1038"/>
      <c r="T8" s="1038"/>
      <c r="U8" s="1038"/>
      <c r="V8" s="1038">
        <v>218</v>
      </c>
      <c r="W8" s="1038"/>
      <c r="X8" s="1038"/>
      <c r="Y8" s="1038"/>
      <c r="Z8" s="1038"/>
      <c r="AA8" s="1038">
        <v>9</v>
      </c>
      <c r="AB8" s="1038"/>
      <c r="AC8" s="1038"/>
      <c r="AD8" s="1038"/>
      <c r="AE8" s="1039"/>
      <c r="AF8" s="1013">
        <v>9</v>
      </c>
      <c r="AG8" s="1014"/>
      <c r="AH8" s="1014"/>
      <c r="AI8" s="1014"/>
      <c r="AJ8" s="1015"/>
      <c r="AK8" s="1093">
        <v>41</v>
      </c>
      <c r="AL8" s="1094"/>
      <c r="AM8" s="1094"/>
      <c r="AN8" s="1094"/>
      <c r="AO8" s="1094"/>
      <c r="AP8" s="1094">
        <v>10</v>
      </c>
      <c r="AQ8" s="1094"/>
      <c r="AR8" s="1094"/>
      <c r="AS8" s="1094"/>
      <c r="AT8" s="1094"/>
      <c r="AU8" s="1091"/>
      <c r="AV8" s="1091"/>
      <c r="AW8" s="1091"/>
      <c r="AX8" s="1091"/>
      <c r="AY8" s="1092"/>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v>0</v>
      </c>
      <c r="CI8" s="984"/>
      <c r="CJ8" s="984"/>
      <c r="CK8" s="984"/>
      <c r="CL8" s="985"/>
      <c r="CM8" s="983">
        <v>-19</v>
      </c>
      <c r="CN8" s="984"/>
      <c r="CO8" s="984"/>
      <c r="CP8" s="984"/>
      <c r="CQ8" s="985"/>
      <c r="CR8" s="983">
        <v>13</v>
      </c>
      <c r="CS8" s="984"/>
      <c r="CT8" s="984"/>
      <c r="CU8" s="984"/>
      <c r="CV8" s="985"/>
      <c r="CW8" s="983" t="s">
        <v>552</v>
      </c>
      <c r="CX8" s="984"/>
      <c r="CY8" s="984"/>
      <c r="CZ8" s="984"/>
      <c r="DA8" s="985"/>
      <c r="DB8" s="983" t="s">
        <v>552</v>
      </c>
      <c r="DC8" s="984"/>
      <c r="DD8" s="984"/>
      <c r="DE8" s="984"/>
      <c r="DF8" s="985"/>
      <c r="DG8" s="983" t="s">
        <v>552</v>
      </c>
      <c r="DH8" s="984"/>
      <c r="DI8" s="984"/>
      <c r="DJ8" s="984"/>
      <c r="DK8" s="985"/>
      <c r="DL8" s="983" t="s">
        <v>552</v>
      </c>
      <c r="DM8" s="984"/>
      <c r="DN8" s="984"/>
      <c r="DO8" s="984"/>
      <c r="DP8" s="985"/>
      <c r="DQ8" s="983" t="s">
        <v>562</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115</v>
      </c>
      <c r="R9" s="1038"/>
      <c r="S9" s="1038"/>
      <c r="T9" s="1038"/>
      <c r="U9" s="1038"/>
      <c r="V9" s="1038">
        <v>47</v>
      </c>
      <c r="W9" s="1038"/>
      <c r="X9" s="1038"/>
      <c r="Y9" s="1038"/>
      <c r="Z9" s="1038"/>
      <c r="AA9" s="1038">
        <v>68</v>
      </c>
      <c r="AB9" s="1038"/>
      <c r="AC9" s="1038"/>
      <c r="AD9" s="1038"/>
      <c r="AE9" s="1039"/>
      <c r="AF9" s="1013">
        <v>68</v>
      </c>
      <c r="AG9" s="1014"/>
      <c r="AH9" s="1014"/>
      <c r="AI9" s="1014"/>
      <c r="AJ9" s="1015"/>
      <c r="AK9" s="1093" t="s">
        <v>566</v>
      </c>
      <c r="AL9" s="1094"/>
      <c r="AM9" s="1094"/>
      <c r="AN9" s="1094"/>
      <c r="AO9" s="1094"/>
      <c r="AP9" s="1094">
        <v>373</v>
      </c>
      <c r="AQ9" s="1094"/>
      <c r="AR9" s="1094"/>
      <c r="AS9" s="1094"/>
      <c r="AT9" s="1094"/>
      <c r="AU9" s="1091"/>
      <c r="AV9" s="1091"/>
      <c r="AW9" s="1091"/>
      <c r="AX9" s="1091"/>
      <c r="AY9" s="1092"/>
      <c r="AZ9" s="203"/>
      <c r="BA9" s="203"/>
      <c r="BB9" s="203"/>
      <c r="BC9" s="203"/>
      <c r="BD9" s="203"/>
      <c r="BE9" s="204"/>
      <c r="BF9" s="204"/>
      <c r="BG9" s="204"/>
      <c r="BH9" s="204"/>
      <c r="BI9" s="204"/>
      <c r="BJ9" s="204"/>
      <c r="BK9" s="204"/>
      <c r="BL9" s="204"/>
      <c r="BM9" s="204"/>
      <c r="BN9" s="204"/>
      <c r="BO9" s="204"/>
      <c r="BP9" s="204"/>
      <c r="BQ9" s="213">
        <v>3</v>
      </c>
      <c r="BR9" s="214"/>
      <c r="BS9" s="1008" t="s">
        <v>542</v>
      </c>
      <c r="BT9" s="1009"/>
      <c r="BU9" s="1009"/>
      <c r="BV9" s="1009"/>
      <c r="BW9" s="1009"/>
      <c r="BX9" s="1009"/>
      <c r="BY9" s="1009"/>
      <c r="BZ9" s="1009"/>
      <c r="CA9" s="1009"/>
      <c r="CB9" s="1009"/>
      <c r="CC9" s="1009"/>
      <c r="CD9" s="1009"/>
      <c r="CE9" s="1009"/>
      <c r="CF9" s="1009"/>
      <c r="CG9" s="1010"/>
      <c r="CH9" s="983">
        <v>2</v>
      </c>
      <c r="CI9" s="984"/>
      <c r="CJ9" s="984"/>
      <c r="CK9" s="984"/>
      <c r="CL9" s="985"/>
      <c r="CM9" s="983">
        <v>2</v>
      </c>
      <c r="CN9" s="984"/>
      <c r="CO9" s="984"/>
      <c r="CP9" s="984"/>
      <c r="CQ9" s="985"/>
      <c r="CR9" s="983">
        <v>20</v>
      </c>
      <c r="CS9" s="984"/>
      <c r="CT9" s="984"/>
      <c r="CU9" s="984"/>
      <c r="CV9" s="985"/>
      <c r="CW9" s="983" t="s">
        <v>552</v>
      </c>
      <c r="CX9" s="984"/>
      <c r="CY9" s="984"/>
      <c r="CZ9" s="984"/>
      <c r="DA9" s="985"/>
      <c r="DB9" s="983" t="s">
        <v>552</v>
      </c>
      <c r="DC9" s="984"/>
      <c r="DD9" s="984"/>
      <c r="DE9" s="984"/>
      <c r="DF9" s="985"/>
      <c r="DG9" s="983" t="s">
        <v>552</v>
      </c>
      <c r="DH9" s="984"/>
      <c r="DI9" s="984"/>
      <c r="DJ9" s="984"/>
      <c r="DK9" s="985"/>
      <c r="DL9" s="983" t="s">
        <v>552</v>
      </c>
      <c r="DM9" s="984"/>
      <c r="DN9" s="984"/>
      <c r="DO9" s="984"/>
      <c r="DP9" s="985"/>
      <c r="DQ9" s="983" t="s">
        <v>562</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93"/>
      <c r="AL10" s="1094"/>
      <c r="AM10" s="1094"/>
      <c r="AN10" s="1094"/>
      <c r="AO10" s="1094"/>
      <c r="AP10" s="1094"/>
      <c r="AQ10" s="1094"/>
      <c r="AR10" s="1094"/>
      <c r="AS10" s="1094"/>
      <c r="AT10" s="1094"/>
      <c r="AU10" s="1091"/>
      <c r="AV10" s="1091"/>
      <c r="AW10" s="1091"/>
      <c r="AX10" s="1091"/>
      <c r="AY10" s="1092"/>
      <c r="AZ10" s="203"/>
      <c r="BA10" s="203"/>
      <c r="BB10" s="203"/>
      <c r="BC10" s="203"/>
      <c r="BD10" s="203"/>
      <c r="BE10" s="204"/>
      <c r="BF10" s="204"/>
      <c r="BG10" s="204"/>
      <c r="BH10" s="204"/>
      <c r="BI10" s="204"/>
      <c r="BJ10" s="204"/>
      <c r="BK10" s="204"/>
      <c r="BL10" s="204"/>
      <c r="BM10" s="204"/>
      <c r="BN10" s="204"/>
      <c r="BO10" s="204"/>
      <c r="BP10" s="204"/>
      <c r="BQ10" s="213">
        <v>4</v>
      </c>
      <c r="BR10" s="214"/>
      <c r="BS10" s="1008" t="s">
        <v>543</v>
      </c>
      <c r="BT10" s="1009"/>
      <c r="BU10" s="1009"/>
      <c r="BV10" s="1009"/>
      <c r="BW10" s="1009"/>
      <c r="BX10" s="1009"/>
      <c r="BY10" s="1009"/>
      <c r="BZ10" s="1009"/>
      <c r="CA10" s="1009"/>
      <c r="CB10" s="1009"/>
      <c r="CC10" s="1009"/>
      <c r="CD10" s="1009"/>
      <c r="CE10" s="1009"/>
      <c r="CF10" s="1009"/>
      <c r="CG10" s="1010"/>
      <c r="CH10" s="983">
        <v>-10</v>
      </c>
      <c r="CI10" s="984"/>
      <c r="CJ10" s="984"/>
      <c r="CK10" s="984"/>
      <c r="CL10" s="985"/>
      <c r="CM10" s="983">
        <v>68</v>
      </c>
      <c r="CN10" s="984"/>
      <c r="CO10" s="984"/>
      <c r="CP10" s="984"/>
      <c r="CQ10" s="985"/>
      <c r="CR10" s="983">
        <v>26</v>
      </c>
      <c r="CS10" s="984"/>
      <c r="CT10" s="984"/>
      <c r="CU10" s="984"/>
      <c r="CV10" s="985"/>
      <c r="CW10" s="983" t="s">
        <v>552</v>
      </c>
      <c r="CX10" s="984"/>
      <c r="CY10" s="984"/>
      <c r="CZ10" s="984"/>
      <c r="DA10" s="985"/>
      <c r="DB10" s="983" t="s">
        <v>552</v>
      </c>
      <c r="DC10" s="984"/>
      <c r="DD10" s="984"/>
      <c r="DE10" s="984"/>
      <c r="DF10" s="985"/>
      <c r="DG10" s="983" t="s">
        <v>552</v>
      </c>
      <c r="DH10" s="984"/>
      <c r="DI10" s="984"/>
      <c r="DJ10" s="984"/>
      <c r="DK10" s="985"/>
      <c r="DL10" s="983" t="s">
        <v>552</v>
      </c>
      <c r="DM10" s="984"/>
      <c r="DN10" s="984"/>
      <c r="DO10" s="984"/>
      <c r="DP10" s="985"/>
      <c r="DQ10" s="983" t="s">
        <v>562</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93"/>
      <c r="AL11" s="1094"/>
      <c r="AM11" s="1094"/>
      <c r="AN11" s="1094"/>
      <c r="AO11" s="1094"/>
      <c r="AP11" s="1094"/>
      <c r="AQ11" s="1094"/>
      <c r="AR11" s="1094"/>
      <c r="AS11" s="1094"/>
      <c r="AT11" s="1094"/>
      <c r="AU11" s="1091"/>
      <c r="AV11" s="1091"/>
      <c r="AW11" s="1091"/>
      <c r="AX11" s="1091"/>
      <c r="AY11" s="1092"/>
      <c r="AZ11" s="203"/>
      <c r="BA11" s="203"/>
      <c r="BB11" s="203"/>
      <c r="BC11" s="203"/>
      <c r="BD11" s="203"/>
      <c r="BE11" s="204"/>
      <c r="BF11" s="204"/>
      <c r="BG11" s="204"/>
      <c r="BH11" s="204"/>
      <c r="BI11" s="204"/>
      <c r="BJ11" s="204"/>
      <c r="BK11" s="204"/>
      <c r="BL11" s="204"/>
      <c r="BM11" s="204"/>
      <c r="BN11" s="204"/>
      <c r="BO11" s="204"/>
      <c r="BP11" s="204"/>
      <c r="BQ11" s="213">
        <v>5</v>
      </c>
      <c r="BR11" s="214"/>
      <c r="BS11" s="1008" t="s">
        <v>544</v>
      </c>
      <c r="BT11" s="1009"/>
      <c r="BU11" s="1009"/>
      <c r="BV11" s="1009"/>
      <c r="BW11" s="1009"/>
      <c r="BX11" s="1009"/>
      <c r="BY11" s="1009"/>
      <c r="BZ11" s="1009"/>
      <c r="CA11" s="1009"/>
      <c r="CB11" s="1009"/>
      <c r="CC11" s="1009"/>
      <c r="CD11" s="1009"/>
      <c r="CE11" s="1009"/>
      <c r="CF11" s="1009"/>
      <c r="CG11" s="1010"/>
      <c r="CH11" s="983">
        <v>37</v>
      </c>
      <c r="CI11" s="984"/>
      <c r="CJ11" s="984"/>
      <c r="CK11" s="984"/>
      <c r="CL11" s="985"/>
      <c r="CM11" s="983">
        <v>-11</v>
      </c>
      <c r="CN11" s="984"/>
      <c r="CO11" s="984"/>
      <c r="CP11" s="984"/>
      <c r="CQ11" s="985"/>
      <c r="CR11" s="983">
        <v>80</v>
      </c>
      <c r="CS11" s="984"/>
      <c r="CT11" s="984"/>
      <c r="CU11" s="984"/>
      <c r="CV11" s="985"/>
      <c r="CW11" s="983" t="s">
        <v>552</v>
      </c>
      <c r="CX11" s="984"/>
      <c r="CY11" s="984"/>
      <c r="CZ11" s="984"/>
      <c r="DA11" s="985"/>
      <c r="DB11" s="983">
        <v>700</v>
      </c>
      <c r="DC11" s="984"/>
      <c r="DD11" s="984"/>
      <c r="DE11" s="984"/>
      <c r="DF11" s="985"/>
      <c r="DG11" s="983" t="s">
        <v>552</v>
      </c>
      <c r="DH11" s="984"/>
      <c r="DI11" s="984"/>
      <c r="DJ11" s="984"/>
      <c r="DK11" s="985"/>
      <c r="DL11" s="983" t="s">
        <v>552</v>
      </c>
      <c r="DM11" s="984"/>
      <c r="DN11" s="984"/>
      <c r="DO11" s="984"/>
      <c r="DP11" s="985"/>
      <c r="DQ11" s="983" t="s">
        <v>562</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93"/>
      <c r="AL12" s="1094"/>
      <c r="AM12" s="1094"/>
      <c r="AN12" s="1094"/>
      <c r="AO12" s="1094"/>
      <c r="AP12" s="1094"/>
      <c r="AQ12" s="1094"/>
      <c r="AR12" s="1094"/>
      <c r="AS12" s="1094"/>
      <c r="AT12" s="1094"/>
      <c r="AU12" s="1091"/>
      <c r="AV12" s="1091"/>
      <c r="AW12" s="1091"/>
      <c r="AX12" s="1091"/>
      <c r="AY12" s="1092"/>
      <c r="AZ12" s="203"/>
      <c r="BA12" s="203"/>
      <c r="BB12" s="203"/>
      <c r="BC12" s="203"/>
      <c r="BD12" s="203"/>
      <c r="BE12" s="204"/>
      <c r="BF12" s="204"/>
      <c r="BG12" s="204"/>
      <c r="BH12" s="204"/>
      <c r="BI12" s="204"/>
      <c r="BJ12" s="204"/>
      <c r="BK12" s="204"/>
      <c r="BL12" s="204"/>
      <c r="BM12" s="204"/>
      <c r="BN12" s="204"/>
      <c r="BO12" s="204"/>
      <c r="BP12" s="204"/>
      <c r="BQ12" s="213">
        <v>6</v>
      </c>
      <c r="BR12" s="214"/>
      <c r="BS12" s="1008" t="s">
        <v>545</v>
      </c>
      <c r="BT12" s="1009"/>
      <c r="BU12" s="1009"/>
      <c r="BV12" s="1009"/>
      <c r="BW12" s="1009"/>
      <c r="BX12" s="1009"/>
      <c r="BY12" s="1009"/>
      <c r="BZ12" s="1009"/>
      <c r="CA12" s="1009"/>
      <c r="CB12" s="1009"/>
      <c r="CC12" s="1009"/>
      <c r="CD12" s="1009"/>
      <c r="CE12" s="1009"/>
      <c r="CF12" s="1009"/>
      <c r="CG12" s="1010"/>
      <c r="CH12" s="983">
        <v>-6</v>
      </c>
      <c r="CI12" s="984"/>
      <c r="CJ12" s="984"/>
      <c r="CK12" s="984"/>
      <c r="CL12" s="985"/>
      <c r="CM12" s="983">
        <v>57</v>
      </c>
      <c r="CN12" s="984"/>
      <c r="CO12" s="984"/>
      <c r="CP12" s="984"/>
      <c r="CQ12" s="985"/>
      <c r="CR12" s="983">
        <v>46</v>
      </c>
      <c r="CS12" s="984"/>
      <c r="CT12" s="984"/>
      <c r="CU12" s="984"/>
      <c r="CV12" s="985"/>
      <c r="CW12" s="983">
        <v>7</v>
      </c>
      <c r="CX12" s="984"/>
      <c r="CY12" s="984"/>
      <c r="CZ12" s="984"/>
      <c r="DA12" s="985"/>
      <c r="DB12" s="983" t="s">
        <v>549</v>
      </c>
      <c r="DC12" s="984"/>
      <c r="DD12" s="984"/>
      <c r="DE12" s="984"/>
      <c r="DF12" s="985"/>
      <c r="DG12" s="983" t="s">
        <v>549</v>
      </c>
      <c r="DH12" s="984"/>
      <c r="DI12" s="984"/>
      <c r="DJ12" s="984"/>
      <c r="DK12" s="985"/>
      <c r="DL12" s="983" t="s">
        <v>549</v>
      </c>
      <c r="DM12" s="984"/>
      <c r="DN12" s="984"/>
      <c r="DO12" s="984"/>
      <c r="DP12" s="985"/>
      <c r="DQ12" s="983" t="s">
        <v>563</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93"/>
      <c r="AL13" s="1094"/>
      <c r="AM13" s="1094"/>
      <c r="AN13" s="1094"/>
      <c r="AO13" s="1094"/>
      <c r="AP13" s="1094"/>
      <c r="AQ13" s="1094"/>
      <c r="AR13" s="1094"/>
      <c r="AS13" s="1094"/>
      <c r="AT13" s="1094"/>
      <c r="AU13" s="1091"/>
      <c r="AV13" s="1091"/>
      <c r="AW13" s="1091"/>
      <c r="AX13" s="1091"/>
      <c r="AY13" s="1092"/>
      <c r="AZ13" s="203"/>
      <c r="BA13" s="203"/>
      <c r="BB13" s="203"/>
      <c r="BC13" s="203"/>
      <c r="BD13" s="203"/>
      <c r="BE13" s="204"/>
      <c r="BF13" s="204"/>
      <c r="BG13" s="204"/>
      <c r="BH13" s="204"/>
      <c r="BI13" s="204"/>
      <c r="BJ13" s="204"/>
      <c r="BK13" s="204"/>
      <c r="BL13" s="204"/>
      <c r="BM13" s="204"/>
      <c r="BN13" s="204"/>
      <c r="BO13" s="204"/>
      <c r="BP13" s="204"/>
      <c r="BQ13" s="213">
        <v>7</v>
      </c>
      <c r="BR13" s="214"/>
      <c r="BS13" s="1008" t="s">
        <v>546</v>
      </c>
      <c r="BT13" s="1009"/>
      <c r="BU13" s="1009"/>
      <c r="BV13" s="1009"/>
      <c r="BW13" s="1009"/>
      <c r="BX13" s="1009"/>
      <c r="BY13" s="1009"/>
      <c r="BZ13" s="1009"/>
      <c r="CA13" s="1009"/>
      <c r="CB13" s="1009"/>
      <c r="CC13" s="1009"/>
      <c r="CD13" s="1009"/>
      <c r="CE13" s="1009"/>
      <c r="CF13" s="1009"/>
      <c r="CG13" s="1010"/>
      <c r="CH13" s="983">
        <v>-8</v>
      </c>
      <c r="CI13" s="984"/>
      <c r="CJ13" s="984"/>
      <c r="CK13" s="984"/>
      <c r="CL13" s="985"/>
      <c r="CM13" s="983">
        <v>12</v>
      </c>
      <c r="CN13" s="984"/>
      <c r="CO13" s="984"/>
      <c r="CP13" s="984"/>
      <c r="CQ13" s="985"/>
      <c r="CR13" s="983">
        <v>5</v>
      </c>
      <c r="CS13" s="984"/>
      <c r="CT13" s="984"/>
      <c r="CU13" s="984"/>
      <c r="CV13" s="985"/>
      <c r="CW13" s="983" t="s">
        <v>552</v>
      </c>
      <c r="CX13" s="984"/>
      <c r="CY13" s="984"/>
      <c r="CZ13" s="984"/>
      <c r="DA13" s="985"/>
      <c r="DB13" s="983" t="s">
        <v>552</v>
      </c>
      <c r="DC13" s="984"/>
      <c r="DD13" s="984"/>
      <c r="DE13" s="984"/>
      <c r="DF13" s="985"/>
      <c r="DG13" s="983" t="s">
        <v>552</v>
      </c>
      <c r="DH13" s="984"/>
      <c r="DI13" s="984"/>
      <c r="DJ13" s="984"/>
      <c r="DK13" s="985"/>
      <c r="DL13" s="983" t="s">
        <v>552</v>
      </c>
      <c r="DM13" s="984"/>
      <c r="DN13" s="984"/>
      <c r="DO13" s="984"/>
      <c r="DP13" s="985"/>
      <c r="DQ13" s="983" t="s">
        <v>562</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93"/>
      <c r="AL14" s="1094"/>
      <c r="AM14" s="1094"/>
      <c r="AN14" s="1094"/>
      <c r="AO14" s="1094"/>
      <c r="AP14" s="1094"/>
      <c r="AQ14" s="1094"/>
      <c r="AR14" s="1094"/>
      <c r="AS14" s="1094"/>
      <c r="AT14" s="1094"/>
      <c r="AU14" s="1091"/>
      <c r="AV14" s="1091"/>
      <c r="AW14" s="1091"/>
      <c r="AX14" s="1091"/>
      <c r="AY14" s="1092"/>
      <c r="AZ14" s="203"/>
      <c r="BA14" s="203"/>
      <c r="BB14" s="203"/>
      <c r="BC14" s="203"/>
      <c r="BD14" s="203"/>
      <c r="BE14" s="204"/>
      <c r="BF14" s="204"/>
      <c r="BG14" s="204"/>
      <c r="BH14" s="204"/>
      <c r="BI14" s="204"/>
      <c r="BJ14" s="204"/>
      <c r="BK14" s="204"/>
      <c r="BL14" s="204"/>
      <c r="BM14" s="204"/>
      <c r="BN14" s="204"/>
      <c r="BO14" s="204"/>
      <c r="BP14" s="204"/>
      <c r="BQ14" s="213">
        <v>8</v>
      </c>
      <c r="BR14" s="214"/>
      <c r="BS14" s="1008" t="s">
        <v>547</v>
      </c>
      <c r="BT14" s="1009"/>
      <c r="BU14" s="1009"/>
      <c r="BV14" s="1009"/>
      <c r="BW14" s="1009"/>
      <c r="BX14" s="1009"/>
      <c r="BY14" s="1009"/>
      <c r="BZ14" s="1009"/>
      <c r="CA14" s="1009"/>
      <c r="CB14" s="1009"/>
      <c r="CC14" s="1009"/>
      <c r="CD14" s="1009"/>
      <c r="CE14" s="1009"/>
      <c r="CF14" s="1009"/>
      <c r="CG14" s="1010"/>
      <c r="CH14" s="983">
        <v>-7</v>
      </c>
      <c r="CI14" s="984"/>
      <c r="CJ14" s="984"/>
      <c r="CK14" s="984"/>
      <c r="CL14" s="985"/>
      <c r="CM14" s="983">
        <v>332</v>
      </c>
      <c r="CN14" s="984"/>
      <c r="CO14" s="984"/>
      <c r="CP14" s="984"/>
      <c r="CQ14" s="985"/>
      <c r="CR14" s="983">
        <v>13</v>
      </c>
      <c r="CS14" s="984"/>
      <c r="CT14" s="984"/>
      <c r="CU14" s="984"/>
      <c r="CV14" s="985"/>
      <c r="CW14" s="983">
        <v>21</v>
      </c>
      <c r="CX14" s="984"/>
      <c r="CY14" s="984"/>
      <c r="CZ14" s="984"/>
      <c r="DA14" s="985"/>
      <c r="DB14" s="983" t="s">
        <v>552</v>
      </c>
      <c r="DC14" s="984"/>
      <c r="DD14" s="984"/>
      <c r="DE14" s="984"/>
      <c r="DF14" s="985"/>
      <c r="DG14" s="983" t="s">
        <v>552</v>
      </c>
      <c r="DH14" s="984"/>
      <c r="DI14" s="984"/>
      <c r="DJ14" s="984"/>
      <c r="DK14" s="985"/>
      <c r="DL14" s="983" t="s">
        <v>552</v>
      </c>
      <c r="DM14" s="984"/>
      <c r="DN14" s="984"/>
      <c r="DO14" s="984"/>
      <c r="DP14" s="985"/>
      <c r="DQ14" s="983" t="s">
        <v>564</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93"/>
      <c r="AL15" s="1094"/>
      <c r="AM15" s="1094"/>
      <c r="AN15" s="1094"/>
      <c r="AO15" s="1094"/>
      <c r="AP15" s="1094"/>
      <c r="AQ15" s="1094"/>
      <c r="AR15" s="1094"/>
      <c r="AS15" s="1094"/>
      <c r="AT15" s="1094"/>
      <c r="AU15" s="1091"/>
      <c r="AV15" s="1091"/>
      <c r="AW15" s="1091"/>
      <c r="AX15" s="1091"/>
      <c r="AY15" s="1092"/>
      <c r="AZ15" s="203"/>
      <c r="BA15" s="203"/>
      <c r="BB15" s="203"/>
      <c r="BC15" s="203"/>
      <c r="BD15" s="203"/>
      <c r="BE15" s="204"/>
      <c r="BF15" s="204"/>
      <c r="BG15" s="204"/>
      <c r="BH15" s="204"/>
      <c r="BI15" s="204"/>
      <c r="BJ15" s="204"/>
      <c r="BK15" s="204"/>
      <c r="BL15" s="204"/>
      <c r="BM15" s="204"/>
      <c r="BN15" s="204"/>
      <c r="BO15" s="204"/>
      <c r="BP15" s="204"/>
      <c r="BQ15" s="213">
        <v>9</v>
      </c>
      <c r="BR15" s="214" t="s">
        <v>539</v>
      </c>
      <c r="BS15" s="1008" t="s">
        <v>548</v>
      </c>
      <c r="BT15" s="1009"/>
      <c r="BU15" s="1009"/>
      <c r="BV15" s="1009"/>
      <c r="BW15" s="1009"/>
      <c r="BX15" s="1009"/>
      <c r="BY15" s="1009"/>
      <c r="BZ15" s="1009"/>
      <c r="CA15" s="1009"/>
      <c r="CB15" s="1009"/>
      <c r="CC15" s="1009"/>
      <c r="CD15" s="1009"/>
      <c r="CE15" s="1009"/>
      <c r="CF15" s="1009"/>
      <c r="CG15" s="1010"/>
      <c r="CH15" s="983" t="s">
        <v>551</v>
      </c>
      <c r="CI15" s="984"/>
      <c r="CJ15" s="984"/>
      <c r="CK15" s="984"/>
      <c r="CL15" s="985"/>
      <c r="CM15" s="983" t="s">
        <v>551</v>
      </c>
      <c r="CN15" s="984"/>
      <c r="CO15" s="984"/>
      <c r="CP15" s="984"/>
      <c r="CQ15" s="985"/>
      <c r="CR15" s="983" t="s">
        <v>550</v>
      </c>
      <c r="CS15" s="984"/>
      <c r="CT15" s="984"/>
      <c r="CU15" s="984"/>
      <c r="CV15" s="985"/>
      <c r="CW15" s="983" t="s">
        <v>551</v>
      </c>
      <c r="CX15" s="984"/>
      <c r="CY15" s="984"/>
      <c r="CZ15" s="984"/>
      <c r="DA15" s="985"/>
      <c r="DB15" s="983" t="s">
        <v>551</v>
      </c>
      <c r="DC15" s="984"/>
      <c r="DD15" s="984"/>
      <c r="DE15" s="984"/>
      <c r="DF15" s="985"/>
      <c r="DG15" s="983" t="s">
        <v>551</v>
      </c>
      <c r="DH15" s="984"/>
      <c r="DI15" s="984"/>
      <c r="DJ15" s="984"/>
      <c r="DK15" s="985"/>
      <c r="DL15" s="983">
        <v>633</v>
      </c>
      <c r="DM15" s="984"/>
      <c r="DN15" s="984"/>
      <c r="DO15" s="984"/>
      <c r="DP15" s="985"/>
      <c r="DQ15" s="983">
        <v>24</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93"/>
      <c r="AL16" s="1094"/>
      <c r="AM16" s="1094"/>
      <c r="AN16" s="1094"/>
      <c r="AO16" s="1094"/>
      <c r="AP16" s="1094"/>
      <c r="AQ16" s="1094"/>
      <c r="AR16" s="1094"/>
      <c r="AS16" s="1094"/>
      <c r="AT16" s="1094"/>
      <c r="AU16" s="1091"/>
      <c r="AV16" s="1091"/>
      <c r="AW16" s="1091"/>
      <c r="AX16" s="1091"/>
      <c r="AY16" s="1092"/>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93"/>
      <c r="AL17" s="1094"/>
      <c r="AM17" s="1094"/>
      <c r="AN17" s="1094"/>
      <c r="AO17" s="1094"/>
      <c r="AP17" s="1094"/>
      <c r="AQ17" s="1094"/>
      <c r="AR17" s="1094"/>
      <c r="AS17" s="1094"/>
      <c r="AT17" s="1094"/>
      <c r="AU17" s="1091"/>
      <c r="AV17" s="1091"/>
      <c r="AW17" s="1091"/>
      <c r="AX17" s="1091"/>
      <c r="AY17" s="1092"/>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93"/>
      <c r="AL18" s="1094"/>
      <c r="AM18" s="1094"/>
      <c r="AN18" s="1094"/>
      <c r="AO18" s="1094"/>
      <c r="AP18" s="1094"/>
      <c r="AQ18" s="1094"/>
      <c r="AR18" s="1094"/>
      <c r="AS18" s="1094"/>
      <c r="AT18" s="1094"/>
      <c r="AU18" s="1091"/>
      <c r="AV18" s="1091"/>
      <c r="AW18" s="1091"/>
      <c r="AX18" s="1091"/>
      <c r="AY18" s="1092"/>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93"/>
      <c r="AL19" s="1094"/>
      <c r="AM19" s="1094"/>
      <c r="AN19" s="1094"/>
      <c r="AO19" s="1094"/>
      <c r="AP19" s="1094"/>
      <c r="AQ19" s="1094"/>
      <c r="AR19" s="1094"/>
      <c r="AS19" s="1094"/>
      <c r="AT19" s="1094"/>
      <c r="AU19" s="1091"/>
      <c r="AV19" s="1091"/>
      <c r="AW19" s="1091"/>
      <c r="AX19" s="1091"/>
      <c r="AY19" s="1092"/>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93"/>
      <c r="AL20" s="1094"/>
      <c r="AM20" s="1094"/>
      <c r="AN20" s="1094"/>
      <c r="AO20" s="1094"/>
      <c r="AP20" s="1094"/>
      <c r="AQ20" s="1094"/>
      <c r="AR20" s="1094"/>
      <c r="AS20" s="1094"/>
      <c r="AT20" s="1094"/>
      <c r="AU20" s="1091"/>
      <c r="AV20" s="1091"/>
      <c r="AW20" s="1091"/>
      <c r="AX20" s="1091"/>
      <c r="AY20" s="1092"/>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93"/>
      <c r="AL21" s="1094"/>
      <c r="AM21" s="1094"/>
      <c r="AN21" s="1094"/>
      <c r="AO21" s="1094"/>
      <c r="AP21" s="1094"/>
      <c r="AQ21" s="1094"/>
      <c r="AR21" s="1094"/>
      <c r="AS21" s="1094"/>
      <c r="AT21" s="1094"/>
      <c r="AU21" s="1091"/>
      <c r="AV21" s="1091"/>
      <c r="AW21" s="1091"/>
      <c r="AX21" s="1091"/>
      <c r="AY21" s="1092"/>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88"/>
      <c r="R22" s="1089"/>
      <c r="S22" s="1089"/>
      <c r="T22" s="1089"/>
      <c r="U22" s="1089"/>
      <c r="V22" s="1089"/>
      <c r="W22" s="1089"/>
      <c r="X22" s="1089"/>
      <c r="Y22" s="1089"/>
      <c r="Z22" s="1089"/>
      <c r="AA22" s="1089"/>
      <c r="AB22" s="1089"/>
      <c r="AC22" s="1089"/>
      <c r="AD22" s="1089"/>
      <c r="AE22" s="1090"/>
      <c r="AF22" s="1013"/>
      <c r="AG22" s="1014"/>
      <c r="AH22" s="1014"/>
      <c r="AI22" s="1014"/>
      <c r="AJ22" s="1015"/>
      <c r="AK22" s="1084"/>
      <c r="AL22" s="1085"/>
      <c r="AM22" s="1085"/>
      <c r="AN22" s="1085"/>
      <c r="AO22" s="1085"/>
      <c r="AP22" s="1085"/>
      <c r="AQ22" s="1085"/>
      <c r="AR22" s="1085"/>
      <c r="AS22" s="1085"/>
      <c r="AT22" s="1085"/>
      <c r="AU22" s="1086"/>
      <c r="AV22" s="1086"/>
      <c r="AW22" s="1086"/>
      <c r="AX22" s="1086"/>
      <c r="AY22" s="1087"/>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75">
        <v>51862</v>
      </c>
      <c r="R23" s="1076"/>
      <c r="S23" s="1076"/>
      <c r="T23" s="1076"/>
      <c r="U23" s="1076"/>
      <c r="V23" s="1076">
        <v>50721</v>
      </c>
      <c r="W23" s="1076"/>
      <c r="X23" s="1076"/>
      <c r="Y23" s="1076"/>
      <c r="Z23" s="1076"/>
      <c r="AA23" s="1076">
        <v>1142</v>
      </c>
      <c r="AB23" s="1076"/>
      <c r="AC23" s="1076"/>
      <c r="AD23" s="1076"/>
      <c r="AE23" s="1077"/>
      <c r="AF23" s="1078">
        <v>985</v>
      </c>
      <c r="AG23" s="1076"/>
      <c r="AH23" s="1076"/>
      <c r="AI23" s="1076"/>
      <c r="AJ23" s="1079"/>
      <c r="AK23" s="1080"/>
      <c r="AL23" s="1081"/>
      <c r="AM23" s="1081"/>
      <c r="AN23" s="1081"/>
      <c r="AO23" s="1081"/>
      <c r="AP23" s="1076">
        <v>63424</v>
      </c>
      <c r="AQ23" s="1076"/>
      <c r="AR23" s="1076"/>
      <c r="AS23" s="1076"/>
      <c r="AT23" s="1076"/>
      <c r="AU23" s="1082"/>
      <c r="AV23" s="1082"/>
      <c r="AW23" s="1082"/>
      <c r="AX23" s="1082"/>
      <c r="AY23" s="1083"/>
      <c r="AZ23" s="1072" t="s">
        <v>369</v>
      </c>
      <c r="BA23" s="1073"/>
      <c r="BB23" s="1073"/>
      <c r="BC23" s="1073"/>
      <c r="BD23" s="1074"/>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71" t="s">
        <v>370</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70" t="s">
        <v>371</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66" t="s">
        <v>375</v>
      </c>
      <c r="AG26" s="1002"/>
      <c r="AH26" s="1002"/>
      <c r="AI26" s="1002"/>
      <c r="AJ26" s="1067"/>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68"/>
      <c r="AG27" s="1005"/>
      <c r="AH27" s="1005"/>
      <c r="AI27" s="1005"/>
      <c r="AJ27" s="1069"/>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56" t="s">
        <v>380</v>
      </c>
      <c r="C28" s="1057"/>
      <c r="D28" s="1057"/>
      <c r="E28" s="1057"/>
      <c r="F28" s="1057"/>
      <c r="G28" s="1057"/>
      <c r="H28" s="1057"/>
      <c r="I28" s="1057"/>
      <c r="J28" s="1057"/>
      <c r="K28" s="1057"/>
      <c r="L28" s="1057"/>
      <c r="M28" s="1057"/>
      <c r="N28" s="1057"/>
      <c r="O28" s="1057"/>
      <c r="P28" s="1058"/>
      <c r="Q28" s="1059">
        <v>9865</v>
      </c>
      <c r="R28" s="1060"/>
      <c r="S28" s="1060"/>
      <c r="T28" s="1060"/>
      <c r="U28" s="1061"/>
      <c r="V28" s="1062">
        <v>9614</v>
      </c>
      <c r="W28" s="1060"/>
      <c r="X28" s="1060"/>
      <c r="Y28" s="1060"/>
      <c r="Z28" s="1061"/>
      <c r="AA28" s="1062">
        <v>251</v>
      </c>
      <c r="AB28" s="1060"/>
      <c r="AC28" s="1060"/>
      <c r="AD28" s="1060"/>
      <c r="AE28" s="1063"/>
      <c r="AF28" s="1064">
        <v>251</v>
      </c>
      <c r="AG28" s="1060"/>
      <c r="AH28" s="1060"/>
      <c r="AI28" s="1060"/>
      <c r="AJ28" s="1063"/>
      <c r="AK28" s="1065">
        <v>772</v>
      </c>
      <c r="AL28" s="1049"/>
      <c r="AM28" s="1049"/>
      <c r="AN28" s="1049"/>
      <c r="AO28" s="1050"/>
      <c r="AP28" s="1048" t="s">
        <v>553</v>
      </c>
      <c r="AQ28" s="1049"/>
      <c r="AR28" s="1049"/>
      <c r="AS28" s="1049"/>
      <c r="AT28" s="1050"/>
      <c r="AU28" s="1048">
        <v>0</v>
      </c>
      <c r="AV28" s="1049"/>
      <c r="AW28" s="1049"/>
      <c r="AX28" s="1049"/>
      <c r="AY28" s="1050"/>
      <c r="AZ28" s="1051" t="s">
        <v>553</v>
      </c>
      <c r="BA28" s="1052"/>
      <c r="BB28" s="1052"/>
      <c r="BC28" s="1052"/>
      <c r="BD28" s="1053"/>
      <c r="BE28" s="1054"/>
      <c r="BF28" s="980"/>
      <c r="BG28" s="980"/>
      <c r="BH28" s="980"/>
      <c r="BI28" s="1055"/>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42">
        <v>96</v>
      </c>
      <c r="R29" s="1014"/>
      <c r="S29" s="1014"/>
      <c r="T29" s="1014"/>
      <c r="U29" s="1043"/>
      <c r="V29" s="1039">
        <v>93</v>
      </c>
      <c r="W29" s="1014"/>
      <c r="X29" s="1014"/>
      <c r="Y29" s="1014"/>
      <c r="Z29" s="1043"/>
      <c r="AA29" s="1039">
        <v>3</v>
      </c>
      <c r="AB29" s="1014"/>
      <c r="AC29" s="1014"/>
      <c r="AD29" s="1014"/>
      <c r="AE29" s="1015"/>
      <c r="AF29" s="1013">
        <v>3</v>
      </c>
      <c r="AG29" s="1014"/>
      <c r="AH29" s="1014"/>
      <c r="AI29" s="1014"/>
      <c r="AJ29" s="1015"/>
      <c r="AK29" s="1044">
        <v>10</v>
      </c>
      <c r="AL29" s="973"/>
      <c r="AM29" s="973"/>
      <c r="AN29" s="973"/>
      <c r="AO29" s="974"/>
      <c r="AP29" s="975">
        <v>3</v>
      </c>
      <c r="AQ29" s="973"/>
      <c r="AR29" s="973"/>
      <c r="AS29" s="973"/>
      <c r="AT29" s="974"/>
      <c r="AU29" s="975">
        <v>0</v>
      </c>
      <c r="AV29" s="973"/>
      <c r="AW29" s="973"/>
      <c r="AX29" s="973"/>
      <c r="AY29" s="974"/>
      <c r="AZ29" s="1045" t="s">
        <v>553</v>
      </c>
      <c r="BA29" s="1046"/>
      <c r="BB29" s="1046"/>
      <c r="BC29" s="1046"/>
      <c r="BD29" s="1047"/>
      <c r="BE29" s="1040"/>
      <c r="BF29" s="969"/>
      <c r="BG29" s="969"/>
      <c r="BH29" s="969"/>
      <c r="BI29" s="104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42">
        <v>1000</v>
      </c>
      <c r="R30" s="1014"/>
      <c r="S30" s="1014"/>
      <c r="T30" s="1014"/>
      <c r="U30" s="1043"/>
      <c r="V30" s="1039">
        <v>980</v>
      </c>
      <c r="W30" s="1014"/>
      <c r="X30" s="1014"/>
      <c r="Y30" s="1014"/>
      <c r="Z30" s="1043"/>
      <c r="AA30" s="1039">
        <v>20</v>
      </c>
      <c r="AB30" s="1014"/>
      <c r="AC30" s="1014"/>
      <c r="AD30" s="1014"/>
      <c r="AE30" s="1015"/>
      <c r="AF30" s="1013">
        <v>20</v>
      </c>
      <c r="AG30" s="1014"/>
      <c r="AH30" s="1014"/>
      <c r="AI30" s="1014"/>
      <c r="AJ30" s="1015"/>
      <c r="AK30" s="1044">
        <v>281</v>
      </c>
      <c r="AL30" s="973"/>
      <c r="AM30" s="973"/>
      <c r="AN30" s="973"/>
      <c r="AO30" s="974"/>
      <c r="AP30" s="975" t="s">
        <v>553</v>
      </c>
      <c r="AQ30" s="973"/>
      <c r="AR30" s="973"/>
      <c r="AS30" s="973"/>
      <c r="AT30" s="974"/>
      <c r="AU30" s="975">
        <v>0</v>
      </c>
      <c r="AV30" s="973"/>
      <c r="AW30" s="973"/>
      <c r="AX30" s="973"/>
      <c r="AY30" s="974"/>
      <c r="AZ30" s="1045" t="s">
        <v>553</v>
      </c>
      <c r="BA30" s="1046"/>
      <c r="BB30" s="1046"/>
      <c r="BC30" s="1046"/>
      <c r="BD30" s="1047"/>
      <c r="BE30" s="1040"/>
      <c r="BF30" s="969"/>
      <c r="BG30" s="969"/>
      <c r="BH30" s="969"/>
      <c r="BI30" s="104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42">
        <v>8313</v>
      </c>
      <c r="R31" s="1014"/>
      <c r="S31" s="1014"/>
      <c r="T31" s="1014"/>
      <c r="U31" s="1043"/>
      <c r="V31" s="1039">
        <v>8144</v>
      </c>
      <c r="W31" s="1014"/>
      <c r="X31" s="1014"/>
      <c r="Y31" s="1014"/>
      <c r="Z31" s="1043"/>
      <c r="AA31" s="1039">
        <v>169</v>
      </c>
      <c r="AB31" s="1014"/>
      <c r="AC31" s="1014"/>
      <c r="AD31" s="1014"/>
      <c r="AE31" s="1015"/>
      <c r="AF31" s="1013">
        <v>169</v>
      </c>
      <c r="AG31" s="1014"/>
      <c r="AH31" s="1014"/>
      <c r="AI31" s="1014"/>
      <c r="AJ31" s="1015"/>
      <c r="AK31" s="1044">
        <v>1338</v>
      </c>
      <c r="AL31" s="973"/>
      <c r="AM31" s="973"/>
      <c r="AN31" s="973"/>
      <c r="AO31" s="974"/>
      <c r="AP31" s="975" t="s">
        <v>553</v>
      </c>
      <c r="AQ31" s="973"/>
      <c r="AR31" s="973"/>
      <c r="AS31" s="973"/>
      <c r="AT31" s="974"/>
      <c r="AU31" s="975">
        <v>0</v>
      </c>
      <c r="AV31" s="973"/>
      <c r="AW31" s="973"/>
      <c r="AX31" s="973"/>
      <c r="AY31" s="974"/>
      <c r="AZ31" s="1045" t="s">
        <v>553</v>
      </c>
      <c r="BA31" s="1046"/>
      <c r="BB31" s="1046"/>
      <c r="BC31" s="1046"/>
      <c r="BD31" s="1047"/>
      <c r="BE31" s="1040"/>
      <c r="BF31" s="969"/>
      <c r="BG31" s="969"/>
      <c r="BH31" s="969"/>
      <c r="BI31" s="104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42">
        <v>2181</v>
      </c>
      <c r="R32" s="1014"/>
      <c r="S32" s="1014"/>
      <c r="T32" s="1014"/>
      <c r="U32" s="1043"/>
      <c r="V32" s="1039">
        <v>2009</v>
      </c>
      <c r="W32" s="1014"/>
      <c r="X32" s="1014"/>
      <c r="Y32" s="1014"/>
      <c r="Z32" s="1043"/>
      <c r="AA32" s="1039">
        <v>172</v>
      </c>
      <c r="AB32" s="1014"/>
      <c r="AC32" s="1014"/>
      <c r="AD32" s="1014"/>
      <c r="AE32" s="1015"/>
      <c r="AF32" s="1013">
        <v>2466</v>
      </c>
      <c r="AG32" s="1014"/>
      <c r="AH32" s="1014"/>
      <c r="AI32" s="1014"/>
      <c r="AJ32" s="1015"/>
      <c r="AK32" s="1044">
        <v>341</v>
      </c>
      <c r="AL32" s="973"/>
      <c r="AM32" s="973"/>
      <c r="AN32" s="973"/>
      <c r="AO32" s="974"/>
      <c r="AP32" s="975">
        <v>15286</v>
      </c>
      <c r="AQ32" s="973"/>
      <c r="AR32" s="973"/>
      <c r="AS32" s="973"/>
      <c r="AT32" s="974"/>
      <c r="AU32" s="975">
        <v>4647</v>
      </c>
      <c r="AV32" s="973"/>
      <c r="AW32" s="973"/>
      <c r="AX32" s="973"/>
      <c r="AY32" s="974"/>
      <c r="AZ32" s="1045" t="s">
        <v>553</v>
      </c>
      <c r="BA32" s="1046"/>
      <c r="BB32" s="1046"/>
      <c r="BC32" s="1046"/>
      <c r="BD32" s="1047"/>
      <c r="BE32" s="1040" t="s">
        <v>385</v>
      </c>
      <c r="BF32" s="969"/>
      <c r="BG32" s="969"/>
      <c r="BH32" s="969"/>
      <c r="BI32" s="104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42">
        <v>4525</v>
      </c>
      <c r="R33" s="1014"/>
      <c r="S33" s="1014"/>
      <c r="T33" s="1014"/>
      <c r="U33" s="1043"/>
      <c r="V33" s="1039">
        <v>4332</v>
      </c>
      <c r="W33" s="1014"/>
      <c r="X33" s="1014"/>
      <c r="Y33" s="1014"/>
      <c r="Z33" s="1043"/>
      <c r="AA33" s="1039">
        <v>193</v>
      </c>
      <c r="AB33" s="1014"/>
      <c r="AC33" s="1014"/>
      <c r="AD33" s="1014"/>
      <c r="AE33" s="1015"/>
      <c r="AF33" s="1013">
        <v>287</v>
      </c>
      <c r="AG33" s="1014"/>
      <c r="AH33" s="1014"/>
      <c r="AI33" s="1014"/>
      <c r="AJ33" s="1015"/>
      <c r="AK33" s="1044">
        <v>2856</v>
      </c>
      <c r="AL33" s="973"/>
      <c r="AM33" s="973"/>
      <c r="AN33" s="973"/>
      <c r="AO33" s="974"/>
      <c r="AP33" s="975">
        <v>54030</v>
      </c>
      <c r="AQ33" s="973"/>
      <c r="AR33" s="973"/>
      <c r="AS33" s="973"/>
      <c r="AT33" s="974"/>
      <c r="AU33" s="975">
        <v>44142</v>
      </c>
      <c r="AV33" s="973"/>
      <c r="AW33" s="973"/>
      <c r="AX33" s="973"/>
      <c r="AY33" s="974"/>
      <c r="AZ33" s="1045" t="s">
        <v>553</v>
      </c>
      <c r="BA33" s="1046"/>
      <c r="BB33" s="1046"/>
      <c r="BC33" s="1046"/>
      <c r="BD33" s="1047"/>
      <c r="BE33" s="1040" t="s">
        <v>385</v>
      </c>
      <c r="BF33" s="969"/>
      <c r="BG33" s="969"/>
      <c r="BH33" s="969"/>
      <c r="BI33" s="104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42">
        <v>166</v>
      </c>
      <c r="R34" s="1014"/>
      <c r="S34" s="1014"/>
      <c r="T34" s="1014"/>
      <c r="U34" s="1043"/>
      <c r="V34" s="1039">
        <v>161</v>
      </c>
      <c r="W34" s="1014"/>
      <c r="X34" s="1014"/>
      <c r="Y34" s="1014"/>
      <c r="Z34" s="1043"/>
      <c r="AA34" s="1039">
        <v>5</v>
      </c>
      <c r="AB34" s="1014"/>
      <c r="AC34" s="1014"/>
      <c r="AD34" s="1014"/>
      <c r="AE34" s="1015"/>
      <c r="AF34" s="1013">
        <v>167</v>
      </c>
      <c r="AG34" s="1014"/>
      <c r="AH34" s="1014"/>
      <c r="AI34" s="1014"/>
      <c r="AJ34" s="1015"/>
      <c r="AK34" s="1044">
        <v>70</v>
      </c>
      <c r="AL34" s="973"/>
      <c r="AM34" s="973"/>
      <c r="AN34" s="973"/>
      <c r="AO34" s="974"/>
      <c r="AP34" s="975" t="s">
        <v>553</v>
      </c>
      <c r="AQ34" s="973"/>
      <c r="AR34" s="973"/>
      <c r="AS34" s="973"/>
      <c r="AT34" s="974"/>
      <c r="AU34" s="975" t="s">
        <v>554</v>
      </c>
      <c r="AV34" s="973"/>
      <c r="AW34" s="973"/>
      <c r="AX34" s="973"/>
      <c r="AY34" s="974"/>
      <c r="AZ34" s="1045" t="s">
        <v>553</v>
      </c>
      <c r="BA34" s="1046"/>
      <c r="BB34" s="1046"/>
      <c r="BC34" s="1046"/>
      <c r="BD34" s="1047"/>
      <c r="BE34" s="1040" t="s">
        <v>385</v>
      </c>
      <c r="BF34" s="969"/>
      <c r="BG34" s="969"/>
      <c r="BH34" s="969"/>
      <c r="BI34" s="104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42">
        <v>18</v>
      </c>
      <c r="R35" s="1014"/>
      <c r="S35" s="1014"/>
      <c r="T35" s="1014"/>
      <c r="U35" s="1043"/>
      <c r="V35" s="1039">
        <v>89</v>
      </c>
      <c r="W35" s="1014"/>
      <c r="X35" s="1014"/>
      <c r="Y35" s="1014"/>
      <c r="Z35" s="1043"/>
      <c r="AA35" s="1039">
        <v>-71</v>
      </c>
      <c r="AB35" s="1014"/>
      <c r="AC35" s="1014"/>
      <c r="AD35" s="1014"/>
      <c r="AE35" s="1015"/>
      <c r="AF35" s="1013" t="s">
        <v>111</v>
      </c>
      <c r="AG35" s="1014"/>
      <c r="AH35" s="1014"/>
      <c r="AI35" s="1014"/>
      <c r="AJ35" s="1015"/>
      <c r="AK35" s="1044">
        <v>14</v>
      </c>
      <c r="AL35" s="973"/>
      <c r="AM35" s="973"/>
      <c r="AN35" s="973"/>
      <c r="AO35" s="974"/>
      <c r="AP35" s="975">
        <v>6</v>
      </c>
      <c r="AQ35" s="973"/>
      <c r="AR35" s="973"/>
      <c r="AS35" s="973"/>
      <c r="AT35" s="974"/>
      <c r="AU35" s="975">
        <v>6</v>
      </c>
      <c r="AV35" s="973"/>
      <c r="AW35" s="973"/>
      <c r="AX35" s="973"/>
      <c r="AY35" s="974"/>
      <c r="AZ35" s="1045" t="s">
        <v>553</v>
      </c>
      <c r="BA35" s="1046"/>
      <c r="BB35" s="1046"/>
      <c r="BC35" s="1046"/>
      <c r="BD35" s="1047"/>
      <c r="BE35" s="1040" t="s">
        <v>389</v>
      </c>
      <c r="BF35" s="969"/>
      <c r="BG35" s="969"/>
      <c r="BH35" s="969"/>
      <c r="BI35" s="104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3363</v>
      </c>
      <c r="AG63" s="953"/>
      <c r="AH63" s="953"/>
      <c r="AI63" s="953"/>
      <c r="AJ63" s="1024"/>
      <c r="AK63" s="1025"/>
      <c r="AL63" s="957"/>
      <c r="AM63" s="957"/>
      <c r="AN63" s="957"/>
      <c r="AO63" s="957"/>
      <c r="AP63" s="953">
        <v>69319</v>
      </c>
      <c r="AQ63" s="953"/>
      <c r="AR63" s="953"/>
      <c r="AS63" s="953"/>
      <c r="AT63" s="953"/>
      <c r="AU63" s="953">
        <v>48795</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394</v>
      </c>
      <c r="R66" s="996"/>
      <c r="S66" s="996"/>
      <c r="T66" s="996"/>
      <c r="U66" s="997"/>
      <c r="V66" s="995" t="s">
        <v>395</v>
      </c>
      <c r="W66" s="996"/>
      <c r="X66" s="996"/>
      <c r="Y66" s="996"/>
      <c r="Z66" s="997"/>
      <c r="AA66" s="995" t="s">
        <v>396</v>
      </c>
      <c r="AB66" s="996"/>
      <c r="AC66" s="996"/>
      <c r="AD66" s="996"/>
      <c r="AE66" s="997"/>
      <c r="AF66" s="1001" t="s">
        <v>397</v>
      </c>
      <c r="AG66" s="1002"/>
      <c r="AH66" s="1002"/>
      <c r="AI66" s="1002"/>
      <c r="AJ66" s="1003"/>
      <c r="AK66" s="995" t="s">
        <v>398</v>
      </c>
      <c r="AL66" s="990"/>
      <c r="AM66" s="990"/>
      <c r="AN66" s="990"/>
      <c r="AO66" s="991"/>
      <c r="AP66" s="995" t="s">
        <v>399</v>
      </c>
      <c r="AQ66" s="996"/>
      <c r="AR66" s="996"/>
      <c r="AS66" s="996"/>
      <c r="AT66" s="997"/>
      <c r="AU66" s="995" t="s">
        <v>400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555</v>
      </c>
      <c r="C68" s="980"/>
      <c r="D68" s="980"/>
      <c r="E68" s="980"/>
      <c r="F68" s="980"/>
      <c r="G68" s="980"/>
      <c r="H68" s="980"/>
      <c r="I68" s="980"/>
      <c r="J68" s="980"/>
      <c r="K68" s="980"/>
      <c r="L68" s="980"/>
      <c r="M68" s="980"/>
      <c r="N68" s="980"/>
      <c r="O68" s="980"/>
      <c r="P68" s="981"/>
      <c r="Q68" s="982">
        <v>17971</v>
      </c>
      <c r="R68" s="976"/>
      <c r="S68" s="976"/>
      <c r="T68" s="976"/>
      <c r="U68" s="976"/>
      <c r="V68" s="976">
        <v>19006</v>
      </c>
      <c r="W68" s="976"/>
      <c r="X68" s="976"/>
      <c r="Y68" s="976"/>
      <c r="Z68" s="976"/>
      <c r="AA68" s="976">
        <v>-1035</v>
      </c>
      <c r="AB68" s="976"/>
      <c r="AC68" s="976"/>
      <c r="AD68" s="976"/>
      <c r="AE68" s="976"/>
      <c r="AF68" s="976">
        <v>1670</v>
      </c>
      <c r="AG68" s="976"/>
      <c r="AH68" s="976"/>
      <c r="AI68" s="976"/>
      <c r="AJ68" s="976"/>
      <c r="AK68" s="976" t="s">
        <v>565</v>
      </c>
      <c r="AL68" s="976"/>
      <c r="AM68" s="976"/>
      <c r="AN68" s="976"/>
      <c r="AO68" s="976"/>
      <c r="AP68" s="976">
        <v>20118</v>
      </c>
      <c r="AQ68" s="976"/>
      <c r="AR68" s="976"/>
      <c r="AS68" s="976"/>
      <c r="AT68" s="976"/>
      <c r="AU68" s="976">
        <v>10262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556</v>
      </c>
      <c r="C69" s="969"/>
      <c r="D69" s="969"/>
      <c r="E69" s="969"/>
      <c r="F69" s="969"/>
      <c r="G69" s="969"/>
      <c r="H69" s="969"/>
      <c r="I69" s="969"/>
      <c r="J69" s="969"/>
      <c r="K69" s="969"/>
      <c r="L69" s="969"/>
      <c r="M69" s="969"/>
      <c r="N69" s="969"/>
      <c r="O69" s="969"/>
      <c r="P69" s="970"/>
      <c r="Q69" s="971">
        <v>879</v>
      </c>
      <c r="R69" s="965"/>
      <c r="S69" s="965"/>
      <c r="T69" s="965"/>
      <c r="U69" s="965"/>
      <c r="V69" s="965">
        <v>876</v>
      </c>
      <c r="W69" s="965"/>
      <c r="X69" s="965"/>
      <c r="Y69" s="965"/>
      <c r="Z69" s="965"/>
      <c r="AA69" s="965">
        <v>3</v>
      </c>
      <c r="AB69" s="965"/>
      <c r="AC69" s="965"/>
      <c r="AD69" s="965"/>
      <c r="AE69" s="965"/>
      <c r="AF69" s="965">
        <v>3</v>
      </c>
      <c r="AG69" s="965"/>
      <c r="AH69" s="965"/>
      <c r="AI69" s="965"/>
      <c r="AJ69" s="965"/>
      <c r="AK69" s="965" t="s">
        <v>565</v>
      </c>
      <c r="AL69" s="965"/>
      <c r="AM69" s="965"/>
      <c r="AN69" s="965"/>
      <c r="AO69" s="965"/>
      <c r="AP69" s="965" t="s">
        <v>565</v>
      </c>
      <c r="AQ69" s="965"/>
      <c r="AR69" s="965"/>
      <c r="AS69" s="965"/>
      <c r="AT69" s="965"/>
      <c r="AU69" s="965" t="s">
        <v>565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557</v>
      </c>
      <c r="C70" s="969"/>
      <c r="D70" s="969"/>
      <c r="E70" s="969"/>
      <c r="F70" s="969"/>
      <c r="G70" s="969"/>
      <c r="H70" s="969"/>
      <c r="I70" s="969"/>
      <c r="J70" s="969"/>
      <c r="K70" s="969"/>
      <c r="L70" s="969"/>
      <c r="M70" s="969"/>
      <c r="N70" s="969"/>
      <c r="O70" s="969"/>
      <c r="P70" s="970"/>
      <c r="Q70" s="971">
        <v>157</v>
      </c>
      <c r="R70" s="965"/>
      <c r="S70" s="965"/>
      <c r="T70" s="965"/>
      <c r="U70" s="965"/>
      <c r="V70" s="965">
        <v>153</v>
      </c>
      <c r="W70" s="965"/>
      <c r="X70" s="965"/>
      <c r="Y70" s="965"/>
      <c r="Z70" s="965"/>
      <c r="AA70" s="965">
        <v>4</v>
      </c>
      <c r="AB70" s="965"/>
      <c r="AC70" s="965"/>
      <c r="AD70" s="965"/>
      <c r="AE70" s="965"/>
      <c r="AF70" s="965">
        <v>4</v>
      </c>
      <c r="AG70" s="965"/>
      <c r="AH70" s="965"/>
      <c r="AI70" s="965"/>
      <c r="AJ70" s="965"/>
      <c r="AK70" s="965" t="s">
        <v>565</v>
      </c>
      <c r="AL70" s="965"/>
      <c r="AM70" s="965"/>
      <c r="AN70" s="965"/>
      <c r="AO70" s="965"/>
      <c r="AP70" s="965" t="s">
        <v>565</v>
      </c>
      <c r="AQ70" s="965"/>
      <c r="AR70" s="965"/>
      <c r="AS70" s="965"/>
      <c r="AT70" s="965"/>
      <c r="AU70" s="965" t="s">
        <v>565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558</v>
      </c>
      <c r="C71" s="969"/>
      <c r="D71" s="969"/>
      <c r="E71" s="969"/>
      <c r="F71" s="969"/>
      <c r="G71" s="969"/>
      <c r="H71" s="969"/>
      <c r="I71" s="969"/>
      <c r="J71" s="969"/>
      <c r="K71" s="969"/>
      <c r="L71" s="969"/>
      <c r="M71" s="969"/>
      <c r="N71" s="969"/>
      <c r="O71" s="969"/>
      <c r="P71" s="970"/>
      <c r="Q71" s="971">
        <v>19284</v>
      </c>
      <c r="R71" s="965"/>
      <c r="S71" s="965"/>
      <c r="T71" s="965"/>
      <c r="U71" s="965"/>
      <c r="V71" s="965">
        <v>19130</v>
      </c>
      <c r="W71" s="965"/>
      <c r="X71" s="965"/>
      <c r="Y71" s="965"/>
      <c r="Z71" s="965"/>
      <c r="AA71" s="965">
        <v>154</v>
      </c>
      <c r="AB71" s="965"/>
      <c r="AC71" s="965"/>
      <c r="AD71" s="965"/>
      <c r="AE71" s="965"/>
      <c r="AF71" s="965">
        <v>154</v>
      </c>
      <c r="AG71" s="965"/>
      <c r="AH71" s="965"/>
      <c r="AI71" s="965"/>
      <c r="AJ71" s="965"/>
      <c r="AK71" s="965">
        <v>400</v>
      </c>
      <c r="AL71" s="965"/>
      <c r="AM71" s="965"/>
      <c r="AN71" s="965"/>
      <c r="AO71" s="965"/>
      <c r="AP71" s="965" t="s">
        <v>565</v>
      </c>
      <c r="AQ71" s="965"/>
      <c r="AR71" s="965"/>
      <c r="AS71" s="965"/>
      <c r="AT71" s="965"/>
      <c r="AU71" s="965" t="s">
        <v>565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559</v>
      </c>
      <c r="C72" s="969"/>
      <c r="D72" s="969"/>
      <c r="E72" s="969"/>
      <c r="F72" s="969"/>
      <c r="G72" s="969"/>
      <c r="H72" s="969"/>
      <c r="I72" s="969"/>
      <c r="J72" s="969"/>
      <c r="K72" s="969"/>
      <c r="L72" s="969"/>
      <c r="M72" s="969"/>
      <c r="N72" s="969"/>
      <c r="O72" s="969"/>
      <c r="P72" s="970"/>
      <c r="Q72" s="971">
        <v>123</v>
      </c>
      <c r="R72" s="965"/>
      <c r="S72" s="965"/>
      <c r="T72" s="965"/>
      <c r="U72" s="965"/>
      <c r="V72" s="965">
        <v>120</v>
      </c>
      <c r="W72" s="965"/>
      <c r="X72" s="965"/>
      <c r="Y72" s="965"/>
      <c r="Z72" s="965"/>
      <c r="AA72" s="965">
        <v>3</v>
      </c>
      <c r="AB72" s="965"/>
      <c r="AC72" s="965"/>
      <c r="AD72" s="965"/>
      <c r="AE72" s="965"/>
      <c r="AF72" s="965">
        <v>3</v>
      </c>
      <c r="AG72" s="965"/>
      <c r="AH72" s="965"/>
      <c r="AI72" s="965"/>
      <c r="AJ72" s="965"/>
      <c r="AK72" s="965">
        <v>39</v>
      </c>
      <c r="AL72" s="965"/>
      <c r="AM72" s="965"/>
      <c r="AN72" s="965"/>
      <c r="AO72" s="965"/>
      <c r="AP72" s="965" t="s">
        <v>565</v>
      </c>
      <c r="AQ72" s="965"/>
      <c r="AR72" s="965"/>
      <c r="AS72" s="965"/>
      <c r="AT72" s="965"/>
      <c r="AU72" s="965" t="s">
        <v>565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560</v>
      </c>
      <c r="C73" s="969"/>
      <c r="D73" s="969"/>
      <c r="E73" s="969"/>
      <c r="F73" s="969"/>
      <c r="G73" s="969"/>
      <c r="H73" s="969"/>
      <c r="I73" s="969"/>
      <c r="J73" s="969"/>
      <c r="K73" s="969"/>
      <c r="L73" s="969"/>
      <c r="M73" s="969"/>
      <c r="N73" s="969"/>
      <c r="O73" s="969"/>
      <c r="P73" s="970"/>
      <c r="Q73" s="971">
        <v>465</v>
      </c>
      <c r="R73" s="965"/>
      <c r="S73" s="965"/>
      <c r="T73" s="965"/>
      <c r="U73" s="965"/>
      <c r="V73" s="965">
        <v>368</v>
      </c>
      <c r="W73" s="965"/>
      <c r="X73" s="965"/>
      <c r="Y73" s="965"/>
      <c r="Z73" s="965"/>
      <c r="AA73" s="965">
        <v>98</v>
      </c>
      <c r="AB73" s="965"/>
      <c r="AC73" s="965"/>
      <c r="AD73" s="965"/>
      <c r="AE73" s="965"/>
      <c r="AF73" s="965">
        <v>98</v>
      </c>
      <c r="AG73" s="965"/>
      <c r="AH73" s="965"/>
      <c r="AI73" s="965"/>
      <c r="AJ73" s="965"/>
      <c r="AK73" s="965">
        <v>171</v>
      </c>
      <c r="AL73" s="965"/>
      <c r="AM73" s="965"/>
      <c r="AN73" s="965"/>
      <c r="AO73" s="965"/>
      <c r="AP73" s="965" t="s">
        <v>565</v>
      </c>
      <c r="AQ73" s="965"/>
      <c r="AR73" s="965"/>
      <c r="AS73" s="965"/>
      <c r="AT73" s="965"/>
      <c r="AU73" s="965" t="s">
        <v>565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561</v>
      </c>
      <c r="C74" s="969"/>
      <c r="D74" s="969"/>
      <c r="E74" s="969"/>
      <c r="F74" s="969"/>
      <c r="G74" s="969"/>
      <c r="H74" s="969"/>
      <c r="I74" s="969"/>
      <c r="J74" s="969"/>
      <c r="K74" s="969"/>
      <c r="L74" s="969"/>
      <c r="M74" s="969"/>
      <c r="N74" s="969"/>
      <c r="O74" s="969"/>
      <c r="P74" s="970"/>
      <c r="Q74" s="971">
        <v>633531</v>
      </c>
      <c r="R74" s="965"/>
      <c r="S74" s="965"/>
      <c r="T74" s="965"/>
      <c r="U74" s="965"/>
      <c r="V74" s="965">
        <v>615938</v>
      </c>
      <c r="W74" s="965"/>
      <c r="X74" s="965"/>
      <c r="Y74" s="965"/>
      <c r="Z74" s="965"/>
      <c r="AA74" s="965">
        <v>17593</v>
      </c>
      <c r="AB74" s="965"/>
      <c r="AC74" s="965"/>
      <c r="AD74" s="965"/>
      <c r="AE74" s="965"/>
      <c r="AF74" s="965">
        <v>17593</v>
      </c>
      <c r="AG74" s="965"/>
      <c r="AH74" s="965"/>
      <c r="AI74" s="965"/>
      <c r="AJ74" s="965"/>
      <c r="AK74" s="965">
        <v>7898</v>
      </c>
      <c r="AL74" s="965"/>
      <c r="AM74" s="965"/>
      <c r="AN74" s="965"/>
      <c r="AO74" s="965"/>
      <c r="AP74" s="965" t="s">
        <v>565</v>
      </c>
      <c r="AQ74" s="965"/>
      <c r="AR74" s="965"/>
      <c r="AS74" s="965"/>
      <c r="AT74" s="965"/>
      <c r="AU74" s="965" t="s">
        <v>565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19525</v>
      </c>
      <c r="AG88" s="953"/>
      <c r="AH88" s="953"/>
      <c r="AI88" s="953"/>
      <c r="AJ88" s="953"/>
      <c r="AK88" s="957"/>
      <c r="AL88" s="957"/>
      <c r="AM88" s="957"/>
      <c r="AN88" s="957"/>
      <c r="AO88" s="957"/>
      <c r="AP88" s="953">
        <v>20118</v>
      </c>
      <c r="AQ88" s="953"/>
      <c r="AR88" s="953"/>
      <c r="AS88" s="953"/>
      <c r="AT88" s="953"/>
      <c r="AU88" s="953">
        <v>10262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216</v>
      </c>
      <c r="CS102" s="945"/>
      <c r="CT102" s="945"/>
      <c r="CU102" s="945"/>
      <c r="CV102" s="946"/>
      <c r="CW102" s="944">
        <v>28</v>
      </c>
      <c r="CX102" s="945"/>
      <c r="CY102" s="945"/>
      <c r="CZ102" s="945"/>
      <c r="DA102" s="946"/>
      <c r="DB102" s="944">
        <v>700</v>
      </c>
      <c r="DC102" s="945"/>
      <c r="DD102" s="945"/>
      <c r="DE102" s="945"/>
      <c r="DF102" s="946"/>
      <c r="DG102" s="944">
        <v>324</v>
      </c>
      <c r="DH102" s="945"/>
      <c r="DI102" s="945"/>
      <c r="DJ102" s="945"/>
      <c r="DK102" s="946"/>
      <c r="DL102" s="944">
        <v>633</v>
      </c>
      <c r="DM102" s="945"/>
      <c r="DN102" s="945"/>
      <c r="DO102" s="945"/>
      <c r="DP102" s="946"/>
      <c r="DQ102" s="944">
        <v>111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284</v>
      </c>
      <c r="AG109" s="886"/>
      <c r="AH109" s="886"/>
      <c r="AI109" s="886"/>
      <c r="AJ109" s="887"/>
      <c r="AK109" s="888" t="s">
        <v>283</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284</v>
      </c>
      <c r="BW109" s="886"/>
      <c r="BX109" s="886"/>
      <c r="BY109" s="886"/>
      <c r="BZ109" s="887"/>
      <c r="CA109" s="888" t="s">
        <v>283</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284</v>
      </c>
      <c r="DM109" s="886"/>
      <c r="DN109" s="886"/>
      <c r="DO109" s="886"/>
      <c r="DP109" s="887"/>
      <c r="DQ109" s="888" t="s">
        <v>283</v>
      </c>
      <c r="DR109" s="886"/>
      <c r="DS109" s="886"/>
      <c r="DT109" s="886"/>
      <c r="DU109" s="887"/>
      <c r="DV109" s="888" t="s">
        <v>411</v>
      </c>
      <c r="DW109" s="886"/>
      <c r="DX109" s="886"/>
      <c r="DY109" s="886"/>
      <c r="DZ109" s="917"/>
    </row>
    <row r="110" spans="1:131" s="197" customFormat="1" ht="26.25" customHeight="1">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7117476</v>
      </c>
      <c r="AB110" s="871"/>
      <c r="AC110" s="871"/>
      <c r="AD110" s="871"/>
      <c r="AE110" s="872"/>
      <c r="AF110" s="873">
        <v>6957168</v>
      </c>
      <c r="AG110" s="871"/>
      <c r="AH110" s="871"/>
      <c r="AI110" s="871"/>
      <c r="AJ110" s="872"/>
      <c r="AK110" s="873">
        <v>6985424</v>
      </c>
      <c r="AL110" s="871"/>
      <c r="AM110" s="871"/>
      <c r="AN110" s="871"/>
      <c r="AO110" s="872"/>
      <c r="AP110" s="874">
        <v>31.7</v>
      </c>
      <c r="AQ110" s="875"/>
      <c r="AR110" s="875"/>
      <c r="AS110" s="875"/>
      <c r="AT110" s="876"/>
      <c r="AU110" s="918" t="s">
        <v>60</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58239871</v>
      </c>
      <c r="BR110" s="798"/>
      <c r="BS110" s="798"/>
      <c r="BT110" s="798"/>
      <c r="BU110" s="798"/>
      <c r="BV110" s="798">
        <v>61743600</v>
      </c>
      <c r="BW110" s="798"/>
      <c r="BX110" s="798"/>
      <c r="BY110" s="798"/>
      <c r="BZ110" s="798"/>
      <c r="CA110" s="798">
        <v>63423854</v>
      </c>
      <c r="CB110" s="798"/>
      <c r="CC110" s="798"/>
      <c r="CD110" s="798"/>
      <c r="CE110" s="798"/>
      <c r="CF110" s="859">
        <v>287.60000000000002</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418</v>
      </c>
      <c r="BA111" s="766"/>
      <c r="BB111" s="766"/>
      <c r="BC111" s="766"/>
      <c r="BD111" s="766"/>
      <c r="BE111" s="766"/>
      <c r="BF111" s="766"/>
      <c r="BG111" s="766"/>
      <c r="BH111" s="766"/>
      <c r="BI111" s="766"/>
      <c r="BJ111" s="766"/>
      <c r="BK111" s="766"/>
      <c r="BL111" s="766"/>
      <c r="BM111" s="766"/>
      <c r="BN111" s="766"/>
      <c r="BO111" s="766"/>
      <c r="BP111" s="767"/>
      <c r="BQ111" s="768">
        <v>254690</v>
      </c>
      <c r="BR111" s="769"/>
      <c r="BS111" s="769"/>
      <c r="BT111" s="769"/>
      <c r="BU111" s="769"/>
      <c r="BV111" s="769">
        <v>167474</v>
      </c>
      <c r="BW111" s="769"/>
      <c r="BX111" s="769"/>
      <c r="BY111" s="769"/>
      <c r="BZ111" s="769"/>
      <c r="CA111" s="769">
        <v>148677</v>
      </c>
      <c r="CB111" s="769"/>
      <c r="CC111" s="769"/>
      <c r="CD111" s="769"/>
      <c r="CE111" s="769"/>
      <c r="CF111" s="846">
        <v>0.7</v>
      </c>
      <c r="CG111" s="847"/>
      <c r="CH111" s="847"/>
      <c r="CI111" s="847"/>
      <c r="CJ111" s="847"/>
      <c r="CK111" s="915"/>
      <c r="CL111" s="864"/>
      <c r="CM111" s="801" t="s">
        <v>419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43333</v>
      </c>
      <c r="AB112" s="782"/>
      <c r="AC112" s="782"/>
      <c r="AD112" s="782"/>
      <c r="AE112" s="783"/>
      <c r="AF112" s="784">
        <v>53333</v>
      </c>
      <c r="AG112" s="782"/>
      <c r="AH112" s="782"/>
      <c r="AI112" s="782"/>
      <c r="AJ112" s="783"/>
      <c r="AK112" s="784">
        <v>110237</v>
      </c>
      <c r="AL112" s="782"/>
      <c r="AM112" s="782"/>
      <c r="AN112" s="782"/>
      <c r="AO112" s="783"/>
      <c r="AP112" s="752">
        <v>0.5</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51808316</v>
      </c>
      <c r="BR112" s="769"/>
      <c r="BS112" s="769"/>
      <c r="BT112" s="769"/>
      <c r="BU112" s="769"/>
      <c r="BV112" s="769">
        <v>49754756</v>
      </c>
      <c r="BW112" s="769"/>
      <c r="BX112" s="769"/>
      <c r="BY112" s="769"/>
      <c r="BZ112" s="769"/>
      <c r="CA112" s="769">
        <v>48795422</v>
      </c>
      <c r="CB112" s="769"/>
      <c r="CC112" s="769"/>
      <c r="CD112" s="769"/>
      <c r="CE112" s="769"/>
      <c r="CF112" s="846">
        <v>221.3</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3355674</v>
      </c>
      <c r="AB113" s="907"/>
      <c r="AC113" s="907"/>
      <c r="AD113" s="907"/>
      <c r="AE113" s="908"/>
      <c r="AF113" s="909">
        <v>3255776</v>
      </c>
      <c r="AG113" s="907"/>
      <c r="AH113" s="907"/>
      <c r="AI113" s="907"/>
      <c r="AJ113" s="908"/>
      <c r="AK113" s="909">
        <v>3115025</v>
      </c>
      <c r="AL113" s="907"/>
      <c r="AM113" s="907"/>
      <c r="AN113" s="907"/>
      <c r="AO113" s="908"/>
      <c r="AP113" s="910">
        <v>14.1</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v>11012006</v>
      </c>
      <c r="BR113" s="769"/>
      <c r="BS113" s="769"/>
      <c r="BT113" s="769"/>
      <c r="BU113" s="769"/>
      <c r="BV113" s="769">
        <v>10688349</v>
      </c>
      <c r="BW113" s="769"/>
      <c r="BX113" s="769"/>
      <c r="BY113" s="769"/>
      <c r="BZ113" s="769"/>
      <c r="CA113" s="769">
        <v>10261593</v>
      </c>
      <c r="CB113" s="769"/>
      <c r="CC113" s="769"/>
      <c r="CD113" s="769"/>
      <c r="CE113" s="769"/>
      <c r="CF113" s="846">
        <v>46.5</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720352</v>
      </c>
      <c r="AB114" s="782"/>
      <c r="AC114" s="782"/>
      <c r="AD114" s="782"/>
      <c r="AE114" s="783"/>
      <c r="AF114" s="784">
        <v>816046</v>
      </c>
      <c r="AG114" s="782"/>
      <c r="AH114" s="782"/>
      <c r="AI114" s="782"/>
      <c r="AJ114" s="783"/>
      <c r="AK114" s="784">
        <v>926577</v>
      </c>
      <c r="AL114" s="782"/>
      <c r="AM114" s="782"/>
      <c r="AN114" s="782"/>
      <c r="AO114" s="783"/>
      <c r="AP114" s="752">
        <v>4.2</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8167817</v>
      </c>
      <c r="BR114" s="769"/>
      <c r="BS114" s="769"/>
      <c r="BT114" s="769"/>
      <c r="BU114" s="769"/>
      <c r="BV114" s="769">
        <v>7894032</v>
      </c>
      <c r="BW114" s="769"/>
      <c r="BX114" s="769"/>
      <c r="BY114" s="769"/>
      <c r="BZ114" s="769"/>
      <c r="CA114" s="769">
        <v>7550855</v>
      </c>
      <c r="CB114" s="769"/>
      <c r="CC114" s="769"/>
      <c r="CD114" s="769"/>
      <c r="CE114" s="769"/>
      <c r="CF114" s="846">
        <v>34.200000000000003</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34587</v>
      </c>
      <c r="AB115" s="907"/>
      <c r="AC115" s="907"/>
      <c r="AD115" s="907"/>
      <c r="AE115" s="908"/>
      <c r="AF115" s="909">
        <v>34027</v>
      </c>
      <c r="AG115" s="907"/>
      <c r="AH115" s="907"/>
      <c r="AI115" s="907"/>
      <c r="AJ115" s="908"/>
      <c r="AK115" s="909">
        <v>19512</v>
      </c>
      <c r="AL115" s="907"/>
      <c r="AM115" s="907"/>
      <c r="AN115" s="907"/>
      <c r="AO115" s="908"/>
      <c r="AP115" s="910">
        <v>0.1</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2261821</v>
      </c>
      <c r="BR115" s="769"/>
      <c r="BS115" s="769"/>
      <c r="BT115" s="769"/>
      <c r="BU115" s="769"/>
      <c r="BV115" s="769">
        <v>458970</v>
      </c>
      <c r="BW115" s="769"/>
      <c r="BX115" s="769"/>
      <c r="BY115" s="769"/>
      <c r="BZ115" s="769"/>
      <c r="CA115" s="769">
        <v>111487</v>
      </c>
      <c r="CB115" s="769"/>
      <c r="CC115" s="769"/>
      <c r="CD115" s="769"/>
      <c r="CE115" s="769"/>
      <c r="CF115" s="846">
        <v>0.5</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163032</v>
      </c>
      <c r="DH115" s="782"/>
      <c r="DI115" s="782"/>
      <c r="DJ115" s="782"/>
      <c r="DK115" s="783"/>
      <c r="DL115" s="784">
        <v>109844</v>
      </c>
      <c r="DM115" s="782"/>
      <c r="DN115" s="782"/>
      <c r="DO115" s="782"/>
      <c r="DP115" s="783"/>
      <c r="DQ115" s="784">
        <v>110558</v>
      </c>
      <c r="DR115" s="782"/>
      <c r="DS115" s="782"/>
      <c r="DT115" s="782"/>
      <c r="DU115" s="783"/>
      <c r="DV115" s="752">
        <v>0.5</v>
      </c>
      <c r="DW115" s="753"/>
      <c r="DX115" s="753"/>
      <c r="DY115" s="753"/>
      <c r="DZ115" s="754"/>
    </row>
    <row r="116" spans="1:130" s="197" customFormat="1" ht="26.25" customHeight="1">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3136</v>
      </c>
      <c r="AB116" s="782"/>
      <c r="AC116" s="782"/>
      <c r="AD116" s="782"/>
      <c r="AE116" s="783"/>
      <c r="AF116" s="784">
        <v>4324</v>
      </c>
      <c r="AG116" s="782"/>
      <c r="AH116" s="782"/>
      <c r="AI116" s="782"/>
      <c r="AJ116" s="783"/>
      <c r="AK116" s="784">
        <v>4084</v>
      </c>
      <c r="AL116" s="782"/>
      <c r="AM116" s="782"/>
      <c r="AN116" s="782"/>
      <c r="AO116" s="783"/>
      <c r="AP116" s="752">
        <v>0</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91658</v>
      </c>
      <c r="DH116" s="782"/>
      <c r="DI116" s="782"/>
      <c r="DJ116" s="782"/>
      <c r="DK116" s="783"/>
      <c r="DL116" s="784">
        <v>57630</v>
      </c>
      <c r="DM116" s="782"/>
      <c r="DN116" s="782"/>
      <c r="DO116" s="782"/>
      <c r="DP116" s="783"/>
      <c r="DQ116" s="784">
        <v>38119</v>
      </c>
      <c r="DR116" s="782"/>
      <c r="DS116" s="782"/>
      <c r="DT116" s="782"/>
      <c r="DU116" s="783"/>
      <c r="DV116" s="752">
        <v>0.2</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11274558</v>
      </c>
      <c r="AB117" s="893"/>
      <c r="AC117" s="893"/>
      <c r="AD117" s="893"/>
      <c r="AE117" s="894"/>
      <c r="AF117" s="896">
        <v>11120674</v>
      </c>
      <c r="AG117" s="893"/>
      <c r="AH117" s="893"/>
      <c r="AI117" s="893"/>
      <c r="AJ117" s="894"/>
      <c r="AK117" s="896">
        <v>11160859</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284</v>
      </c>
      <c r="AG118" s="886"/>
      <c r="AH118" s="886"/>
      <c r="AI118" s="886"/>
      <c r="AJ118" s="887"/>
      <c r="AK118" s="888" t="s">
        <v>283</v>
      </c>
      <c r="AL118" s="886"/>
      <c r="AM118" s="886"/>
      <c r="AN118" s="886"/>
      <c r="AO118" s="887"/>
      <c r="AP118" s="889" t="s">
        <v>411</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439</v>
      </c>
      <c r="BP118" s="836"/>
      <c r="BQ118" s="855">
        <v>131744521</v>
      </c>
      <c r="BR118" s="856"/>
      <c r="BS118" s="856"/>
      <c r="BT118" s="856"/>
      <c r="BU118" s="856"/>
      <c r="BV118" s="856">
        <v>130707181</v>
      </c>
      <c r="BW118" s="856"/>
      <c r="BX118" s="856"/>
      <c r="BY118" s="856"/>
      <c r="BZ118" s="856"/>
      <c r="CA118" s="856">
        <v>130291888</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11071460</v>
      </c>
      <c r="BR119" s="798"/>
      <c r="BS119" s="798"/>
      <c r="BT119" s="798"/>
      <c r="BU119" s="798"/>
      <c r="BV119" s="798">
        <v>12708286</v>
      </c>
      <c r="BW119" s="798"/>
      <c r="BX119" s="798"/>
      <c r="BY119" s="798"/>
      <c r="BZ119" s="798"/>
      <c r="CA119" s="798">
        <v>14645383</v>
      </c>
      <c r="CB119" s="798"/>
      <c r="CC119" s="798"/>
      <c r="CD119" s="798"/>
      <c r="CE119" s="798"/>
      <c r="CF119" s="859">
        <v>66.400000000000006</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2313125</v>
      </c>
      <c r="BR120" s="769"/>
      <c r="BS120" s="769"/>
      <c r="BT120" s="769"/>
      <c r="BU120" s="769"/>
      <c r="BV120" s="769">
        <v>2559327</v>
      </c>
      <c r="BW120" s="769"/>
      <c r="BX120" s="769"/>
      <c r="BY120" s="769"/>
      <c r="BZ120" s="769"/>
      <c r="CA120" s="769">
        <v>2240022</v>
      </c>
      <c r="CB120" s="769"/>
      <c r="CC120" s="769"/>
      <c r="CD120" s="769"/>
      <c r="CE120" s="769"/>
      <c r="CF120" s="846">
        <v>10.199999999999999</v>
      </c>
      <c r="CG120" s="847"/>
      <c r="CH120" s="847"/>
      <c r="CI120" s="847"/>
      <c r="CJ120" s="847"/>
      <c r="CK120" s="848" t="s">
        <v>445</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46281917</v>
      </c>
      <c r="DH120" s="798"/>
      <c r="DI120" s="798"/>
      <c r="DJ120" s="798"/>
      <c r="DK120" s="798"/>
      <c r="DL120" s="798">
        <v>44813170</v>
      </c>
      <c r="DM120" s="798"/>
      <c r="DN120" s="798"/>
      <c r="DO120" s="798"/>
      <c r="DP120" s="798"/>
      <c r="DQ120" s="798">
        <v>44142462</v>
      </c>
      <c r="DR120" s="798"/>
      <c r="DS120" s="798"/>
      <c r="DT120" s="798"/>
      <c r="DU120" s="798"/>
      <c r="DV120" s="799">
        <v>200.2</v>
      </c>
      <c r="DW120" s="799"/>
      <c r="DX120" s="799"/>
      <c r="DY120" s="799"/>
      <c r="DZ120" s="800"/>
    </row>
    <row r="121" spans="1:130" s="197" customFormat="1" ht="26.25" customHeight="1">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84456638</v>
      </c>
      <c r="BR121" s="856"/>
      <c r="BS121" s="856"/>
      <c r="BT121" s="856"/>
      <c r="BU121" s="856"/>
      <c r="BV121" s="856">
        <v>86645096</v>
      </c>
      <c r="BW121" s="856"/>
      <c r="BX121" s="856"/>
      <c r="BY121" s="856"/>
      <c r="BZ121" s="856"/>
      <c r="CA121" s="856">
        <v>86821306</v>
      </c>
      <c r="CB121" s="856"/>
      <c r="CC121" s="856"/>
      <c r="CD121" s="856"/>
      <c r="CE121" s="856"/>
      <c r="CF121" s="857">
        <v>393.7</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5501594</v>
      </c>
      <c r="DH121" s="769"/>
      <c r="DI121" s="769"/>
      <c r="DJ121" s="769"/>
      <c r="DK121" s="769"/>
      <c r="DL121" s="769">
        <v>4922381</v>
      </c>
      <c r="DM121" s="769"/>
      <c r="DN121" s="769"/>
      <c r="DO121" s="769"/>
      <c r="DP121" s="769"/>
      <c r="DQ121" s="769">
        <v>4646838</v>
      </c>
      <c r="DR121" s="769"/>
      <c r="DS121" s="769"/>
      <c r="DT121" s="769"/>
      <c r="DU121" s="769"/>
      <c r="DV121" s="821">
        <v>21.1</v>
      </c>
      <c r="DW121" s="821"/>
      <c r="DX121" s="821"/>
      <c r="DY121" s="821"/>
      <c r="DZ121" s="822"/>
    </row>
    <row r="122" spans="1:130" s="197" customFormat="1" ht="26.25" customHeight="1">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448</v>
      </c>
      <c r="BP122" s="836"/>
      <c r="BQ122" s="837">
        <v>97841223</v>
      </c>
      <c r="BR122" s="838"/>
      <c r="BS122" s="838"/>
      <c r="BT122" s="838"/>
      <c r="BU122" s="838"/>
      <c r="BV122" s="838">
        <v>101912709</v>
      </c>
      <c r="BW122" s="838"/>
      <c r="BX122" s="838"/>
      <c r="BY122" s="838"/>
      <c r="BZ122" s="838"/>
      <c r="CA122" s="838">
        <v>103706711</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25277</v>
      </c>
      <c r="DH122" s="769"/>
      <c r="DI122" s="769"/>
      <c r="DJ122" s="769"/>
      <c r="DK122" s="769"/>
      <c r="DL122" s="769">
        <v>18826</v>
      </c>
      <c r="DM122" s="769"/>
      <c r="DN122" s="769"/>
      <c r="DO122" s="769"/>
      <c r="DP122" s="769"/>
      <c r="DQ122" s="769">
        <v>5872</v>
      </c>
      <c r="DR122" s="769"/>
      <c r="DS122" s="769"/>
      <c r="DT122" s="769"/>
      <c r="DU122" s="769"/>
      <c r="DV122" s="821">
        <v>0</v>
      </c>
      <c r="DW122" s="821"/>
      <c r="DX122" s="821"/>
      <c r="DY122" s="821"/>
      <c r="DZ122" s="822"/>
    </row>
    <row r="123" spans="1:130" s="197" customFormat="1" ht="26.25" customHeight="1" thickBot="1">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34587</v>
      </c>
      <c r="AB123" s="782"/>
      <c r="AC123" s="782"/>
      <c r="AD123" s="782"/>
      <c r="AE123" s="783"/>
      <c r="AF123" s="784">
        <v>34027</v>
      </c>
      <c r="AG123" s="782"/>
      <c r="AH123" s="782"/>
      <c r="AI123" s="782"/>
      <c r="AJ123" s="783"/>
      <c r="AK123" s="784">
        <v>19512</v>
      </c>
      <c r="AL123" s="782"/>
      <c r="AM123" s="782"/>
      <c r="AN123" s="782"/>
      <c r="AO123" s="783"/>
      <c r="AP123" s="752">
        <v>0.1</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153.4</v>
      </c>
      <c r="BR123" s="830"/>
      <c r="BS123" s="830"/>
      <c r="BT123" s="830"/>
      <c r="BU123" s="830"/>
      <c r="BV123" s="830">
        <v>131.6</v>
      </c>
      <c r="BW123" s="830"/>
      <c r="BX123" s="830"/>
      <c r="BY123" s="830"/>
      <c r="BZ123" s="830"/>
      <c r="CA123" s="830">
        <v>120.5</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v>2237524</v>
      </c>
      <c r="DH126" s="769"/>
      <c r="DI126" s="769"/>
      <c r="DJ126" s="769"/>
      <c r="DK126" s="769"/>
      <c r="DL126" s="769">
        <v>454210</v>
      </c>
      <c r="DM126" s="769"/>
      <c r="DN126" s="769"/>
      <c r="DO126" s="769"/>
      <c r="DP126" s="769"/>
      <c r="DQ126" s="769">
        <v>87384</v>
      </c>
      <c r="DR126" s="769"/>
      <c r="DS126" s="769"/>
      <c r="DT126" s="769"/>
      <c r="DU126" s="769"/>
      <c r="DV126" s="821">
        <v>0.4</v>
      </c>
      <c r="DW126" s="821"/>
      <c r="DX126" s="821"/>
      <c r="DY126" s="821"/>
      <c r="DZ126" s="822"/>
    </row>
    <row r="127" spans="1:130" s="197" customFormat="1" ht="26.25" customHeight="1" thickBot="1">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459</v>
      </c>
      <c r="AY127" s="756"/>
      <c r="AZ127" s="756"/>
      <c r="BA127" s="756"/>
      <c r="BB127" s="756"/>
      <c r="BC127" s="756"/>
      <c r="BD127" s="756"/>
      <c r="BE127" s="757"/>
      <c r="BF127" s="758" t="s">
        <v>111</v>
      </c>
      <c r="BG127" s="759"/>
      <c r="BH127" s="759"/>
      <c r="BI127" s="759"/>
      <c r="BJ127" s="759"/>
      <c r="BK127" s="759"/>
      <c r="BL127" s="760"/>
      <c r="BM127" s="758">
        <v>11.81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v>24297</v>
      </c>
      <c r="DH127" s="818"/>
      <c r="DI127" s="818"/>
      <c r="DJ127" s="818"/>
      <c r="DK127" s="818"/>
      <c r="DL127" s="818">
        <v>4760</v>
      </c>
      <c r="DM127" s="818"/>
      <c r="DN127" s="818"/>
      <c r="DO127" s="818"/>
      <c r="DP127" s="818"/>
      <c r="DQ127" s="818">
        <v>24103</v>
      </c>
      <c r="DR127" s="818"/>
      <c r="DS127" s="818"/>
      <c r="DT127" s="818"/>
      <c r="DU127" s="818"/>
      <c r="DV127" s="819">
        <v>0.1</v>
      </c>
      <c r="DW127" s="819"/>
      <c r="DX127" s="819"/>
      <c r="DY127" s="819"/>
      <c r="DZ127" s="820"/>
    </row>
    <row r="128" spans="1:130" s="197" customFormat="1" ht="26.25" customHeight="1">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370542</v>
      </c>
      <c r="AB128" s="722"/>
      <c r="AC128" s="722"/>
      <c r="AD128" s="722"/>
      <c r="AE128" s="723"/>
      <c r="AF128" s="724">
        <v>347951</v>
      </c>
      <c r="AG128" s="722"/>
      <c r="AH128" s="722"/>
      <c r="AI128" s="722"/>
      <c r="AJ128" s="723"/>
      <c r="AK128" s="724">
        <v>319965</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111</v>
      </c>
      <c r="BG128" s="789"/>
      <c r="BH128" s="789"/>
      <c r="BI128" s="789"/>
      <c r="BJ128" s="789"/>
      <c r="BK128" s="789"/>
      <c r="BL128" s="790"/>
      <c r="BM128" s="788">
        <v>16.809999999999999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29198351</v>
      </c>
      <c r="AB129" s="782"/>
      <c r="AC129" s="782"/>
      <c r="AD129" s="782"/>
      <c r="AE129" s="783"/>
      <c r="AF129" s="784">
        <v>29178111</v>
      </c>
      <c r="AG129" s="782"/>
      <c r="AH129" s="782"/>
      <c r="AI129" s="782"/>
      <c r="AJ129" s="783"/>
      <c r="AK129" s="784">
        <v>29899832</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15.5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7110584</v>
      </c>
      <c r="AB130" s="782"/>
      <c r="AC130" s="782"/>
      <c r="AD130" s="782"/>
      <c r="AE130" s="783"/>
      <c r="AF130" s="784">
        <v>7314174</v>
      </c>
      <c r="AG130" s="782"/>
      <c r="AH130" s="782"/>
      <c r="AI130" s="782"/>
      <c r="AJ130" s="783"/>
      <c r="AK130" s="784">
        <v>7846953</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v>120.5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22087767</v>
      </c>
      <c r="AB131" s="715"/>
      <c r="AC131" s="715"/>
      <c r="AD131" s="715"/>
      <c r="AE131" s="716"/>
      <c r="AF131" s="717">
        <v>21863937</v>
      </c>
      <c r="AG131" s="715"/>
      <c r="AH131" s="715"/>
      <c r="AI131" s="715"/>
      <c r="AJ131" s="716"/>
      <c r="AK131" s="717">
        <v>22052879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17.174357189999998</v>
      </c>
      <c r="AB132" s="738"/>
      <c r="AC132" s="738"/>
      <c r="AD132" s="738"/>
      <c r="AE132" s="739"/>
      <c r="AF132" s="740">
        <v>15.818508120000001</v>
      </c>
      <c r="AG132" s="738"/>
      <c r="AH132" s="738"/>
      <c r="AI132" s="738"/>
      <c r="AJ132" s="739"/>
      <c r="AK132" s="740">
        <v>13.57619008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18.3</v>
      </c>
      <c r="AB133" s="747"/>
      <c r="AC133" s="747"/>
      <c r="AD133" s="747"/>
      <c r="AE133" s="748"/>
      <c r="AF133" s="746">
        <v>16.899999999999999</v>
      </c>
      <c r="AG133" s="747"/>
      <c r="AH133" s="747"/>
      <c r="AI133" s="747"/>
      <c r="AJ133" s="748"/>
      <c r="AK133" s="746">
        <v>15.5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43"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9" t="s">
        <v>475</v>
      </c>
      <c r="L7" s="254"/>
      <c r="M7" s="255" t="s">
        <v>476</v>
      </c>
      <c r="N7" s="256"/>
    </row>
    <row r="8" spans="1:16">
      <c r="A8" s="248"/>
      <c r="B8" s="244"/>
      <c r="C8" s="244"/>
      <c r="D8" s="244"/>
      <c r="E8" s="244"/>
      <c r="F8" s="244"/>
      <c r="G8" s="257"/>
      <c r="H8" s="258"/>
      <c r="I8" s="258"/>
      <c r="J8" s="259"/>
      <c r="K8" s="1130"/>
      <c r="L8" s="260" t="s">
        <v>477</v>
      </c>
      <c r="M8" s="261" t="s">
        <v>478</v>
      </c>
      <c r="N8" s="262" t="s">
        <v>479</v>
      </c>
    </row>
    <row r="9" spans="1:16">
      <c r="A9" s="248"/>
      <c r="B9" s="244"/>
      <c r="C9" s="244"/>
      <c r="D9" s="244"/>
      <c r="E9" s="244"/>
      <c r="F9" s="244"/>
      <c r="G9" s="1143" t="s">
        <v>480</v>
      </c>
      <c r="H9" s="1144"/>
      <c r="I9" s="1144"/>
      <c r="J9" s="1145"/>
      <c r="K9" s="263">
        <v>7900690</v>
      </c>
      <c r="L9" s="264">
        <v>91138</v>
      </c>
      <c r="M9" s="265">
        <v>64737</v>
      </c>
      <c r="N9" s="266">
        <v>40.799999999999997</v>
      </c>
    </row>
    <row r="10" spans="1:16">
      <c r="A10" s="248"/>
      <c r="B10" s="244"/>
      <c r="C10" s="244"/>
      <c r="D10" s="244"/>
      <c r="E10" s="244"/>
      <c r="F10" s="244"/>
      <c r="G10" s="1143" t="s">
        <v>481</v>
      </c>
      <c r="H10" s="1144"/>
      <c r="I10" s="1144"/>
      <c r="J10" s="1145"/>
      <c r="K10" s="267">
        <v>146053</v>
      </c>
      <c r="L10" s="268">
        <v>1685</v>
      </c>
      <c r="M10" s="269">
        <v>4418</v>
      </c>
      <c r="N10" s="270">
        <v>-61.9</v>
      </c>
    </row>
    <row r="11" spans="1:16" ht="13.5" customHeight="1">
      <c r="A11" s="248"/>
      <c r="B11" s="244"/>
      <c r="C11" s="244"/>
      <c r="D11" s="244"/>
      <c r="E11" s="244"/>
      <c r="F11" s="244"/>
      <c r="G11" s="1143" t="s">
        <v>482</v>
      </c>
      <c r="H11" s="1144"/>
      <c r="I11" s="1144"/>
      <c r="J11" s="1145"/>
      <c r="K11" s="267">
        <v>7112</v>
      </c>
      <c r="L11" s="268">
        <v>82</v>
      </c>
      <c r="M11" s="269">
        <v>5597</v>
      </c>
      <c r="N11" s="270">
        <v>-98.5</v>
      </c>
    </row>
    <row r="12" spans="1:16" ht="13.5" customHeight="1">
      <c r="A12" s="248"/>
      <c r="B12" s="244"/>
      <c r="C12" s="244"/>
      <c r="D12" s="244"/>
      <c r="E12" s="244"/>
      <c r="F12" s="244"/>
      <c r="G12" s="1143" t="s">
        <v>483</v>
      </c>
      <c r="H12" s="1144"/>
      <c r="I12" s="1144"/>
      <c r="J12" s="1145"/>
      <c r="K12" s="267" t="s">
        <v>484</v>
      </c>
      <c r="L12" s="268" t="s">
        <v>484</v>
      </c>
      <c r="M12" s="269">
        <v>967</v>
      </c>
      <c r="N12" s="270" t="s">
        <v>484</v>
      </c>
    </row>
    <row r="13" spans="1:16" ht="13.5" customHeight="1">
      <c r="A13" s="248"/>
      <c r="B13" s="244"/>
      <c r="C13" s="244"/>
      <c r="D13" s="244"/>
      <c r="E13" s="244"/>
      <c r="F13" s="244"/>
      <c r="G13" s="1143" t="s">
        <v>485</v>
      </c>
      <c r="H13" s="1144"/>
      <c r="I13" s="1144"/>
      <c r="J13" s="1145"/>
      <c r="K13" s="267" t="s">
        <v>484</v>
      </c>
      <c r="L13" s="268" t="s">
        <v>484</v>
      </c>
      <c r="M13" s="269">
        <v>2</v>
      </c>
      <c r="N13" s="270" t="s">
        <v>484</v>
      </c>
    </row>
    <row r="14" spans="1:16" ht="13.5" customHeight="1">
      <c r="A14" s="248"/>
      <c r="B14" s="244"/>
      <c r="C14" s="244"/>
      <c r="D14" s="244"/>
      <c r="E14" s="244"/>
      <c r="F14" s="244"/>
      <c r="G14" s="1143" t="s">
        <v>486</v>
      </c>
      <c r="H14" s="1144"/>
      <c r="I14" s="1144"/>
      <c r="J14" s="1145"/>
      <c r="K14" s="267" t="s">
        <v>484</v>
      </c>
      <c r="L14" s="268" t="s">
        <v>484</v>
      </c>
      <c r="M14" s="269">
        <v>2800</v>
      </c>
      <c r="N14" s="270" t="s">
        <v>484</v>
      </c>
    </row>
    <row r="15" spans="1:16" ht="13.5" customHeight="1">
      <c r="A15" s="248"/>
      <c r="B15" s="244"/>
      <c r="C15" s="244"/>
      <c r="D15" s="244"/>
      <c r="E15" s="244"/>
      <c r="F15" s="244"/>
      <c r="G15" s="1143" t="s">
        <v>487</v>
      </c>
      <c r="H15" s="1144"/>
      <c r="I15" s="1144"/>
      <c r="J15" s="1145"/>
      <c r="K15" s="267">
        <v>358344</v>
      </c>
      <c r="L15" s="268">
        <v>4134</v>
      </c>
      <c r="M15" s="269">
        <v>1482</v>
      </c>
      <c r="N15" s="270">
        <v>178.9</v>
      </c>
    </row>
    <row r="16" spans="1:16">
      <c r="A16" s="248"/>
      <c r="B16" s="244"/>
      <c r="C16" s="244"/>
      <c r="D16" s="244"/>
      <c r="E16" s="244"/>
      <c r="F16" s="244"/>
      <c r="G16" s="1146" t="s">
        <v>488</v>
      </c>
      <c r="H16" s="1147"/>
      <c r="I16" s="1147"/>
      <c r="J16" s="1148"/>
      <c r="K16" s="268">
        <v>-812484</v>
      </c>
      <c r="L16" s="268">
        <v>-9372</v>
      </c>
      <c r="M16" s="269">
        <v>-7690</v>
      </c>
      <c r="N16" s="270">
        <v>21.9</v>
      </c>
    </row>
    <row r="17" spans="1:16">
      <c r="A17" s="248"/>
      <c r="B17" s="244"/>
      <c r="C17" s="244"/>
      <c r="D17" s="244"/>
      <c r="E17" s="244"/>
      <c r="F17" s="244"/>
      <c r="G17" s="1146" t="s">
        <v>168</v>
      </c>
      <c r="H17" s="1147"/>
      <c r="I17" s="1147"/>
      <c r="J17" s="1148"/>
      <c r="K17" s="268">
        <v>7599715</v>
      </c>
      <c r="L17" s="268">
        <v>87666</v>
      </c>
      <c r="M17" s="269">
        <v>72313</v>
      </c>
      <c r="N17" s="270">
        <v>21.2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0" t="s">
        <v>493</v>
      </c>
      <c r="H21" s="1141"/>
      <c r="I21" s="1141"/>
      <c r="J21" s="1142"/>
      <c r="K21" s="280">
        <v>9.1199999999999992</v>
      </c>
      <c r="L21" s="281">
        <v>7.17</v>
      </c>
      <c r="M21" s="282">
        <v>1.95</v>
      </c>
      <c r="N21" s="249"/>
      <c r="O21" s="283"/>
      <c r="P21" s="279"/>
    </row>
    <row r="22" spans="1:16" s="284" customFormat="1">
      <c r="A22" s="279"/>
      <c r="B22" s="249"/>
      <c r="C22" s="249"/>
      <c r="D22" s="249"/>
      <c r="E22" s="249"/>
      <c r="F22" s="249"/>
      <c r="G22" s="1140" t="s">
        <v>494</v>
      </c>
      <c r="H22" s="1141"/>
      <c r="I22" s="1141"/>
      <c r="J22" s="1142"/>
      <c r="K22" s="285">
        <v>94.7</v>
      </c>
      <c r="L22" s="286">
        <v>98.1</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9" t="s">
        <v>475</v>
      </c>
      <c r="L30" s="254"/>
      <c r="M30" s="255" t="s">
        <v>476</v>
      </c>
      <c r="N30" s="256"/>
    </row>
    <row r="31" spans="1:16">
      <c r="A31" s="248"/>
      <c r="B31" s="244"/>
      <c r="C31" s="244"/>
      <c r="D31" s="244"/>
      <c r="E31" s="244"/>
      <c r="F31" s="244"/>
      <c r="G31" s="257"/>
      <c r="H31" s="258"/>
      <c r="I31" s="258"/>
      <c r="J31" s="259"/>
      <c r="K31" s="1130"/>
      <c r="L31" s="260" t="s">
        <v>477</v>
      </c>
      <c r="M31" s="261" t="s">
        <v>478</v>
      </c>
      <c r="N31" s="262" t="s">
        <v>479</v>
      </c>
    </row>
    <row r="32" spans="1:16" ht="27" customHeight="1">
      <c r="A32" s="248"/>
      <c r="B32" s="244"/>
      <c r="C32" s="244"/>
      <c r="D32" s="244"/>
      <c r="E32" s="244"/>
      <c r="F32" s="244"/>
      <c r="G32" s="1131" t="s">
        <v>498</v>
      </c>
      <c r="H32" s="1132"/>
      <c r="I32" s="1132"/>
      <c r="J32" s="1133"/>
      <c r="K32" s="294">
        <v>6985424</v>
      </c>
      <c r="L32" s="294">
        <v>80580</v>
      </c>
      <c r="M32" s="295">
        <v>43357</v>
      </c>
      <c r="N32" s="296">
        <v>85.9</v>
      </c>
    </row>
    <row r="33" spans="1:16" ht="13.5" customHeight="1">
      <c r="A33" s="248"/>
      <c r="B33" s="244"/>
      <c r="C33" s="244"/>
      <c r="D33" s="244"/>
      <c r="E33" s="244"/>
      <c r="F33" s="244"/>
      <c r="G33" s="1131" t="s">
        <v>499</v>
      </c>
      <c r="H33" s="1132"/>
      <c r="I33" s="1132"/>
      <c r="J33" s="1133"/>
      <c r="K33" s="294" t="s">
        <v>484</v>
      </c>
      <c r="L33" s="294" t="s">
        <v>484</v>
      </c>
      <c r="M33" s="295">
        <v>5</v>
      </c>
      <c r="N33" s="296" t="s">
        <v>484</v>
      </c>
    </row>
    <row r="34" spans="1:16" ht="27" customHeight="1">
      <c r="A34" s="248"/>
      <c r="B34" s="244"/>
      <c r="C34" s="244"/>
      <c r="D34" s="244"/>
      <c r="E34" s="244"/>
      <c r="F34" s="244"/>
      <c r="G34" s="1131" t="s">
        <v>500</v>
      </c>
      <c r="H34" s="1132"/>
      <c r="I34" s="1132"/>
      <c r="J34" s="1133"/>
      <c r="K34" s="294">
        <v>110237</v>
      </c>
      <c r="L34" s="294">
        <v>1272</v>
      </c>
      <c r="M34" s="295">
        <v>40</v>
      </c>
      <c r="N34" s="296">
        <v>3080</v>
      </c>
    </row>
    <row r="35" spans="1:16" ht="27" customHeight="1">
      <c r="A35" s="248"/>
      <c r="B35" s="244"/>
      <c r="C35" s="244"/>
      <c r="D35" s="244"/>
      <c r="E35" s="244"/>
      <c r="F35" s="244"/>
      <c r="G35" s="1131" t="s">
        <v>501</v>
      </c>
      <c r="H35" s="1132"/>
      <c r="I35" s="1132"/>
      <c r="J35" s="1133"/>
      <c r="K35" s="294">
        <v>3115025</v>
      </c>
      <c r="L35" s="294">
        <v>35933</v>
      </c>
      <c r="M35" s="295">
        <v>11850</v>
      </c>
      <c r="N35" s="296">
        <v>203.2</v>
      </c>
    </row>
    <row r="36" spans="1:16" ht="27" customHeight="1">
      <c r="A36" s="248"/>
      <c r="B36" s="244"/>
      <c r="C36" s="244"/>
      <c r="D36" s="244"/>
      <c r="E36" s="244"/>
      <c r="F36" s="244"/>
      <c r="G36" s="1131" t="s">
        <v>502</v>
      </c>
      <c r="H36" s="1132"/>
      <c r="I36" s="1132"/>
      <c r="J36" s="1133"/>
      <c r="K36" s="294">
        <v>926577</v>
      </c>
      <c r="L36" s="294">
        <v>10689</v>
      </c>
      <c r="M36" s="295">
        <v>2171</v>
      </c>
      <c r="N36" s="296">
        <v>392.4</v>
      </c>
    </row>
    <row r="37" spans="1:16" ht="13.5" customHeight="1">
      <c r="A37" s="248"/>
      <c r="B37" s="244"/>
      <c r="C37" s="244"/>
      <c r="D37" s="244"/>
      <c r="E37" s="244"/>
      <c r="F37" s="244"/>
      <c r="G37" s="1131" t="s">
        <v>503</v>
      </c>
      <c r="H37" s="1132"/>
      <c r="I37" s="1132"/>
      <c r="J37" s="1133"/>
      <c r="K37" s="294">
        <v>19512</v>
      </c>
      <c r="L37" s="294">
        <v>225</v>
      </c>
      <c r="M37" s="295">
        <v>1425</v>
      </c>
      <c r="N37" s="296">
        <v>-84.2</v>
      </c>
    </row>
    <row r="38" spans="1:16" ht="27" customHeight="1">
      <c r="A38" s="248"/>
      <c r="B38" s="244"/>
      <c r="C38" s="244"/>
      <c r="D38" s="244"/>
      <c r="E38" s="244"/>
      <c r="F38" s="244"/>
      <c r="G38" s="1134" t="s">
        <v>504</v>
      </c>
      <c r="H38" s="1135"/>
      <c r="I38" s="1135"/>
      <c r="J38" s="1136"/>
      <c r="K38" s="297">
        <v>4084</v>
      </c>
      <c r="L38" s="297">
        <v>47</v>
      </c>
      <c r="M38" s="298">
        <v>6</v>
      </c>
      <c r="N38" s="299">
        <v>683.3</v>
      </c>
      <c r="O38" s="293"/>
    </row>
    <row r="39" spans="1:16">
      <c r="A39" s="248"/>
      <c r="B39" s="244"/>
      <c r="C39" s="244"/>
      <c r="D39" s="244"/>
      <c r="E39" s="244"/>
      <c r="F39" s="244"/>
      <c r="G39" s="1134" t="s">
        <v>505</v>
      </c>
      <c r="H39" s="1135"/>
      <c r="I39" s="1135"/>
      <c r="J39" s="1136"/>
      <c r="K39" s="300">
        <v>-319965</v>
      </c>
      <c r="L39" s="300">
        <v>-3691</v>
      </c>
      <c r="M39" s="301">
        <v>-5332</v>
      </c>
      <c r="N39" s="302">
        <v>-30.8</v>
      </c>
      <c r="O39" s="293"/>
    </row>
    <row r="40" spans="1:16" ht="27" customHeight="1">
      <c r="A40" s="248"/>
      <c r="B40" s="244"/>
      <c r="C40" s="244"/>
      <c r="D40" s="244"/>
      <c r="E40" s="244"/>
      <c r="F40" s="244"/>
      <c r="G40" s="1131" t="s">
        <v>506</v>
      </c>
      <c r="H40" s="1132"/>
      <c r="I40" s="1132"/>
      <c r="J40" s="1133"/>
      <c r="K40" s="300">
        <v>-7846953</v>
      </c>
      <c r="L40" s="300">
        <v>-90518</v>
      </c>
      <c r="M40" s="301">
        <v>-35626</v>
      </c>
      <c r="N40" s="302">
        <v>154.1</v>
      </c>
      <c r="O40" s="293"/>
    </row>
    <row r="41" spans="1:16">
      <c r="A41" s="248"/>
      <c r="B41" s="244"/>
      <c r="C41" s="244"/>
      <c r="D41" s="244"/>
      <c r="E41" s="244"/>
      <c r="F41" s="244"/>
      <c r="G41" s="1137" t="s">
        <v>278</v>
      </c>
      <c r="H41" s="1138"/>
      <c r="I41" s="1138"/>
      <c r="J41" s="1139"/>
      <c r="K41" s="294">
        <v>2993941</v>
      </c>
      <c r="L41" s="300">
        <v>34537</v>
      </c>
      <c r="M41" s="301">
        <v>17897</v>
      </c>
      <c r="N41" s="302">
        <v>93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4" t="s">
        <v>475</v>
      </c>
      <c r="J49" s="1126" t="s">
        <v>510</v>
      </c>
      <c r="K49" s="1127"/>
      <c r="L49" s="1127"/>
      <c r="M49" s="1127"/>
      <c r="N49" s="1128"/>
    </row>
    <row r="50" spans="1:14">
      <c r="A50" s="248"/>
      <c r="B50" s="244"/>
      <c r="C50" s="244"/>
      <c r="D50" s="244"/>
      <c r="E50" s="244"/>
      <c r="F50" s="244"/>
      <c r="G50" s="312"/>
      <c r="H50" s="313"/>
      <c r="I50" s="1125"/>
      <c r="J50" s="314" t="s">
        <v>511</v>
      </c>
      <c r="K50" s="315" t="s">
        <v>512</v>
      </c>
      <c r="L50" s="316" t="s">
        <v>513</v>
      </c>
      <c r="M50" s="317" t="s">
        <v>514</v>
      </c>
      <c r="N50" s="318" t="s">
        <v>515</v>
      </c>
    </row>
    <row r="51" spans="1:14">
      <c r="A51" s="248"/>
      <c r="B51" s="244"/>
      <c r="C51" s="244"/>
      <c r="D51" s="244"/>
      <c r="E51" s="244"/>
      <c r="F51" s="244"/>
      <c r="G51" s="310" t="s">
        <v>516</v>
      </c>
      <c r="H51" s="311"/>
      <c r="I51" s="319">
        <v>7249407</v>
      </c>
      <c r="J51" s="320">
        <v>81784</v>
      </c>
      <c r="K51" s="321">
        <v>26.2</v>
      </c>
      <c r="L51" s="322">
        <v>58009</v>
      </c>
      <c r="M51" s="323">
        <v>16.5</v>
      </c>
      <c r="N51" s="324">
        <v>9.6999999999999993</v>
      </c>
    </row>
    <row r="52" spans="1:14">
      <c r="A52" s="248"/>
      <c r="B52" s="244"/>
      <c r="C52" s="244"/>
      <c r="D52" s="244"/>
      <c r="E52" s="244"/>
      <c r="F52" s="244"/>
      <c r="G52" s="325"/>
      <c r="H52" s="326" t="s">
        <v>517</v>
      </c>
      <c r="I52" s="327">
        <v>5025762</v>
      </c>
      <c r="J52" s="328">
        <v>56698</v>
      </c>
      <c r="K52" s="329">
        <v>47.7</v>
      </c>
      <c r="L52" s="330">
        <v>32190</v>
      </c>
      <c r="M52" s="331">
        <v>20.399999999999999</v>
      </c>
      <c r="N52" s="332">
        <v>27.3</v>
      </c>
    </row>
    <row r="53" spans="1:14">
      <c r="A53" s="248"/>
      <c r="B53" s="244"/>
      <c r="C53" s="244"/>
      <c r="D53" s="244"/>
      <c r="E53" s="244"/>
      <c r="F53" s="244"/>
      <c r="G53" s="310" t="s">
        <v>518</v>
      </c>
      <c r="H53" s="311"/>
      <c r="I53" s="319">
        <v>6783676</v>
      </c>
      <c r="J53" s="320">
        <v>77135</v>
      </c>
      <c r="K53" s="321">
        <v>-5.7</v>
      </c>
      <c r="L53" s="322">
        <v>61882</v>
      </c>
      <c r="M53" s="323">
        <v>6.7</v>
      </c>
      <c r="N53" s="324">
        <v>-12.4</v>
      </c>
    </row>
    <row r="54" spans="1:14">
      <c r="A54" s="248"/>
      <c r="B54" s="244"/>
      <c r="C54" s="244"/>
      <c r="D54" s="244"/>
      <c r="E54" s="244"/>
      <c r="F54" s="244"/>
      <c r="G54" s="325"/>
      <c r="H54" s="326" t="s">
        <v>517</v>
      </c>
      <c r="I54" s="327">
        <v>4740401</v>
      </c>
      <c r="J54" s="328">
        <v>53901</v>
      </c>
      <c r="K54" s="329">
        <v>-4.9000000000000004</v>
      </c>
      <c r="L54" s="330">
        <v>32175</v>
      </c>
      <c r="M54" s="331">
        <v>0</v>
      </c>
      <c r="N54" s="332">
        <v>-4.9000000000000004</v>
      </c>
    </row>
    <row r="55" spans="1:14">
      <c r="A55" s="248"/>
      <c r="B55" s="244"/>
      <c r="C55" s="244"/>
      <c r="D55" s="244"/>
      <c r="E55" s="244"/>
      <c r="F55" s="244"/>
      <c r="G55" s="310" t="s">
        <v>519</v>
      </c>
      <c r="H55" s="311"/>
      <c r="I55" s="319">
        <v>6476794</v>
      </c>
      <c r="J55" s="320">
        <v>74276</v>
      </c>
      <c r="K55" s="321">
        <v>-3.7</v>
      </c>
      <c r="L55" s="322">
        <v>47569</v>
      </c>
      <c r="M55" s="323">
        <v>-23.1</v>
      </c>
      <c r="N55" s="324">
        <v>19.399999999999999</v>
      </c>
    </row>
    <row r="56" spans="1:14">
      <c r="A56" s="248"/>
      <c r="B56" s="244"/>
      <c r="C56" s="244"/>
      <c r="D56" s="244"/>
      <c r="E56" s="244"/>
      <c r="F56" s="244"/>
      <c r="G56" s="325"/>
      <c r="H56" s="326" t="s">
        <v>517</v>
      </c>
      <c r="I56" s="327">
        <v>4175328</v>
      </c>
      <c r="J56" s="328">
        <v>47883</v>
      </c>
      <c r="K56" s="329">
        <v>-11.2</v>
      </c>
      <c r="L56" s="330">
        <v>26255</v>
      </c>
      <c r="M56" s="331">
        <v>-18.399999999999999</v>
      </c>
      <c r="N56" s="332">
        <v>7.2</v>
      </c>
    </row>
    <row r="57" spans="1:14">
      <c r="A57" s="248"/>
      <c r="B57" s="244"/>
      <c r="C57" s="244"/>
      <c r="D57" s="244"/>
      <c r="E57" s="244"/>
      <c r="F57" s="244"/>
      <c r="G57" s="310" t="s">
        <v>520</v>
      </c>
      <c r="H57" s="311"/>
      <c r="I57" s="319">
        <v>10178456</v>
      </c>
      <c r="J57" s="320">
        <v>116945</v>
      </c>
      <c r="K57" s="321">
        <v>57.4</v>
      </c>
      <c r="L57" s="322">
        <v>50880</v>
      </c>
      <c r="M57" s="323">
        <v>7</v>
      </c>
      <c r="N57" s="324">
        <v>50.4</v>
      </c>
    </row>
    <row r="58" spans="1:14">
      <c r="A58" s="248"/>
      <c r="B58" s="244"/>
      <c r="C58" s="244"/>
      <c r="D58" s="244"/>
      <c r="E58" s="244"/>
      <c r="F58" s="244"/>
      <c r="G58" s="325"/>
      <c r="H58" s="326" t="s">
        <v>517</v>
      </c>
      <c r="I58" s="327">
        <v>8917722</v>
      </c>
      <c r="J58" s="328">
        <v>102460</v>
      </c>
      <c r="K58" s="329">
        <v>114</v>
      </c>
      <c r="L58" s="330">
        <v>26879</v>
      </c>
      <c r="M58" s="331">
        <v>2.4</v>
      </c>
      <c r="N58" s="332">
        <v>111.6</v>
      </c>
    </row>
    <row r="59" spans="1:14">
      <c r="A59" s="248"/>
      <c r="B59" s="244"/>
      <c r="C59" s="244"/>
      <c r="D59" s="244"/>
      <c r="E59" s="244"/>
      <c r="F59" s="244"/>
      <c r="G59" s="310" t="s">
        <v>521</v>
      </c>
      <c r="H59" s="311"/>
      <c r="I59" s="319">
        <v>9341071</v>
      </c>
      <c r="J59" s="320">
        <v>107754</v>
      </c>
      <c r="K59" s="321">
        <v>-7.9</v>
      </c>
      <c r="L59" s="322">
        <v>63956</v>
      </c>
      <c r="M59" s="323">
        <v>25.7</v>
      </c>
      <c r="N59" s="324">
        <v>-33.6</v>
      </c>
    </row>
    <row r="60" spans="1:14">
      <c r="A60" s="248"/>
      <c r="B60" s="244"/>
      <c r="C60" s="244"/>
      <c r="D60" s="244"/>
      <c r="E60" s="244"/>
      <c r="F60" s="244"/>
      <c r="G60" s="325"/>
      <c r="H60" s="326" t="s">
        <v>517</v>
      </c>
      <c r="I60" s="333">
        <v>5072641</v>
      </c>
      <c r="J60" s="328">
        <v>58515</v>
      </c>
      <c r="K60" s="329">
        <v>-42.9</v>
      </c>
      <c r="L60" s="330">
        <v>29239</v>
      </c>
      <c r="M60" s="331">
        <v>8.8000000000000007</v>
      </c>
      <c r="N60" s="332">
        <v>-51.7</v>
      </c>
    </row>
    <row r="61" spans="1:14">
      <c r="A61" s="248"/>
      <c r="B61" s="244"/>
      <c r="C61" s="244"/>
      <c r="D61" s="244"/>
      <c r="E61" s="244"/>
      <c r="F61" s="244"/>
      <c r="G61" s="310" t="s">
        <v>522</v>
      </c>
      <c r="H61" s="334"/>
      <c r="I61" s="335">
        <v>8005881</v>
      </c>
      <c r="J61" s="336">
        <v>91579</v>
      </c>
      <c r="K61" s="337">
        <v>13.3</v>
      </c>
      <c r="L61" s="338">
        <v>56459</v>
      </c>
      <c r="M61" s="339">
        <v>6.6</v>
      </c>
      <c r="N61" s="324">
        <v>6.7</v>
      </c>
    </row>
    <row r="62" spans="1:14">
      <c r="A62" s="248"/>
      <c r="B62" s="244"/>
      <c r="C62" s="244"/>
      <c r="D62" s="244"/>
      <c r="E62" s="244"/>
      <c r="F62" s="244"/>
      <c r="G62" s="325"/>
      <c r="H62" s="326" t="s">
        <v>517</v>
      </c>
      <c r="I62" s="327">
        <v>5586371</v>
      </c>
      <c r="J62" s="328">
        <v>63891</v>
      </c>
      <c r="K62" s="329">
        <v>20.5</v>
      </c>
      <c r="L62" s="330">
        <v>29348</v>
      </c>
      <c r="M62" s="331">
        <v>2.6</v>
      </c>
      <c r="N62" s="332">
        <v>17.899999999999999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9" t="s">
        <v>3</v>
      </c>
      <c r="D47" s="1149"/>
      <c r="E47" s="1150"/>
      <c r="F47" s="11">
        <v>14.94</v>
      </c>
      <c r="G47" s="12">
        <v>16.53</v>
      </c>
      <c r="H47" s="12">
        <v>19.489999999999998</v>
      </c>
      <c r="I47" s="12">
        <v>23.98</v>
      </c>
      <c r="J47" s="13">
        <v>27.88</v>
      </c>
    </row>
    <row r="48" spans="2:10" ht="57.75" customHeight="1">
      <c r="B48" s="14"/>
      <c r="C48" s="1151" t="s">
        <v>4</v>
      </c>
      <c r="D48" s="1151"/>
      <c r="E48" s="1152"/>
      <c r="F48" s="15">
        <v>3.53</v>
      </c>
      <c r="G48" s="16">
        <v>2.6</v>
      </c>
      <c r="H48" s="16">
        <v>4.0199999999999996</v>
      </c>
      <c r="I48" s="16">
        <v>2.62</v>
      </c>
      <c r="J48" s="17">
        <v>3.29</v>
      </c>
    </row>
    <row r="49" spans="2:10" ht="57.75" customHeight="1" thickBot="1">
      <c r="B49" s="18"/>
      <c r="C49" s="1153" t="s">
        <v>5</v>
      </c>
      <c r="D49" s="1153"/>
      <c r="E49" s="1154"/>
      <c r="F49" s="19">
        <v>5.64</v>
      </c>
      <c r="G49" s="20">
        <v>5.44</v>
      </c>
      <c r="H49" s="20">
        <v>8.4600000000000009</v>
      </c>
      <c r="I49" s="20">
        <v>3.15</v>
      </c>
      <c r="J49" s="21">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0" zoomScaleNormal="80" zoomScaleSheetLayoutView="100" workbookViewId="0">
      <selection activeCell="H38" sqref="H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61" t="s">
        <v>529</v>
      </c>
      <c r="D34" s="1161"/>
      <c r="E34" s="1162"/>
      <c r="F34" s="32">
        <v>6.7</v>
      </c>
      <c r="G34" s="33">
        <v>6.48</v>
      </c>
      <c r="H34" s="33">
        <v>7.55</v>
      </c>
      <c r="I34" s="33">
        <v>8.16</v>
      </c>
      <c r="J34" s="34">
        <v>8.25</v>
      </c>
      <c r="K34" s="22"/>
      <c r="L34" s="22"/>
      <c r="M34" s="22"/>
      <c r="N34" s="22"/>
      <c r="O34" s="22"/>
      <c r="P34" s="22"/>
    </row>
    <row r="35" spans="1:16" ht="39" customHeight="1">
      <c r="A35" s="22"/>
      <c r="B35" s="35"/>
      <c r="C35" s="1155" t="s">
        <v>530</v>
      </c>
      <c r="D35" s="1156"/>
      <c r="E35" s="1157"/>
      <c r="F35" s="36">
        <v>3.35</v>
      </c>
      <c r="G35" s="37">
        <v>2.4300000000000002</v>
      </c>
      <c r="H35" s="37">
        <v>3.65</v>
      </c>
      <c r="I35" s="37">
        <v>2.27</v>
      </c>
      <c r="J35" s="38">
        <v>3.03</v>
      </c>
      <c r="K35" s="22"/>
      <c r="L35" s="22"/>
      <c r="M35" s="22"/>
      <c r="N35" s="22"/>
      <c r="O35" s="22"/>
      <c r="P35" s="22"/>
    </row>
    <row r="36" spans="1:16" ht="39" customHeight="1">
      <c r="A36" s="22"/>
      <c r="B36" s="35"/>
      <c r="C36" s="1155" t="s">
        <v>531</v>
      </c>
      <c r="D36" s="1156"/>
      <c r="E36" s="1157"/>
      <c r="F36" s="36">
        <v>1.05</v>
      </c>
      <c r="G36" s="37">
        <v>0.71</v>
      </c>
      <c r="H36" s="37">
        <v>0.77</v>
      </c>
      <c r="I36" s="37">
        <v>1.05</v>
      </c>
      <c r="J36" s="38">
        <v>0.96</v>
      </c>
      <c r="K36" s="22"/>
      <c r="L36" s="22"/>
      <c r="M36" s="22"/>
      <c r="N36" s="22"/>
      <c r="O36" s="22"/>
      <c r="P36" s="22"/>
    </row>
    <row r="37" spans="1:16" ht="39" customHeight="1">
      <c r="A37" s="22"/>
      <c r="B37" s="35"/>
      <c r="C37" s="1155" t="s">
        <v>532</v>
      </c>
      <c r="D37" s="1156"/>
      <c r="E37" s="1157"/>
      <c r="F37" s="36">
        <v>0.48</v>
      </c>
      <c r="G37" s="37">
        <v>1.1100000000000001</v>
      </c>
      <c r="H37" s="37">
        <v>1.89</v>
      </c>
      <c r="I37" s="37">
        <v>1.82</v>
      </c>
      <c r="J37" s="38">
        <v>0.84</v>
      </c>
      <c r="K37" s="22"/>
      <c r="L37" s="22"/>
      <c r="M37" s="22"/>
      <c r="N37" s="22"/>
      <c r="O37" s="22"/>
      <c r="P37" s="22"/>
    </row>
    <row r="38" spans="1:16" ht="39" customHeight="1">
      <c r="A38" s="22"/>
      <c r="B38" s="35"/>
      <c r="C38" s="1155" t="s">
        <v>533</v>
      </c>
      <c r="D38" s="1156"/>
      <c r="E38" s="1157"/>
      <c r="F38" s="36">
        <v>0.49</v>
      </c>
      <c r="G38" s="37">
        <v>0.28999999999999998</v>
      </c>
      <c r="H38" s="37">
        <v>0.46</v>
      </c>
      <c r="I38" s="37">
        <v>0.48</v>
      </c>
      <c r="J38" s="38">
        <v>0.56999999999999995</v>
      </c>
      <c r="K38" s="22"/>
      <c r="L38" s="22"/>
      <c r="M38" s="22"/>
      <c r="N38" s="22"/>
      <c r="O38" s="22"/>
      <c r="P38" s="22"/>
    </row>
    <row r="39" spans="1:16" ht="39" customHeight="1">
      <c r="A39" s="22"/>
      <c r="B39" s="35"/>
      <c r="C39" s="1155" t="s">
        <v>534</v>
      </c>
      <c r="D39" s="1156"/>
      <c r="E39" s="1157"/>
      <c r="F39" s="36">
        <v>0.56000000000000005</v>
      </c>
      <c r="G39" s="37">
        <v>0.55000000000000004</v>
      </c>
      <c r="H39" s="37">
        <v>0.56000000000000005</v>
      </c>
      <c r="I39" s="37">
        <v>0.56999999999999995</v>
      </c>
      <c r="J39" s="38">
        <v>0.56000000000000005</v>
      </c>
      <c r="K39" s="22"/>
      <c r="L39" s="22"/>
      <c r="M39" s="22"/>
      <c r="N39" s="22"/>
      <c r="O39" s="22"/>
      <c r="P39" s="22"/>
    </row>
    <row r="40" spans="1:16" ht="39" customHeight="1">
      <c r="A40" s="22"/>
      <c r="B40" s="35"/>
      <c r="C40" s="1155" t="s">
        <v>535</v>
      </c>
      <c r="D40" s="1156"/>
      <c r="E40" s="1157"/>
      <c r="F40" s="36" t="s">
        <v>484</v>
      </c>
      <c r="G40" s="37" t="s">
        <v>484</v>
      </c>
      <c r="H40" s="37" t="s">
        <v>484</v>
      </c>
      <c r="I40" s="37">
        <v>0.32</v>
      </c>
      <c r="J40" s="38">
        <v>0.23</v>
      </c>
      <c r="K40" s="22"/>
      <c r="L40" s="22"/>
      <c r="M40" s="22"/>
      <c r="N40" s="22"/>
      <c r="O40" s="22"/>
      <c r="P40" s="22"/>
    </row>
    <row r="41" spans="1:16" ht="39" customHeight="1">
      <c r="A41" s="22"/>
      <c r="B41" s="35"/>
      <c r="C41" s="1155" t="s">
        <v>536</v>
      </c>
      <c r="D41" s="1156"/>
      <c r="E41" s="1157"/>
      <c r="F41" s="36">
        <v>0.03</v>
      </c>
      <c r="G41" s="37">
        <v>0.06</v>
      </c>
      <c r="H41" s="37">
        <v>0.05</v>
      </c>
      <c r="I41" s="37">
        <v>0.08</v>
      </c>
      <c r="J41" s="38">
        <v>7.0000000000000007E-2</v>
      </c>
      <c r="K41" s="22"/>
      <c r="L41" s="22"/>
      <c r="M41" s="22"/>
      <c r="N41" s="22"/>
      <c r="O41" s="22"/>
      <c r="P41" s="22"/>
    </row>
    <row r="42" spans="1:16" ht="39" customHeight="1">
      <c r="A42" s="22"/>
      <c r="B42" s="39"/>
      <c r="C42" s="1155" t="s">
        <v>537</v>
      </c>
      <c r="D42" s="1156"/>
      <c r="E42" s="1157"/>
      <c r="F42" s="36" t="s">
        <v>484</v>
      </c>
      <c r="G42" s="37" t="s">
        <v>484</v>
      </c>
      <c r="H42" s="37" t="s">
        <v>484</v>
      </c>
      <c r="I42" s="37" t="s">
        <v>484</v>
      </c>
      <c r="J42" s="38" t="s">
        <v>484</v>
      </c>
      <c r="K42" s="22"/>
      <c r="L42" s="22"/>
      <c r="M42" s="22"/>
      <c r="N42" s="22"/>
      <c r="O42" s="22"/>
      <c r="P42" s="22"/>
    </row>
    <row r="43" spans="1:16" ht="39" customHeight="1" thickBot="1">
      <c r="A43" s="22"/>
      <c r="B43" s="40"/>
      <c r="C43" s="1158" t="s">
        <v>538</v>
      </c>
      <c r="D43" s="1159"/>
      <c r="E43" s="1160"/>
      <c r="F43" s="41">
        <v>0.24</v>
      </c>
      <c r="G43" s="42">
        <v>0.2</v>
      </c>
      <c r="H43" s="42">
        <v>0.38</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71" t="s">
        <v>11</v>
      </c>
      <c r="C45" s="1172"/>
      <c r="D45" s="58"/>
      <c r="E45" s="1177" t="s">
        <v>12</v>
      </c>
      <c r="F45" s="1177"/>
      <c r="G45" s="1177"/>
      <c r="H45" s="1177"/>
      <c r="I45" s="1177"/>
      <c r="J45" s="1178"/>
      <c r="K45" s="59">
        <v>7321</v>
      </c>
      <c r="L45" s="60">
        <v>7083</v>
      </c>
      <c r="M45" s="60">
        <v>7117</v>
      </c>
      <c r="N45" s="60">
        <v>6957</v>
      </c>
      <c r="O45" s="61">
        <v>6985</v>
      </c>
      <c r="P45" s="48"/>
      <c r="Q45" s="48"/>
      <c r="R45" s="48"/>
      <c r="S45" s="48"/>
      <c r="T45" s="48"/>
      <c r="U45" s="48"/>
    </row>
    <row r="46" spans="1:21" ht="30.75" customHeight="1">
      <c r="A46" s="48"/>
      <c r="B46" s="1173"/>
      <c r="C46" s="1174"/>
      <c r="D46" s="62"/>
      <c r="E46" s="1165" t="s">
        <v>13</v>
      </c>
      <c r="F46" s="1165"/>
      <c r="G46" s="1165"/>
      <c r="H46" s="1165"/>
      <c r="I46" s="1165"/>
      <c r="J46" s="1166"/>
      <c r="K46" s="63" t="s">
        <v>484</v>
      </c>
      <c r="L46" s="64" t="s">
        <v>484</v>
      </c>
      <c r="M46" s="64" t="s">
        <v>484</v>
      </c>
      <c r="N46" s="64" t="s">
        <v>484</v>
      </c>
      <c r="O46" s="65" t="s">
        <v>484</v>
      </c>
      <c r="P46" s="48"/>
      <c r="Q46" s="48"/>
      <c r="R46" s="48"/>
      <c r="S46" s="48"/>
      <c r="T46" s="48"/>
      <c r="U46" s="48"/>
    </row>
    <row r="47" spans="1:21" ht="30.75" customHeight="1">
      <c r="A47" s="48"/>
      <c r="B47" s="1173"/>
      <c r="C47" s="1174"/>
      <c r="D47" s="62"/>
      <c r="E47" s="1165" t="s">
        <v>14</v>
      </c>
      <c r="F47" s="1165"/>
      <c r="G47" s="1165"/>
      <c r="H47" s="1165"/>
      <c r="I47" s="1165"/>
      <c r="J47" s="1166"/>
      <c r="K47" s="63">
        <v>33</v>
      </c>
      <c r="L47" s="64">
        <v>43</v>
      </c>
      <c r="M47" s="64">
        <v>43</v>
      </c>
      <c r="N47" s="64">
        <v>53</v>
      </c>
      <c r="O47" s="65">
        <v>110</v>
      </c>
      <c r="P47" s="48"/>
      <c r="Q47" s="48"/>
      <c r="R47" s="48"/>
      <c r="S47" s="48"/>
      <c r="T47" s="48"/>
      <c r="U47" s="48"/>
    </row>
    <row r="48" spans="1:21" ht="30.75" customHeight="1">
      <c r="A48" s="48"/>
      <c r="B48" s="1173"/>
      <c r="C48" s="1174"/>
      <c r="D48" s="62"/>
      <c r="E48" s="1165" t="s">
        <v>15</v>
      </c>
      <c r="F48" s="1165"/>
      <c r="G48" s="1165"/>
      <c r="H48" s="1165"/>
      <c r="I48" s="1165"/>
      <c r="J48" s="1166"/>
      <c r="K48" s="63">
        <v>3673</v>
      </c>
      <c r="L48" s="64">
        <v>3456</v>
      </c>
      <c r="M48" s="64">
        <v>3356</v>
      </c>
      <c r="N48" s="64">
        <v>3256</v>
      </c>
      <c r="O48" s="65">
        <v>3115</v>
      </c>
      <c r="P48" s="48"/>
      <c r="Q48" s="48"/>
      <c r="R48" s="48"/>
      <c r="S48" s="48"/>
      <c r="T48" s="48"/>
      <c r="U48" s="48"/>
    </row>
    <row r="49" spans="1:21" ht="30.75" customHeight="1">
      <c r="A49" s="48"/>
      <c r="B49" s="1173"/>
      <c r="C49" s="1174"/>
      <c r="D49" s="62"/>
      <c r="E49" s="1165" t="s">
        <v>16</v>
      </c>
      <c r="F49" s="1165"/>
      <c r="G49" s="1165"/>
      <c r="H49" s="1165"/>
      <c r="I49" s="1165"/>
      <c r="J49" s="1166"/>
      <c r="K49" s="63">
        <v>934</v>
      </c>
      <c r="L49" s="64">
        <v>888</v>
      </c>
      <c r="M49" s="64">
        <v>720</v>
      </c>
      <c r="N49" s="64">
        <v>816</v>
      </c>
      <c r="O49" s="65">
        <v>927</v>
      </c>
      <c r="P49" s="48"/>
      <c r="Q49" s="48"/>
      <c r="R49" s="48"/>
      <c r="S49" s="48"/>
      <c r="T49" s="48"/>
      <c r="U49" s="48"/>
    </row>
    <row r="50" spans="1:21" ht="30.75" customHeight="1">
      <c r="A50" s="48"/>
      <c r="B50" s="1173"/>
      <c r="C50" s="1174"/>
      <c r="D50" s="62"/>
      <c r="E50" s="1165" t="s">
        <v>17</v>
      </c>
      <c r="F50" s="1165"/>
      <c r="G50" s="1165"/>
      <c r="H50" s="1165"/>
      <c r="I50" s="1165"/>
      <c r="J50" s="1166"/>
      <c r="K50" s="63">
        <v>47</v>
      </c>
      <c r="L50" s="64">
        <v>47</v>
      </c>
      <c r="M50" s="64">
        <v>35</v>
      </c>
      <c r="N50" s="64">
        <v>34</v>
      </c>
      <c r="O50" s="65">
        <v>20</v>
      </c>
      <c r="P50" s="48"/>
      <c r="Q50" s="48"/>
      <c r="R50" s="48"/>
      <c r="S50" s="48"/>
      <c r="T50" s="48"/>
      <c r="U50" s="48"/>
    </row>
    <row r="51" spans="1:21" ht="30.75" customHeight="1">
      <c r="A51" s="48"/>
      <c r="B51" s="1175"/>
      <c r="C51" s="1176"/>
      <c r="D51" s="66"/>
      <c r="E51" s="1165" t="s">
        <v>18</v>
      </c>
      <c r="F51" s="1165"/>
      <c r="G51" s="1165"/>
      <c r="H51" s="1165"/>
      <c r="I51" s="1165"/>
      <c r="J51" s="1166"/>
      <c r="K51" s="63">
        <v>4</v>
      </c>
      <c r="L51" s="64">
        <v>3</v>
      </c>
      <c r="M51" s="64">
        <v>3</v>
      </c>
      <c r="N51" s="64">
        <v>4</v>
      </c>
      <c r="O51" s="65">
        <v>4</v>
      </c>
      <c r="P51" s="48"/>
      <c r="Q51" s="48"/>
      <c r="R51" s="48"/>
      <c r="S51" s="48"/>
      <c r="T51" s="48"/>
      <c r="U51" s="48"/>
    </row>
    <row r="52" spans="1:21" ht="30.75" customHeight="1">
      <c r="A52" s="48"/>
      <c r="B52" s="1163" t="s">
        <v>19</v>
      </c>
      <c r="C52" s="1164"/>
      <c r="D52" s="66"/>
      <c r="E52" s="1165" t="s">
        <v>20</v>
      </c>
      <c r="F52" s="1165"/>
      <c r="G52" s="1165"/>
      <c r="H52" s="1165"/>
      <c r="I52" s="1165"/>
      <c r="J52" s="1166"/>
      <c r="K52" s="63">
        <v>7760</v>
      </c>
      <c r="L52" s="64">
        <v>7539</v>
      </c>
      <c r="M52" s="64">
        <v>7482</v>
      </c>
      <c r="N52" s="64">
        <v>7663</v>
      </c>
      <c r="O52" s="65">
        <v>8167</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4252</v>
      </c>
      <c r="L53" s="69">
        <v>3981</v>
      </c>
      <c r="M53" s="69">
        <v>3792</v>
      </c>
      <c r="N53" s="69">
        <v>3457</v>
      </c>
      <c r="O53" s="70">
        <v>2994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塚本  繁樹</cp:lastModifiedBy>
  <cp:lastPrinted>2015-04-15T07:32:56Z</cp:lastPrinted>
  <dcterms:created xsi:type="dcterms:W3CDTF">2015-02-17T07:14:28Z</dcterms:created>
  <dcterms:modified xsi:type="dcterms:W3CDTF">2015-04-15T07:40:45Z</dcterms:modified>
</cp:coreProperties>
</file>