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vj1file02\065400文化振興課\04_スポーツ係\体育施設\★1　総合体育館\2023\新様式　総合体育館申請書\ホームページ関係\"/>
    </mc:Choice>
  </mc:AlternateContent>
  <xr:revisionPtr revIDLastSave="0" documentId="13_ncr:1_{B18072DF-5291-4FBB-AB4D-B480126304AA}" xr6:coauthVersionLast="47" xr6:coauthVersionMax="47" xr10:uidLastSave="{00000000-0000-0000-0000-000000000000}"/>
  <workbookProtection workbookAlgorithmName="SHA-512" workbookHashValue="Y7pvdZKcsQBJl+0wCcrI01Kavya6Omx9x8N2gWAN/c24A2xkNmR3Q3nZmkxt2vdWoKDj/HdtKbgkpzP+OkFhEw==" workbookSaltValue="hGPKoN3rJhCB7JtCaYxdyg==" workbookSpinCount="100000" lockStructure="1"/>
  <bookViews>
    <workbookView xWindow="28680" yWindow="-120" windowWidth="29040" windowHeight="15720" xr2:uid="{83C49086-BFE9-4748-9AD4-E59FC45E63CA}"/>
  </bookViews>
  <sheets>
    <sheet name="申請書" sheetId="1" r:id="rId1"/>
    <sheet name="許可書" sheetId="3" state="hidden" r:id="rId2"/>
    <sheet name="式" sheetId="2" state="hidden" r:id="rId3"/>
  </sheets>
  <definedNames>
    <definedName name="_xlnm.Print_Area" localSheetId="0">申請書!$A$1:$CL$132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U34" i="3" l="1"/>
  <c r="BU31" i="3"/>
  <c r="M20" i="3"/>
  <c r="M12" i="3"/>
  <c r="BG12" i="3"/>
  <c r="G26" i="3"/>
  <c r="AA102" i="3"/>
  <c r="AO102" i="3" s="1"/>
  <c r="BB102" i="3" s="1"/>
  <c r="W99" i="3"/>
  <c r="AO99" i="3" s="1"/>
  <c r="BB99" i="3" s="1"/>
  <c r="W93" i="3"/>
  <c r="W89" i="3"/>
  <c r="AA83" i="3"/>
  <c r="AO83" i="3" s="1"/>
  <c r="BB83" i="3" s="1"/>
  <c r="W80" i="3"/>
  <c r="AO80" i="3" s="1"/>
  <c r="BB80" i="3" s="1"/>
  <c r="W74" i="3"/>
  <c r="W70" i="3"/>
  <c r="AA58" i="3"/>
  <c r="AO58" i="3" s="1"/>
  <c r="BB58" i="3" s="1"/>
  <c r="W55" i="3"/>
  <c r="AO55" i="3" s="1"/>
  <c r="BB55" i="3" s="1"/>
  <c r="W47" i="3"/>
  <c r="W41" i="3"/>
  <c r="BM34" i="3"/>
  <c r="BE34" i="3"/>
  <c r="AW34" i="3"/>
  <c r="AO34" i="3"/>
  <c r="BM31" i="3"/>
  <c r="BE31" i="3"/>
  <c r="AW31" i="3"/>
  <c r="G30" i="3"/>
  <c r="AG34" i="3" s="1"/>
  <c r="G34" i="3"/>
  <c r="AX26" i="3"/>
  <c r="AR26" i="3"/>
  <c r="AK26" i="3"/>
  <c r="R26" i="1"/>
  <c r="R26" i="3" s="1"/>
  <c r="AU20" i="3"/>
  <c r="BG16" i="3"/>
  <c r="AN16" i="3"/>
  <c r="M16" i="3"/>
  <c r="AY12" i="3"/>
  <c r="AG32" i="3"/>
  <c r="BD26" i="1"/>
  <c r="BD26" i="3" s="1"/>
  <c r="F7" i="2"/>
  <c r="F8" i="2" s="1"/>
  <c r="CF32" i="1" s="1"/>
  <c r="AG34" i="1"/>
  <c r="AG32" i="1"/>
  <c r="G7" i="2"/>
  <c r="E6" i="2"/>
  <c r="AO102" i="1"/>
  <c r="BB102" i="1" s="1"/>
  <c r="AO99" i="1"/>
  <c r="BB99" i="1" s="1"/>
  <c r="AO95" i="1"/>
  <c r="BB95" i="1" s="1"/>
  <c r="AO92" i="1"/>
  <c r="BB92" i="1" s="1"/>
  <c r="AO89" i="1"/>
  <c r="BB89" i="1" s="1"/>
  <c r="AO83" i="1"/>
  <c r="BB83" i="1" s="1"/>
  <c r="AO80" i="1"/>
  <c r="BB80" i="1" s="1"/>
  <c r="AO55" i="1"/>
  <c r="BB55" i="1" s="1"/>
  <c r="AO76" i="1"/>
  <c r="BB76" i="1" s="1"/>
  <c r="AO73" i="1"/>
  <c r="BB73" i="1" s="1"/>
  <c r="AO70" i="1"/>
  <c r="BB70" i="1" s="1"/>
  <c r="AO58" i="1"/>
  <c r="BB58" i="1" s="1"/>
  <c r="AO49" i="1"/>
  <c r="BB49" i="1" s="1"/>
  <c r="AO45" i="1"/>
  <c r="BB45" i="1" s="1"/>
  <c r="AO41" i="1"/>
  <c r="BB41" i="1" s="1"/>
  <c r="B2" i="2"/>
  <c r="E5" i="2"/>
  <c r="B5" i="2"/>
  <c r="E4" i="2"/>
  <c r="B4" i="2"/>
  <c r="E3" i="2"/>
  <c r="AO63" i="1" s="1"/>
  <c r="W121" i="1" s="1"/>
  <c r="B3" i="2"/>
  <c r="E2" i="2"/>
  <c r="BT89" i="1" s="1"/>
  <c r="E1" i="2"/>
  <c r="BT70" i="1" s="1"/>
  <c r="B1" i="2"/>
  <c r="BQ34" i="1" l="1"/>
  <c r="BQ34" i="3" s="1"/>
  <c r="BY34" i="1"/>
  <c r="BY34" i="3" s="1"/>
  <c r="BY31" i="1"/>
  <c r="BY31" i="3" s="1"/>
  <c r="CF32" i="3"/>
  <c r="BO125" i="3" s="1"/>
  <c r="BB63" i="1"/>
  <c r="BJ99" i="3"/>
  <c r="AO92" i="3"/>
  <c r="BB92" i="3" s="1"/>
  <c r="AO89" i="3"/>
  <c r="BB89" i="3" s="1"/>
  <c r="AO95" i="3"/>
  <c r="BB95" i="3" s="1"/>
  <c r="BT89" i="3"/>
  <c r="BJ80" i="3"/>
  <c r="AO73" i="3"/>
  <c r="BB73" i="3" s="1"/>
  <c r="AO70" i="3"/>
  <c r="BB70" i="3" s="1"/>
  <c r="AO76" i="3"/>
  <c r="BB76" i="3" s="1"/>
  <c r="BT70" i="3"/>
  <c r="AO63" i="3"/>
  <c r="BJ55" i="3"/>
  <c r="AO45" i="3"/>
  <c r="BB45" i="3" s="1"/>
  <c r="AO41" i="3"/>
  <c r="BB41" i="3" s="1"/>
  <c r="AO49" i="3"/>
  <c r="BB49" i="3" s="1"/>
  <c r="BO125" i="1"/>
  <c r="BA31" i="1"/>
  <c r="BA31" i="3" s="1"/>
  <c r="BI31" i="1"/>
  <c r="BI31" i="3" s="1"/>
  <c r="BQ31" i="1"/>
  <c r="BQ31" i="3" s="1"/>
  <c r="AS34" i="1"/>
  <c r="AS34" i="3" s="1"/>
  <c r="BA34" i="1"/>
  <c r="BA34" i="3" s="1"/>
  <c r="BI34" i="1"/>
  <c r="BI34" i="3" s="1"/>
  <c r="E7" i="2"/>
  <c r="BJ41" i="1"/>
  <c r="BJ80" i="1"/>
  <c r="CA80" i="1" s="1"/>
  <c r="BJ70" i="1"/>
  <c r="CA70" i="1" s="1"/>
  <c r="BJ55" i="1"/>
  <c r="BJ99" i="1"/>
  <c r="CA99" i="1" s="1"/>
  <c r="BJ89" i="1"/>
  <c r="CA89" i="1" s="1"/>
  <c r="B6" i="2"/>
  <c r="BT41" i="1" s="1"/>
  <c r="W121" i="3" l="1"/>
  <c r="BB63" i="3"/>
  <c r="CA99" i="3"/>
  <c r="BJ70" i="3"/>
  <c r="CA70" i="3" s="1"/>
  <c r="BJ89" i="3"/>
  <c r="CA89" i="3" s="1"/>
  <c r="CA80" i="3"/>
  <c r="BJ41" i="3"/>
  <c r="BT41" i="3"/>
  <c r="CA55" i="3" s="1"/>
  <c r="BL26" i="1"/>
  <c r="AV125" i="1" s="1"/>
  <c r="BL26" i="3"/>
  <c r="AV125" i="3" s="1"/>
  <c r="CA41" i="1"/>
  <c r="CA55" i="1"/>
  <c r="CA41" i="3" l="1"/>
  <c r="CA109" i="3" s="1"/>
  <c r="CA109" i="1"/>
  <c r="S115" i="3" l="1"/>
  <c r="BE115" i="3" s="1"/>
  <c r="S115" i="1"/>
  <c r="BE115" i="1" s="1"/>
  <c r="AO115" i="3" l="1"/>
  <c r="AO115" i="1"/>
  <c r="W126" i="3" l="1"/>
  <c r="AK128" i="3" s="1"/>
  <c r="W126" i="1"/>
  <c r="AK128" i="1" l="1"/>
  <c r="BD128" i="1"/>
  <c r="BD128" i="3"/>
  <c r="BV124" i="3" s="1"/>
  <c r="BV1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中村　史</author>
  </authors>
  <commentList>
    <comment ref="BS23" authorId="0" shapeId="0" xr:uid="{64BA65E8-47CB-4A73-BC1F-A17EAB2903ED}">
      <text>
        <r>
          <rPr>
            <sz val="10"/>
            <color indexed="81"/>
            <rFont val="BIZ UDゴシック"/>
            <family val="3"/>
            <charset val="128"/>
          </rPr>
          <t>市外の方が利用する場合であっても、</t>
        </r>
        <r>
          <rPr>
            <sz val="10"/>
            <color indexed="10"/>
            <rFont val="BIZ UDゴシック"/>
            <family val="3"/>
            <charset val="128"/>
          </rPr>
          <t>但馬地域内の中学生以下の活動を目的とした団体</t>
        </r>
        <r>
          <rPr>
            <sz val="10"/>
            <color indexed="81"/>
            <rFont val="BIZ UDゴシック"/>
            <family val="3"/>
            <charset val="128"/>
          </rPr>
          <t>が利用する場合は「</t>
        </r>
        <r>
          <rPr>
            <sz val="10"/>
            <color indexed="10"/>
            <rFont val="BIZ UDゴシック"/>
            <family val="3"/>
            <charset val="128"/>
          </rPr>
          <t>市外者利用</t>
        </r>
        <r>
          <rPr>
            <sz val="10"/>
            <color indexed="81"/>
            <rFont val="BIZ UDゴシック"/>
            <family val="3"/>
            <charset val="128"/>
          </rPr>
          <t>」には該当しません。
その他、加算項目に該当するかどうか不明な点がある場合は施設にお問い合わせください。</t>
        </r>
      </text>
    </comment>
  </commentList>
</comments>
</file>

<file path=xl/sharedStrings.xml><?xml version="1.0" encoding="utf-8"?>
<sst xmlns="http://schemas.openxmlformats.org/spreadsheetml/2006/main" count="436" uniqueCount="107">
  <si>
    <t xml:space="preserve"> 全面利用する</t>
    <rPh sb="1" eb="3">
      <t>ゼンメン</t>
    </rPh>
    <rPh sb="3" eb="5">
      <t>リヨウ</t>
    </rPh>
    <phoneticPr fontId="3"/>
  </si>
  <si>
    <t>(奥側)</t>
    <rPh sb="1" eb="2">
      <t>オク</t>
    </rPh>
    <rPh sb="2" eb="3">
      <t>ガワ</t>
    </rPh>
    <rPh sb="3" eb="4">
      <t>イリガワ</t>
    </rPh>
    <phoneticPr fontId="3"/>
  </si>
  <si>
    <t xml:space="preserve"> Ａ</t>
    <phoneticPr fontId="3"/>
  </si>
  <si>
    <t xml:space="preserve"> Ｂ</t>
    <phoneticPr fontId="3"/>
  </si>
  <si>
    <t xml:space="preserve"> Ｃ</t>
    <phoneticPr fontId="3"/>
  </si>
  <si>
    <t xml:space="preserve"> Ｄ</t>
    <phoneticPr fontId="3"/>
  </si>
  <si>
    <t>(入口側)</t>
    <rPh sb="1" eb="3">
      <t>イリグチ</t>
    </rPh>
    <rPh sb="3" eb="4">
      <t>ガワ</t>
    </rPh>
    <rPh sb="4" eb="5">
      <t>イリガワ</t>
    </rPh>
    <phoneticPr fontId="3"/>
  </si>
  <si>
    <t>アリーナ</t>
    <phoneticPr fontId="3"/>
  </si>
  <si>
    <t>通常利用</t>
    <rPh sb="0" eb="4">
      <t>ツウジョウリヨウ</t>
    </rPh>
    <phoneticPr fontId="3"/>
  </si>
  <si>
    <t>特別利用</t>
    <rPh sb="0" eb="2">
      <t>トクベツ</t>
    </rPh>
    <rPh sb="2" eb="4">
      <t>リヨウ</t>
    </rPh>
    <phoneticPr fontId="3"/>
  </si>
  <si>
    <t>早朝</t>
    <rPh sb="0" eb="2">
      <t>ソウチョウ</t>
    </rPh>
    <phoneticPr fontId="3"/>
  </si>
  <si>
    <t>深夜</t>
    <rPh sb="0" eb="2">
      <t>シンヤ</t>
    </rPh>
    <phoneticPr fontId="3"/>
  </si>
  <si>
    <t>開始時間</t>
    <rPh sb="0" eb="2">
      <t>カイシ</t>
    </rPh>
    <rPh sb="2" eb="4">
      <t>ジカン</t>
    </rPh>
    <phoneticPr fontId="3"/>
  </si>
  <si>
    <t>時間</t>
    <rPh sb="0" eb="2">
      <t>ジカン</t>
    </rPh>
    <phoneticPr fontId="3"/>
  </si>
  <si>
    <t>終了時間</t>
    <rPh sb="0" eb="2">
      <t>シュウリョウ</t>
    </rPh>
    <rPh sb="2" eb="4">
      <t>ジカン</t>
    </rPh>
    <phoneticPr fontId="3"/>
  </si>
  <si>
    <t>時から</t>
    <rPh sb="0" eb="1">
      <t>ジ</t>
    </rPh>
    <phoneticPr fontId="3"/>
  </si>
  <si>
    <t>時まで</t>
    <rPh sb="0" eb="1">
      <t>ジ</t>
    </rPh>
    <phoneticPr fontId="3"/>
  </si>
  <si>
    <t>時～９時</t>
    <rPh sb="0" eb="1">
      <t>ジ</t>
    </rPh>
    <rPh sb="3" eb="4">
      <t>ジ</t>
    </rPh>
    <phoneticPr fontId="3"/>
  </si>
  <si>
    <t>時</t>
    <rPh sb="0" eb="1">
      <t>ジ</t>
    </rPh>
    <phoneticPr fontId="3"/>
  </si>
  <si>
    <t>22時～</t>
    <rPh sb="2" eb="3">
      <t>ジ</t>
    </rPh>
    <phoneticPr fontId="3"/>
  </si>
  <si>
    <t>午前</t>
    <rPh sb="0" eb="2">
      <t>ゴゼン</t>
    </rPh>
    <phoneticPr fontId="3"/>
  </si>
  <si>
    <t>午後</t>
    <rPh sb="0" eb="2">
      <t>ゴゴ</t>
    </rPh>
    <phoneticPr fontId="3"/>
  </si>
  <si>
    <t>夜間</t>
    <rPh sb="0" eb="2">
      <t>ヤカン</t>
    </rPh>
    <phoneticPr fontId="3"/>
  </si>
  <si>
    <t>円</t>
    <rPh sb="0" eb="1">
      <t>エン</t>
    </rPh>
    <phoneticPr fontId="3"/>
  </si>
  <si>
    <t>面</t>
    <rPh sb="0" eb="1">
      <t>メン</t>
    </rPh>
    <phoneticPr fontId="3"/>
  </si>
  <si>
    <t>×</t>
    <phoneticPr fontId="3"/>
  </si>
  <si>
    <t>会 議 室</t>
    <rPh sb="0" eb="1">
      <t>カイ</t>
    </rPh>
    <rPh sb="2" eb="3">
      <t>ギ</t>
    </rPh>
    <rPh sb="4" eb="5">
      <t>シツ</t>
    </rPh>
    <phoneticPr fontId="3"/>
  </si>
  <si>
    <t>開始
時間</t>
    <rPh sb="0" eb="2">
      <t>カイシ</t>
    </rPh>
    <rPh sb="3" eb="5">
      <t>ジカン</t>
    </rPh>
    <phoneticPr fontId="3"/>
  </si>
  <si>
    <t>終了
時間</t>
    <rPh sb="0" eb="2">
      <t>シュウリョウ</t>
    </rPh>
    <rPh sb="3" eb="5">
      <t>ジカン</t>
    </rPh>
    <phoneticPr fontId="3"/>
  </si>
  <si>
    <t xml:space="preserve"> 利用する</t>
    <rPh sb="1" eb="3">
      <t>リヨウ</t>
    </rPh>
    <phoneticPr fontId="3"/>
  </si>
  <si>
    <t>会議室</t>
    <rPh sb="0" eb="3">
      <t>カイギシツ</t>
    </rPh>
    <phoneticPr fontId="3"/>
  </si>
  <si>
    <t>室</t>
    <rPh sb="0" eb="1">
      <t>シツ</t>
    </rPh>
    <phoneticPr fontId="3"/>
  </si>
  <si>
    <t>＝</t>
    <phoneticPr fontId="3"/>
  </si>
  <si>
    <t>ミーティング室</t>
    <rPh sb="6" eb="7">
      <t>シツ</t>
    </rPh>
    <phoneticPr fontId="3"/>
  </si>
  <si>
    <t>ﾐｰﾃｨﾝｸﾞ</t>
    <phoneticPr fontId="3"/>
  </si>
  <si>
    <t>附 属 設 備</t>
    <rPh sb="0" eb="1">
      <t>フ</t>
    </rPh>
    <rPh sb="2" eb="3">
      <t>ゾク</t>
    </rPh>
    <rPh sb="4" eb="5">
      <t>セツ</t>
    </rPh>
    <rPh sb="6" eb="7">
      <t>ビ</t>
    </rPh>
    <phoneticPr fontId="3"/>
  </si>
  <si>
    <t>附属設備</t>
    <rPh sb="0" eb="2">
      <t>フゾク</t>
    </rPh>
    <rPh sb="2" eb="4">
      <t>セツビ</t>
    </rPh>
    <phoneticPr fontId="3"/>
  </si>
  <si>
    <t>日</t>
    <rPh sb="0" eb="1">
      <t>ヒ</t>
    </rPh>
    <phoneticPr fontId="3"/>
  </si>
  <si>
    <t>営利</t>
    <rPh sb="0" eb="2">
      <t>エイリ</t>
    </rPh>
    <phoneticPr fontId="3"/>
  </si>
  <si>
    <t>目的外</t>
    <rPh sb="0" eb="3">
      <t>モクテキガイ</t>
    </rPh>
    <phoneticPr fontId="3"/>
  </si>
  <si>
    <t>市外者</t>
    <rPh sb="0" eb="2">
      <t>シガイ</t>
    </rPh>
    <rPh sb="2" eb="3">
      <t>シャ</t>
    </rPh>
    <phoneticPr fontId="3"/>
  </si>
  <si>
    <t>＋</t>
    <phoneticPr fontId="3"/>
  </si>
  <si>
    <t>加　　　　算　　　　料　　　　金</t>
    <rPh sb="0" eb="1">
      <t>カ</t>
    </rPh>
    <rPh sb="5" eb="6">
      <t>サン</t>
    </rPh>
    <rPh sb="10" eb="11">
      <t>リョウ</t>
    </rPh>
    <rPh sb="15" eb="16">
      <t>キン</t>
    </rPh>
    <phoneticPr fontId="3"/>
  </si>
  <si>
    <t>日</t>
    <rPh sb="0" eb="1">
      <t>ヒ</t>
    </rPh>
    <phoneticPr fontId="2"/>
  </si>
  <si>
    <t>月</t>
    <rPh sb="0" eb="1">
      <t>ガツ</t>
    </rPh>
    <phoneticPr fontId="2"/>
  </si>
  <si>
    <t>年</t>
    <rPh sb="0" eb="1">
      <t>ネン</t>
    </rPh>
    <phoneticPr fontId="2"/>
  </si>
  <si>
    <t>申請日</t>
    <rPh sb="0" eb="3">
      <t>シンセイビ</t>
    </rPh>
    <phoneticPr fontId="3"/>
  </si>
  <si>
    <t>豊岡市立総合体育館　指定管理者　様　　　　</t>
    <rPh sb="0" eb="4">
      <t>トヨオカシリツ</t>
    </rPh>
    <rPh sb="4" eb="6">
      <t>ソウゴウ</t>
    </rPh>
    <rPh sb="6" eb="9">
      <t>タイイクカン</t>
    </rPh>
    <rPh sb="10" eb="15">
      <t>シテイカンリシャ</t>
    </rPh>
    <rPh sb="16" eb="17">
      <t>サマ</t>
    </rPh>
    <phoneticPr fontId="3"/>
  </si>
  <si>
    <t>住所(所在地)</t>
    <rPh sb="0" eb="2">
      <t>ジュウショ</t>
    </rPh>
    <rPh sb="3" eb="6">
      <t>ショザイチ</t>
    </rPh>
    <phoneticPr fontId="3"/>
  </si>
  <si>
    <t>〒</t>
    <phoneticPr fontId="3"/>
  </si>
  <si>
    <t>連絡先</t>
    <rPh sb="0" eb="3">
      <t>レンラクサキ</t>
    </rPh>
    <phoneticPr fontId="3"/>
  </si>
  <si>
    <t>[電話]</t>
    <rPh sb="1" eb="3">
      <t>デンワ</t>
    </rPh>
    <phoneticPr fontId="3"/>
  </si>
  <si>
    <t>[メール]</t>
    <phoneticPr fontId="3"/>
  </si>
  <si>
    <t>豊岡市立総合体育館利用許可申請書</t>
    <rPh sb="0" eb="4">
      <t>トヨオカシリツ</t>
    </rPh>
    <rPh sb="4" eb="6">
      <t>ソウゴウ</t>
    </rPh>
    <rPh sb="6" eb="9">
      <t>タイイクカン</t>
    </rPh>
    <rPh sb="9" eb="11">
      <t>リヨウ</t>
    </rPh>
    <rPh sb="11" eb="13">
      <t>キョカ</t>
    </rPh>
    <rPh sb="13" eb="16">
      <t>シンセイショ</t>
    </rPh>
    <phoneticPr fontId="3"/>
  </si>
  <si>
    <t>以下の内容で豊岡市立総合体育館の利用の許可を申請します。</t>
    <rPh sb="0" eb="2">
      <t>イカ</t>
    </rPh>
    <rPh sb="3" eb="5">
      <t>ナイヨウ</t>
    </rPh>
    <rPh sb="6" eb="10">
      <t>トヨオカシリツ</t>
    </rPh>
    <rPh sb="10" eb="12">
      <t>ソウゴウ</t>
    </rPh>
    <rPh sb="12" eb="15">
      <t>タイイクカン</t>
    </rPh>
    <rPh sb="16" eb="18">
      <t>リヨウ</t>
    </rPh>
    <rPh sb="19" eb="21">
      <t>キョカ</t>
    </rPh>
    <rPh sb="22" eb="24">
      <t>シンセイ</t>
    </rPh>
    <phoneticPr fontId="3"/>
  </si>
  <si>
    <t>利用人数</t>
    <rPh sb="0" eb="2">
      <t>リヨウ</t>
    </rPh>
    <rPh sb="2" eb="4">
      <t>ニンズウ</t>
    </rPh>
    <phoneticPr fontId="3"/>
  </si>
  <si>
    <t>人</t>
    <rPh sb="0" eb="1">
      <t>ニン</t>
    </rPh>
    <phoneticPr fontId="3"/>
  </si>
  <si>
    <t>目的外利用</t>
    <rPh sb="0" eb="3">
      <t>モクテキガイ</t>
    </rPh>
    <rPh sb="3" eb="5">
      <t>リヨウ</t>
    </rPh>
    <phoneticPr fontId="3"/>
  </si>
  <si>
    <t>市外者利用</t>
    <rPh sb="0" eb="2">
      <t>シガイ</t>
    </rPh>
    <rPh sb="2" eb="3">
      <t>シャ</t>
    </rPh>
    <rPh sb="3" eb="5">
      <t>リヨウ</t>
    </rPh>
    <phoneticPr fontId="3"/>
  </si>
  <si>
    <t>加算
項目</t>
    <rPh sb="0" eb="2">
      <t>カサン</t>
    </rPh>
    <rPh sb="3" eb="5">
      <t>コウモク</t>
    </rPh>
    <phoneticPr fontId="3"/>
  </si>
  <si>
    <t>年</t>
    <rPh sb="0" eb="1">
      <t>ネン</t>
    </rPh>
    <phoneticPr fontId="3"/>
  </si>
  <si>
    <t>月</t>
    <rPh sb="0" eb="1">
      <t>ガツ</t>
    </rPh>
    <phoneticPr fontId="3"/>
  </si>
  <si>
    <t>連続利用</t>
    <rPh sb="0" eb="2">
      <t>レンゾク</t>
    </rPh>
    <rPh sb="2" eb="4">
      <t>リヨウ</t>
    </rPh>
    <phoneticPr fontId="3"/>
  </si>
  <si>
    <t xml:space="preserve"> 希望する</t>
    <rPh sb="1" eb="3">
      <t>キボウ</t>
    </rPh>
    <phoneticPr fontId="3"/>
  </si>
  <si>
    <t>日間</t>
    <rPh sb="0" eb="1">
      <t>ヒ</t>
    </rPh>
    <rPh sb="1" eb="2">
      <t>アイダ</t>
    </rPh>
    <phoneticPr fontId="3"/>
  </si>
  <si>
    <t>連続利用</t>
    <rPh sb="0" eb="4">
      <t>レンゾクリヨウ</t>
    </rPh>
    <phoneticPr fontId="3"/>
  </si>
  <si>
    <t>年</t>
    <rPh sb="0" eb="1">
      <t>ネン</t>
    </rPh>
    <phoneticPr fontId="3"/>
  </si>
  <si>
    <t>月</t>
    <rPh sb="0" eb="1">
      <t>ツキ</t>
    </rPh>
    <phoneticPr fontId="3"/>
  </si>
  <si>
    <t>日</t>
    <rPh sb="0" eb="1">
      <t>ヒ</t>
    </rPh>
    <phoneticPr fontId="3"/>
  </si>
  <si>
    <t>定期利用</t>
    <rPh sb="0" eb="2">
      <t>テイキ</t>
    </rPh>
    <rPh sb="2" eb="4">
      <t>リヨウ</t>
    </rPh>
    <phoneticPr fontId="3"/>
  </si>
  <si>
    <t>定期利用</t>
    <rPh sb="0" eb="2">
      <t>テイキ</t>
    </rPh>
    <rPh sb="2" eb="4">
      <t>リヨウ</t>
    </rPh>
    <phoneticPr fontId="3"/>
  </si>
  <si>
    <t>回</t>
    <rPh sb="0" eb="1">
      <t>カイ</t>
    </rPh>
    <phoneticPr fontId="3"/>
  </si>
  <si>
    <t>利用希望日①</t>
    <rPh sb="0" eb="1">
      <t>リ</t>
    </rPh>
    <rPh sb="1" eb="2">
      <t>ヨウ</t>
    </rPh>
    <rPh sb="2" eb="4">
      <t>キボウ</t>
    </rPh>
    <rPh sb="4" eb="5">
      <t>ビ</t>
    </rPh>
    <phoneticPr fontId="3"/>
  </si>
  <si>
    <t>左の①の日と</t>
    <rPh sb="0" eb="1">
      <t>ヒダリ</t>
    </rPh>
    <rPh sb="4" eb="5">
      <t>ビ</t>
    </rPh>
    <phoneticPr fontId="3"/>
  </si>
  <si>
    <t>の全</t>
    <rPh sb="1" eb="2">
      <t>ゼン</t>
    </rPh>
    <phoneticPr fontId="3"/>
  </si>
  <si>
    <t>左の①の日から</t>
    <rPh sb="0" eb="1">
      <t>ヒダリ</t>
    </rPh>
    <rPh sb="4" eb="5">
      <t>ヒ</t>
    </rPh>
    <phoneticPr fontId="3"/>
  </si>
  <si>
    <t>までの</t>
    <phoneticPr fontId="3"/>
  </si>
  <si>
    <t>※連続・定期利用申請は、内容（利用時間・面数等）が同一の場合に限ります。異なる場合は別途申請してください</t>
    <rPh sb="1" eb="3">
      <t>レンゾク</t>
    </rPh>
    <rPh sb="4" eb="6">
      <t>テイキ</t>
    </rPh>
    <rPh sb="6" eb="8">
      <t>リヨウ</t>
    </rPh>
    <rPh sb="8" eb="10">
      <t>シンセイ</t>
    </rPh>
    <rPh sb="12" eb="14">
      <t>ナイヨウ</t>
    </rPh>
    <rPh sb="15" eb="17">
      <t>リヨウ</t>
    </rPh>
    <rPh sb="17" eb="19">
      <t>ジカン</t>
    </rPh>
    <rPh sb="20" eb="22">
      <t>メンスウ</t>
    </rPh>
    <rPh sb="22" eb="23">
      <t>トウ</t>
    </rPh>
    <rPh sb="25" eb="27">
      <t>ドウイツ</t>
    </rPh>
    <rPh sb="28" eb="30">
      <t>バアイ</t>
    </rPh>
    <rPh sb="31" eb="32">
      <t>カギ</t>
    </rPh>
    <rPh sb="36" eb="37">
      <t>コト</t>
    </rPh>
    <rPh sb="39" eb="41">
      <t>バアイ</t>
    </rPh>
    <rPh sb="42" eb="44">
      <t>ベット</t>
    </rPh>
    <rPh sb="44" eb="46">
      <t>シンセイ</t>
    </rPh>
    <phoneticPr fontId="3"/>
  </si>
  <si>
    <r>
      <t>市外者利用</t>
    </r>
    <r>
      <rPr>
        <sz val="10"/>
        <color theme="1"/>
        <rFont val="BIZ UDゴシック"/>
        <family val="3"/>
        <charset val="128"/>
      </rPr>
      <t>（②の１倍）</t>
    </r>
    <rPh sb="0" eb="2">
      <t>シガイ</t>
    </rPh>
    <rPh sb="2" eb="3">
      <t>シャ</t>
    </rPh>
    <rPh sb="3" eb="5">
      <t>リヨウ</t>
    </rPh>
    <rPh sb="9" eb="10">
      <t>バイ</t>
    </rPh>
    <phoneticPr fontId="3"/>
  </si>
  <si>
    <r>
      <t>目的外利用</t>
    </r>
    <r>
      <rPr>
        <sz val="10"/>
        <color theme="1"/>
        <rFont val="BIZ UDゴシック"/>
        <family val="3"/>
        <charset val="128"/>
      </rPr>
      <t>（②の１倍）</t>
    </r>
    <rPh sb="0" eb="3">
      <t>モクテキガイ</t>
    </rPh>
    <rPh sb="3" eb="5">
      <t>リヨウ</t>
    </rPh>
    <rPh sb="9" eb="10">
      <t>バイ</t>
    </rPh>
    <phoneticPr fontId="3"/>
  </si>
  <si>
    <r>
      <t>営利目的利用</t>
    </r>
    <r>
      <rPr>
        <sz val="10"/>
        <color theme="1"/>
        <rFont val="BIZ UDゴシック"/>
        <family val="3"/>
        <charset val="128"/>
      </rPr>
      <t>（②の９倍）</t>
    </r>
    <rPh sb="0" eb="2">
      <t>エイリ</t>
    </rPh>
    <rPh sb="2" eb="4">
      <t>モクテキ</t>
    </rPh>
    <rPh sb="4" eb="6">
      <t>リヨウ</t>
    </rPh>
    <rPh sb="10" eb="11">
      <t>バイ</t>
    </rPh>
    <phoneticPr fontId="3"/>
  </si>
  <si>
    <t>又は</t>
    <rPh sb="0" eb="1">
      <t>マタ</t>
    </rPh>
    <phoneticPr fontId="3"/>
  </si>
  <si>
    <t>基礎となる利用料金
②</t>
    <rPh sb="0" eb="2">
      <t>キソ</t>
    </rPh>
    <rPh sb="5" eb="9">
      <t>リヨウリョウキン</t>
    </rPh>
    <phoneticPr fontId="3"/>
  </si>
  <si>
    <t>＋</t>
    <phoneticPr fontId="3"/>
  </si>
  <si>
    <t>＝</t>
    <phoneticPr fontId="3"/>
  </si>
  <si>
    <t>連続利用分</t>
    <rPh sb="0" eb="2">
      <t>レンゾク</t>
    </rPh>
    <rPh sb="2" eb="4">
      <t>リヨウ</t>
    </rPh>
    <rPh sb="4" eb="5">
      <t>ブン</t>
    </rPh>
    <phoneticPr fontId="3"/>
  </si>
  <si>
    <t>日</t>
    <rPh sb="0" eb="1">
      <t>ヒ</t>
    </rPh>
    <phoneticPr fontId="3"/>
  </si>
  <si>
    <t>定期利用分</t>
    <rPh sb="0" eb="2">
      <t>テイキ</t>
    </rPh>
    <rPh sb="2" eb="4">
      <t>リヨウ</t>
    </rPh>
    <rPh sb="4" eb="5">
      <t>ブン</t>
    </rPh>
    <phoneticPr fontId="3"/>
  </si>
  <si>
    <t>利用料金合計</t>
    <rPh sb="0" eb="4">
      <t>リヨウリョウキン</t>
    </rPh>
    <rPh sb="4" eb="6">
      <t>ゴウケイ</t>
    </rPh>
    <phoneticPr fontId="3"/>
  </si>
  <si>
    <t>連  続  ・  定  期  利  用  料  金</t>
    <rPh sb="0" eb="1">
      <t>レン</t>
    </rPh>
    <rPh sb="3" eb="4">
      <t>ゾク</t>
    </rPh>
    <rPh sb="9" eb="10">
      <t>サダム</t>
    </rPh>
    <rPh sb="12" eb="13">
      <t>キ</t>
    </rPh>
    <rPh sb="15" eb="16">
      <t>リ</t>
    </rPh>
    <rPh sb="18" eb="19">
      <t>ヨウ</t>
    </rPh>
    <rPh sb="21" eb="22">
      <t>リョウ</t>
    </rPh>
    <rPh sb="24" eb="25">
      <t>キン</t>
    </rPh>
    <phoneticPr fontId="3"/>
  </si>
  <si>
    <t>※太枠の中をご記入ください</t>
    <rPh sb="1" eb="3">
      <t>フトワク</t>
    </rPh>
    <rPh sb="4" eb="5">
      <t>ナカ</t>
    </rPh>
    <rPh sb="7" eb="9">
      <t>キニュウ</t>
    </rPh>
    <phoneticPr fontId="3"/>
  </si>
  <si>
    <t xml:space="preserve"> 営利利用</t>
    <rPh sb="1" eb="3">
      <t>エイリ</t>
    </rPh>
    <rPh sb="3" eb="5">
      <t>リヨウ</t>
    </rPh>
    <phoneticPr fontId="3"/>
  </si>
  <si>
    <t>領収印</t>
    <rPh sb="0" eb="3">
      <t>リョウシュウイン</t>
    </rPh>
    <phoneticPr fontId="3"/>
  </si>
  <si>
    <t>受付印</t>
    <rPh sb="0" eb="2">
      <t>ウケツケ</t>
    </rPh>
    <rPh sb="2" eb="3">
      <t>ジルシ</t>
    </rPh>
    <phoneticPr fontId="3"/>
  </si>
  <si>
    <t>豊岡市立総合体育館利用許可書</t>
    <rPh sb="0" eb="4">
      <t>トヨオカシリツ</t>
    </rPh>
    <rPh sb="4" eb="6">
      <t>ソウゴウ</t>
    </rPh>
    <rPh sb="6" eb="9">
      <t>タイイクカン</t>
    </rPh>
    <rPh sb="9" eb="11">
      <t>リヨウ</t>
    </rPh>
    <rPh sb="11" eb="13">
      <t>キョカ</t>
    </rPh>
    <phoneticPr fontId="3"/>
  </si>
  <si>
    <t>以下の内容で豊岡市立総合体育館の利用を許可します。</t>
    <rPh sb="0" eb="2">
      <t>イカ</t>
    </rPh>
    <rPh sb="3" eb="5">
      <t>ナイヨウ</t>
    </rPh>
    <rPh sb="6" eb="10">
      <t>トヨオカシリツ</t>
    </rPh>
    <rPh sb="10" eb="12">
      <t>ソウゴウ</t>
    </rPh>
    <rPh sb="12" eb="15">
      <t>タイイクカン</t>
    </rPh>
    <rPh sb="16" eb="18">
      <t>リヨウ</t>
    </rPh>
    <rPh sb="19" eb="21">
      <t>キョカ</t>
    </rPh>
    <phoneticPr fontId="3"/>
  </si>
  <si>
    <t>本部席又は放送
設備を利用する</t>
    <rPh sb="0" eb="3">
      <t>ホンブセキ</t>
    </rPh>
    <rPh sb="3" eb="4">
      <t>マタ</t>
    </rPh>
    <rPh sb="5" eb="7">
      <t>ホウソウ</t>
    </rPh>
    <rPh sb="8" eb="10">
      <t>セツビ</t>
    </rPh>
    <rPh sb="11" eb="13">
      <t>リヨウ</t>
    </rPh>
    <phoneticPr fontId="3"/>
  </si>
  <si>
    <t>利用者(団体)名</t>
    <rPh sb="0" eb="3">
      <t>リヨウシャ</t>
    </rPh>
    <rPh sb="4" eb="6">
      <t>ダンタイ</t>
    </rPh>
    <rPh sb="7" eb="8">
      <t>メイ</t>
    </rPh>
    <phoneticPr fontId="3"/>
  </si>
  <si>
    <t>附属設備③</t>
    <rPh sb="0" eb="2">
      <t>フゾク</t>
    </rPh>
    <rPh sb="2" eb="4">
      <t>セツビ</t>
    </rPh>
    <phoneticPr fontId="3"/>
  </si>
  <si>
    <t>利用料金小計
④</t>
    <rPh sb="0" eb="4">
      <t>リヨウリョウキン</t>
    </rPh>
    <rPh sb="4" eb="5">
      <t>ショウ</t>
    </rPh>
    <rPh sb="5" eb="6">
      <t>ケイ</t>
    </rPh>
    <phoneticPr fontId="3"/>
  </si>
  <si>
    <t>④×</t>
    <phoneticPr fontId="3"/>
  </si>
  <si>
    <t>（下の③へ）</t>
    <rPh sb="1" eb="2">
      <t>シタ</t>
    </rPh>
    <phoneticPr fontId="3"/>
  </si>
  <si>
    <t>※「営利利用」は、一定以上の入場料を徴収
　するなどの事業が該当します。
※「目的外利用」は、スポーツ又はレクリエ
　ーション以外での利用が該当します。
※「市外者利用」は、豊岡市民以外の方が主
　体となる利用が該当します。</t>
    <rPh sb="2" eb="4">
      <t>エイリ</t>
    </rPh>
    <rPh sb="4" eb="6">
      <t>リヨウ</t>
    </rPh>
    <rPh sb="9" eb="11">
      <t>イッテイ</t>
    </rPh>
    <rPh sb="11" eb="13">
      <t>イジョウ</t>
    </rPh>
    <rPh sb="14" eb="16">
      <t>ニュウジョウ</t>
    </rPh>
    <rPh sb="16" eb="17">
      <t>リョウ</t>
    </rPh>
    <rPh sb="27" eb="29">
      <t>ジギョウ</t>
    </rPh>
    <rPh sb="30" eb="32">
      <t>ガイトウ</t>
    </rPh>
    <rPh sb="39" eb="42">
      <t>モクテキガイ</t>
    </rPh>
    <rPh sb="42" eb="44">
      <t>リヨウ</t>
    </rPh>
    <rPh sb="51" eb="52">
      <t>マタ</t>
    </rPh>
    <rPh sb="63" eb="65">
      <t>イガイ</t>
    </rPh>
    <rPh sb="67" eb="69">
      <t>リヨウ</t>
    </rPh>
    <rPh sb="70" eb="72">
      <t>ガイトウ</t>
    </rPh>
    <rPh sb="79" eb="81">
      <t>シガイ</t>
    </rPh>
    <rPh sb="81" eb="82">
      <t>シャ</t>
    </rPh>
    <rPh sb="82" eb="84">
      <t>リヨウ</t>
    </rPh>
    <rPh sb="87" eb="91">
      <t>トヨオカシミン</t>
    </rPh>
    <rPh sb="103" eb="105">
      <t>リヨウ</t>
    </rPh>
    <rPh sb="106" eb="108">
      <t>ガイトウ</t>
    </rPh>
    <phoneticPr fontId="3"/>
  </si>
  <si>
    <t>担 当 者 名</t>
    <rPh sb="0" eb="1">
      <t>タン</t>
    </rPh>
    <rPh sb="2" eb="3">
      <t>トウ</t>
    </rPh>
    <rPh sb="4" eb="5">
      <t>モノ</t>
    </rPh>
    <rPh sb="6" eb="7">
      <t>メイ</t>
    </rPh>
    <phoneticPr fontId="3"/>
  </si>
  <si>
    <t>利 用 目 的</t>
    <rPh sb="0" eb="1">
      <t>リ</t>
    </rPh>
    <rPh sb="2" eb="3">
      <t>ヨウ</t>
    </rPh>
    <rPh sb="4" eb="5">
      <t>メ</t>
    </rPh>
    <rPh sb="6" eb="7">
      <t>マト</t>
    </rPh>
    <phoneticPr fontId="3"/>
  </si>
  <si>
    <t>担 当 者 名</t>
    <rPh sb="0" eb="1">
      <t>タン</t>
    </rPh>
    <rPh sb="2" eb="3">
      <t>トウ</t>
    </rPh>
    <rPh sb="4" eb="5">
      <t>モノ</t>
    </rPh>
    <rPh sb="6" eb="7">
      <t>ナ</t>
    </rPh>
    <phoneticPr fontId="3"/>
  </si>
  <si>
    <t>連絡・注意事項</t>
    <rPh sb="0" eb="2">
      <t>レンラク</t>
    </rPh>
    <rPh sb="3" eb="5">
      <t>チュウイ</t>
    </rPh>
    <rPh sb="5" eb="7">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</si>
</sst>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
    <numFmt numFmtId="177" formatCode="&quot;@&quot;General"/>
    <numFmt numFmtId="178" formatCode="#"/>
    <numFmt numFmtId="179" formatCode="000&quot;-&quot;0000"/>
    <numFmt numFmtId="180" formatCode="&quot;@&quot;#,##0"/>
    <numFmt numFmtId="181" formatCode="###&quot;-&quot;####"/>
  </numFmts>
  <fonts count="4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BIZ UDゴシック"/>
      <family val="3"/>
      <charset val="128"/>
    </font>
    <font>
      <sz val="10"/>
      <color theme="1"/>
      <name val="游ゴシック"/>
      <family val="2"/>
      <charset val="128"/>
      <scheme val="minor"/>
    </font>
    <font>
      <sz val="10"/>
      <color theme="1"/>
      <name val="游ゴシック"/>
      <family val="3"/>
      <charset val="128"/>
      <scheme val="minor"/>
    </font>
    <font>
      <sz val="18"/>
      <color theme="1"/>
      <name val="HGｺﾞｼｯｸE"/>
      <family val="3"/>
      <charset val="128"/>
    </font>
    <font>
      <sz val="18"/>
      <color theme="0"/>
      <name val="BIZ UDゴシック"/>
      <family val="3"/>
      <charset val="128"/>
    </font>
    <font>
      <sz val="12"/>
      <color theme="1"/>
      <name val="BIZ UDゴシック"/>
      <family val="3"/>
      <charset val="128"/>
    </font>
    <font>
      <sz val="14"/>
      <color theme="1"/>
      <name val="BIZ UDゴシック"/>
      <family val="3"/>
      <charset val="128"/>
    </font>
    <font>
      <sz val="11"/>
      <color theme="0"/>
      <name val="BIZ UDゴシック"/>
      <family val="3"/>
      <charset val="128"/>
    </font>
    <font>
      <sz val="11"/>
      <name val="BIZ UDゴシック"/>
      <family val="3"/>
      <charset val="128"/>
    </font>
    <font>
      <sz val="22"/>
      <color theme="1"/>
      <name val="HGSｺﾞｼｯｸE"/>
      <family val="3"/>
      <charset val="128"/>
    </font>
    <font>
      <sz val="24"/>
      <color theme="1"/>
      <name val="HGSｺﾞｼｯｸE"/>
      <family val="3"/>
      <charset val="128"/>
    </font>
    <font>
      <sz val="28"/>
      <color theme="1"/>
      <name val="HGSｺﾞｼｯｸE"/>
      <family val="3"/>
      <charset val="128"/>
    </font>
    <font>
      <sz val="12"/>
      <color theme="1"/>
      <name val="游ゴシック"/>
      <family val="2"/>
      <charset val="128"/>
      <scheme val="minor"/>
    </font>
    <font>
      <sz val="20"/>
      <color theme="0"/>
      <name val="BIZ UDゴシック"/>
      <family val="3"/>
      <charset val="128"/>
    </font>
    <font>
      <sz val="16"/>
      <color theme="1"/>
      <name val="HGSｺﾞｼｯｸE"/>
      <family val="3"/>
      <charset val="128"/>
    </font>
    <font>
      <sz val="20"/>
      <color theme="1"/>
      <name val="HGSｺﾞｼｯｸE"/>
      <family val="3"/>
      <charset val="128"/>
    </font>
    <font>
      <sz val="18"/>
      <color theme="1"/>
      <name val="BIZ UDゴシック"/>
      <family val="3"/>
      <charset val="128"/>
    </font>
    <font>
      <sz val="18"/>
      <color theme="1"/>
      <name val="游ゴシック"/>
      <family val="2"/>
      <charset val="128"/>
      <scheme val="minor"/>
    </font>
    <font>
      <sz val="16"/>
      <color theme="1"/>
      <name val="游ゴシック"/>
      <family val="2"/>
      <charset val="128"/>
      <scheme val="minor"/>
    </font>
    <font>
      <sz val="16"/>
      <color theme="1"/>
      <name val="BIZ UDゴシック"/>
      <family val="3"/>
      <charset val="128"/>
    </font>
    <font>
      <sz val="20"/>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b/>
      <sz val="20"/>
      <color theme="1"/>
      <name val="游ゴシック"/>
      <family val="3"/>
      <charset val="128"/>
      <scheme val="minor"/>
    </font>
    <font>
      <sz val="14"/>
      <color theme="0"/>
      <name val="BIZ UDゴシック"/>
      <family val="3"/>
      <charset val="128"/>
    </font>
    <font>
      <sz val="20"/>
      <color theme="1"/>
      <name val="游ゴシック"/>
      <family val="2"/>
      <charset val="128"/>
      <scheme val="minor"/>
    </font>
    <font>
      <sz val="22"/>
      <color theme="1"/>
      <name val="游ゴシック"/>
      <family val="3"/>
      <charset val="128"/>
      <scheme val="minor"/>
    </font>
    <font>
      <sz val="10"/>
      <color theme="1"/>
      <name val="BIZ UDゴシック"/>
      <family val="3"/>
      <charset val="128"/>
    </font>
    <font>
      <sz val="12"/>
      <color theme="1"/>
      <name val="HGSｺﾞｼｯｸE"/>
      <family val="3"/>
      <charset val="128"/>
    </font>
    <font>
      <sz val="12"/>
      <color theme="1"/>
      <name val="游ゴシック"/>
      <family val="3"/>
      <charset val="128"/>
      <scheme val="minor"/>
    </font>
    <font>
      <sz val="11.5"/>
      <color theme="1"/>
      <name val="BIZ UDゴシック"/>
      <family val="3"/>
      <charset val="128"/>
    </font>
    <font>
      <b/>
      <sz val="10"/>
      <color theme="1"/>
      <name val="BIZ UDゴシック"/>
      <family val="3"/>
      <charset val="128"/>
    </font>
    <font>
      <sz val="28"/>
      <color theme="1"/>
      <name val="游ゴシック"/>
      <family val="3"/>
      <charset val="128"/>
      <scheme val="minor"/>
    </font>
    <font>
      <sz val="22"/>
      <color theme="1"/>
      <name val="游ゴシック"/>
      <family val="2"/>
      <charset val="128"/>
      <scheme val="minor"/>
    </font>
    <font>
      <b/>
      <sz val="22"/>
      <color theme="1"/>
      <name val="游ゴシック"/>
      <family val="3"/>
      <charset val="128"/>
      <scheme val="minor"/>
    </font>
    <font>
      <sz val="9"/>
      <color theme="1"/>
      <name val="ＭＳ ゴシック"/>
      <family val="3"/>
      <charset val="128"/>
    </font>
    <font>
      <sz val="12"/>
      <color theme="1"/>
      <name val="ＭＳ 明朝"/>
      <family val="1"/>
      <charset val="128"/>
    </font>
    <font>
      <sz val="10"/>
      <color indexed="81"/>
      <name val="BIZ UDゴシック"/>
      <family val="3"/>
      <charset val="128"/>
    </font>
    <font>
      <sz val="10"/>
      <color indexed="10"/>
      <name val="BIZ UDゴシック"/>
      <family val="3"/>
      <charset val="128"/>
    </font>
    <font>
      <sz val="12"/>
      <color theme="1"/>
      <name val="HGSｺﾞｼｯｸM"/>
      <family val="3"/>
      <charset val="128"/>
    </font>
    <font>
      <sz val="14"/>
      <color theme="1"/>
      <name val="HGSｺﾞｼｯｸM"/>
      <family val="3"/>
      <charset val="128"/>
    </font>
    <font>
      <sz val="11"/>
      <color theme="1"/>
      <name val="HGSｺﾞｼｯｸM"/>
      <family val="3"/>
      <charset val="128"/>
    </font>
    <font>
      <sz val="10"/>
      <color theme="1"/>
      <name val="ＭＳ 明朝"/>
      <family val="1"/>
      <charset val="128"/>
    </font>
    <font>
      <sz val="9"/>
      <color rgb="FFFF0000"/>
      <name val="BIZ UDゴシック"/>
      <family val="3"/>
      <charset val="128"/>
    </font>
  </fonts>
  <fills count="20">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3"/>
        <bgColor indexed="64"/>
      </patternFill>
    </fill>
    <fill>
      <patternFill patternType="solid">
        <fgColor rgb="FFD9E1F2"/>
        <bgColor indexed="64"/>
      </patternFill>
    </fill>
    <fill>
      <patternFill patternType="solid">
        <fgColor rgb="FFFFE699"/>
        <bgColor indexed="64"/>
      </patternFill>
    </fill>
    <fill>
      <patternFill patternType="solid">
        <fgColor theme="7" tint="0.39997558519241921"/>
        <bgColor indexed="64"/>
      </patternFill>
    </fill>
    <fill>
      <patternFill patternType="solid">
        <fgColor theme="8"/>
        <bgColor indexed="64"/>
      </patternFill>
    </fill>
    <fill>
      <patternFill patternType="solid">
        <fgColor rgb="FF92D050"/>
        <bgColor indexed="64"/>
      </patternFill>
    </fill>
    <fill>
      <patternFill patternType="solid">
        <fgColor rgb="FFFFD966"/>
        <bgColor indexed="64"/>
      </patternFill>
    </fill>
    <fill>
      <patternFill patternType="solid">
        <fgColor rgb="FF9BC2E6"/>
        <bgColor indexed="64"/>
      </patternFill>
    </fill>
    <fill>
      <patternFill patternType="solid">
        <fgColor rgb="FFA9D08E"/>
        <bgColor indexed="64"/>
      </patternFill>
    </fill>
    <fill>
      <patternFill patternType="solid">
        <fgColor theme="5" tint="0.59999389629810485"/>
        <bgColor indexed="64"/>
      </patternFill>
    </fill>
    <fill>
      <patternFill patternType="solid">
        <fgColor rgb="FFFFC000"/>
        <bgColor indexed="64"/>
      </patternFill>
    </fill>
    <fill>
      <patternFill patternType="solid">
        <fgColor rgb="FF44546A"/>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medium">
        <color indexed="64"/>
      </top>
      <bottom/>
      <diagonal/>
    </border>
    <border>
      <left style="medium">
        <color indexed="64"/>
      </left>
      <right/>
      <top/>
      <bottom style="hair">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hair">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style="dashed">
        <color auto="1"/>
      </bottom>
      <diagonal/>
    </border>
    <border>
      <left/>
      <right/>
      <top/>
      <bottom style="dashed">
        <color auto="1"/>
      </bottom>
      <diagonal/>
    </border>
    <border>
      <left/>
      <right style="thick">
        <color auto="1"/>
      </right>
      <top/>
      <bottom style="dash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2">
    <xf numFmtId="0" fontId="0" fillId="0" borderId="0" xfId="0">
      <alignment vertical="center"/>
    </xf>
    <xf numFmtId="0" fontId="0" fillId="2" borderId="0" xfId="0" applyFill="1">
      <alignment vertical="center"/>
    </xf>
    <xf numFmtId="176" fontId="22" fillId="2" borderId="0" xfId="1" applyNumberFormat="1" applyFont="1" applyFill="1" applyAlignment="1">
      <alignment vertical="center"/>
    </xf>
    <xf numFmtId="0" fontId="4" fillId="2" borderId="0" xfId="0" applyFont="1" applyFill="1">
      <alignment vertical="center"/>
    </xf>
    <xf numFmtId="0" fontId="9" fillId="2" borderId="0" xfId="0" applyFont="1" applyFill="1" applyAlignment="1">
      <alignment vertical="center" wrapText="1"/>
    </xf>
    <xf numFmtId="0" fontId="0" fillId="2" borderId="11" xfId="0" applyFill="1" applyBorder="1">
      <alignment vertical="center"/>
    </xf>
    <xf numFmtId="0" fontId="0" fillId="2" borderId="12"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16" fillId="2" borderId="0" xfId="0" applyFont="1" applyFill="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9" fillId="2" borderId="0" xfId="0" applyFont="1" applyFill="1">
      <alignment vertical="center"/>
    </xf>
    <xf numFmtId="14" fontId="0" fillId="0" borderId="0" xfId="0" applyNumberFormat="1">
      <alignment vertical="center"/>
    </xf>
    <xf numFmtId="0" fontId="18" fillId="0" borderId="0" xfId="0" applyFont="1">
      <alignment vertical="center"/>
    </xf>
    <xf numFmtId="0" fontId="0" fillId="2" borderId="0" xfId="0" applyFill="1" applyAlignment="1">
      <alignment vertical="center" shrinkToFit="1"/>
    </xf>
    <xf numFmtId="0" fontId="9" fillId="2" borderId="14" xfId="0" applyFont="1" applyFill="1" applyBorder="1" applyAlignment="1">
      <alignment vertical="center" wrapText="1"/>
    </xf>
    <xf numFmtId="0" fontId="9" fillId="2" borderId="16" xfId="0" applyFont="1" applyFill="1" applyBorder="1" applyAlignment="1">
      <alignment vertical="center" wrapText="1"/>
    </xf>
    <xf numFmtId="0" fontId="9" fillId="2" borderId="17"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9" fillId="2" borderId="15" xfId="0" applyFont="1" applyFill="1" applyBorder="1" applyAlignment="1">
      <alignment vertical="center" wrapText="1"/>
    </xf>
    <xf numFmtId="176" fontId="24" fillId="2" borderId="14" xfId="1" applyNumberFormat="1" applyFont="1" applyFill="1" applyBorder="1" applyAlignment="1">
      <alignment vertical="center"/>
    </xf>
    <xf numFmtId="176" fontId="24" fillId="2" borderId="0" xfId="1" applyNumberFormat="1" applyFont="1" applyFill="1" applyBorder="1" applyAlignment="1">
      <alignment vertical="center"/>
    </xf>
    <xf numFmtId="176" fontId="24" fillId="2" borderId="16" xfId="1" applyNumberFormat="1" applyFont="1" applyFill="1" applyBorder="1" applyAlignment="1">
      <alignment vertical="center"/>
    </xf>
    <xf numFmtId="176" fontId="24" fillId="2" borderId="17" xfId="1" applyNumberFormat="1" applyFont="1" applyFill="1" applyBorder="1" applyAlignment="1">
      <alignment vertical="center"/>
    </xf>
    <xf numFmtId="176" fontId="24" fillId="2" borderId="35" xfId="1" applyNumberFormat="1" applyFont="1" applyFill="1" applyBorder="1" applyAlignment="1">
      <alignment vertical="center"/>
    </xf>
    <xf numFmtId="0" fontId="0" fillId="2" borderId="35" xfId="0" applyFill="1" applyBorder="1">
      <alignment vertical="center"/>
    </xf>
    <xf numFmtId="0" fontId="9" fillId="2" borderId="18" xfId="0" applyFont="1" applyFill="1" applyBorder="1" applyAlignment="1">
      <alignment vertical="center" wrapText="1"/>
    </xf>
    <xf numFmtId="176" fontId="27" fillId="2" borderId="2" xfId="0" applyNumberFormat="1" applyFont="1" applyFill="1" applyBorder="1">
      <alignment vertical="center"/>
    </xf>
    <xf numFmtId="176" fontId="24" fillId="2" borderId="15" xfId="1" applyNumberFormat="1" applyFont="1" applyFill="1" applyBorder="1" applyAlignment="1">
      <alignment vertical="center"/>
    </xf>
    <xf numFmtId="0" fontId="30" fillId="2" borderId="17" xfId="0" applyFont="1" applyFill="1" applyBorder="1">
      <alignment vertical="center"/>
    </xf>
    <xf numFmtId="176" fontId="24" fillId="2" borderId="18" xfId="1" applyNumberFormat="1" applyFont="1" applyFill="1" applyBorder="1" applyAlignment="1">
      <alignment vertical="center"/>
    </xf>
    <xf numFmtId="0" fontId="7" fillId="2" borderId="2" xfId="0" applyFont="1" applyFill="1" applyBorder="1">
      <alignment vertical="center"/>
    </xf>
    <xf numFmtId="0" fontId="7" fillId="2" borderId="46" xfId="0" applyFont="1" applyFill="1" applyBorder="1">
      <alignment vertical="center"/>
    </xf>
    <xf numFmtId="0" fontId="7" fillId="2" borderId="42" xfId="0" applyFont="1" applyFill="1" applyBorder="1">
      <alignment vertical="center"/>
    </xf>
    <xf numFmtId="0" fontId="7" fillId="2" borderId="44" xfId="0" applyFont="1" applyFill="1" applyBorder="1">
      <alignment vertical="center"/>
    </xf>
    <xf numFmtId="0" fontId="7" fillId="2" borderId="45" xfId="0" applyFont="1" applyFill="1" applyBorder="1">
      <alignment vertical="center"/>
    </xf>
    <xf numFmtId="0" fontId="7" fillId="2" borderId="0" xfId="0" applyFont="1" applyFill="1">
      <alignment vertical="center"/>
    </xf>
    <xf numFmtId="0" fontId="7" fillId="2" borderId="3" xfId="0" applyFont="1" applyFill="1" applyBorder="1">
      <alignment vertical="center"/>
    </xf>
    <xf numFmtId="0" fontId="7" fillId="2" borderId="5" xfId="0" applyFont="1" applyFill="1" applyBorder="1">
      <alignment vertical="center"/>
    </xf>
    <xf numFmtId="0" fontId="7" fillId="2" borderId="51" xfId="0" applyFont="1" applyFill="1" applyBorder="1">
      <alignment vertical="center"/>
    </xf>
    <xf numFmtId="0" fontId="7" fillId="2" borderId="53" xfId="0" applyFont="1" applyFill="1" applyBorder="1">
      <alignment vertical="center"/>
    </xf>
    <xf numFmtId="0" fontId="7" fillId="2" borderId="54" xfId="0" applyFont="1" applyFill="1" applyBorder="1">
      <alignment vertical="center"/>
    </xf>
    <xf numFmtId="0" fontId="7" fillId="2" borderId="7" xfId="0" applyFont="1" applyFill="1" applyBorder="1">
      <alignment vertical="center"/>
    </xf>
    <xf numFmtId="0" fontId="7" fillId="2" borderId="55" xfId="0" applyFont="1" applyFill="1" applyBorder="1">
      <alignment vertical="center"/>
    </xf>
    <xf numFmtId="0" fontId="7" fillId="2" borderId="58" xfId="0" applyFont="1" applyFill="1" applyBorder="1">
      <alignment vertical="center"/>
    </xf>
    <xf numFmtId="0" fontId="7" fillId="2" borderId="8" xfId="0" applyFont="1" applyFill="1" applyBorder="1">
      <alignment vertical="center"/>
    </xf>
    <xf numFmtId="0" fontId="23" fillId="2" borderId="0" xfId="0" applyFont="1" applyFill="1">
      <alignment vertical="center"/>
    </xf>
    <xf numFmtId="0" fontId="0" fillId="2" borderId="0" xfId="0" applyFill="1" applyAlignment="1">
      <alignment horizontal="right" vertical="center"/>
    </xf>
    <xf numFmtId="0" fontId="9" fillId="2" borderId="62" xfId="0" applyFont="1" applyFill="1" applyBorder="1">
      <alignment vertical="center"/>
    </xf>
    <xf numFmtId="0" fontId="0" fillId="2" borderId="59" xfId="0" applyFill="1" applyBorder="1">
      <alignment vertical="center"/>
    </xf>
    <xf numFmtId="0" fontId="0" fillId="2" borderId="60" xfId="0" applyFill="1" applyBorder="1">
      <alignment vertical="center"/>
    </xf>
    <xf numFmtId="0" fontId="0" fillId="2" borderId="61" xfId="0" applyFill="1" applyBorder="1">
      <alignment vertical="center"/>
    </xf>
    <xf numFmtId="0" fontId="0" fillId="2" borderId="64" xfId="0" applyFill="1" applyBorder="1">
      <alignment vertical="center"/>
    </xf>
    <xf numFmtId="0" fontId="0" fillId="2" borderId="65" xfId="0" applyFill="1" applyBorder="1">
      <alignment vertical="center"/>
    </xf>
    <xf numFmtId="0" fontId="0" fillId="2" borderId="66" xfId="0" applyFill="1" applyBorder="1">
      <alignment vertical="center"/>
    </xf>
    <xf numFmtId="0" fontId="0" fillId="2" borderId="63" xfId="0" applyFill="1" applyBorder="1">
      <alignment vertical="center"/>
    </xf>
    <xf numFmtId="0" fontId="0" fillId="2" borderId="62" xfId="0" applyFill="1" applyBorder="1">
      <alignment vertical="center"/>
    </xf>
    <xf numFmtId="0" fontId="0" fillId="2" borderId="67" xfId="0" applyFill="1" applyBorder="1">
      <alignment vertical="center"/>
    </xf>
    <xf numFmtId="0" fontId="0" fillId="2" borderId="68" xfId="0" applyFill="1" applyBorder="1">
      <alignment vertical="center"/>
    </xf>
    <xf numFmtId="0" fontId="0" fillId="2" borderId="69" xfId="0" applyFill="1" applyBorder="1">
      <alignment vertical="center"/>
    </xf>
    <xf numFmtId="0" fontId="40" fillId="2" borderId="0" xfId="0" applyFont="1" applyFill="1">
      <alignment vertical="center"/>
    </xf>
    <xf numFmtId="0" fontId="26" fillId="2" borderId="0" xfId="0" applyFont="1" applyFill="1">
      <alignment vertical="center"/>
    </xf>
    <xf numFmtId="14" fontId="23" fillId="2" borderId="4" xfId="0" applyNumberFormat="1" applyFont="1" applyFill="1" applyBorder="1">
      <alignment vertical="center"/>
    </xf>
    <xf numFmtId="0" fontId="0" fillId="0" borderId="17" xfId="0" applyBorder="1">
      <alignment vertical="center"/>
    </xf>
    <xf numFmtId="14" fontId="23" fillId="2" borderId="4" xfId="0" applyNumberFormat="1" applyFont="1" applyFill="1" applyBorder="1" applyAlignment="1">
      <alignment vertical="center" shrinkToFit="1"/>
    </xf>
    <xf numFmtId="0" fontId="0" fillId="0" borderId="35" xfId="0" applyBorder="1">
      <alignment vertical="center"/>
    </xf>
    <xf numFmtId="0" fontId="16" fillId="2" borderId="63" xfId="0" applyFont="1" applyFill="1" applyBorder="1" applyAlignment="1">
      <alignment vertical="center" wrapText="1"/>
    </xf>
    <xf numFmtId="0" fontId="0" fillId="2" borderId="63" xfId="0" applyFill="1" applyBorder="1" applyAlignment="1">
      <alignment vertical="center" shrinkToFit="1"/>
    </xf>
    <xf numFmtId="176" fontId="22" fillId="2" borderId="0" xfId="1" applyNumberFormat="1" applyFont="1" applyFill="1" applyAlignment="1">
      <alignment vertical="center" shrinkToFit="1"/>
    </xf>
    <xf numFmtId="176" fontId="27" fillId="2" borderId="0" xfId="0" applyNumberFormat="1" applyFont="1" applyFill="1">
      <alignment vertical="center"/>
    </xf>
    <xf numFmtId="0" fontId="39" fillId="2" borderId="0" xfId="0" applyFont="1" applyFill="1" applyAlignment="1">
      <alignment vertical="center" wrapText="1"/>
    </xf>
    <xf numFmtId="0" fontId="39" fillId="2" borderId="63" xfId="0" applyFont="1" applyFill="1" applyBorder="1" applyAlignment="1">
      <alignment vertical="center" wrapText="1"/>
    </xf>
    <xf numFmtId="0" fontId="11" fillId="5" borderId="10" xfId="0" applyFont="1" applyFill="1" applyBorder="1" applyAlignment="1">
      <alignment horizontal="center" vertical="center" textRotation="255"/>
    </xf>
    <xf numFmtId="0" fontId="12" fillId="0" borderId="10" xfId="0" applyFont="1" applyBorder="1" applyAlignment="1">
      <alignment horizontal="center" vertical="center"/>
    </xf>
    <xf numFmtId="0" fontId="19" fillId="2" borderId="0" xfId="0" applyFont="1" applyFill="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9" fillId="2" borderId="0" xfId="0" applyFont="1" applyFill="1" applyAlignment="1">
      <alignment horizontal="center" vertical="center"/>
    </xf>
    <xf numFmtId="0" fontId="0" fillId="2" borderId="0" xfId="0" applyFill="1" applyAlignment="1">
      <alignment horizontal="left" vertical="center"/>
    </xf>
    <xf numFmtId="0" fontId="23" fillId="11" borderId="11" xfId="0" applyFont="1" applyFill="1" applyBorder="1" applyAlignment="1">
      <alignment horizontal="center" vertical="center" textRotation="255"/>
    </xf>
    <xf numFmtId="0" fontId="23" fillId="11" borderId="12" xfId="0" applyFont="1" applyFill="1" applyBorder="1" applyAlignment="1">
      <alignment horizontal="center" vertical="center" textRotation="255"/>
    </xf>
    <xf numFmtId="0" fontId="23" fillId="11" borderId="13" xfId="0" applyFont="1" applyFill="1" applyBorder="1" applyAlignment="1">
      <alignment horizontal="center" vertical="center" textRotation="255"/>
    </xf>
    <xf numFmtId="0" fontId="23" fillId="11" borderId="14" xfId="0" applyFont="1" applyFill="1" applyBorder="1" applyAlignment="1">
      <alignment horizontal="center" vertical="center" textRotation="255"/>
    </xf>
    <xf numFmtId="0" fontId="23" fillId="11" borderId="0" xfId="0" applyFont="1" applyFill="1" applyAlignment="1">
      <alignment horizontal="center" vertical="center" textRotation="255"/>
    </xf>
    <xf numFmtId="0" fontId="23" fillId="11" borderId="15" xfId="0" applyFont="1" applyFill="1" applyBorder="1" applyAlignment="1">
      <alignment horizontal="center" vertical="center" textRotation="255"/>
    </xf>
    <xf numFmtId="0" fontId="23" fillId="11" borderId="16" xfId="0" applyFont="1" applyFill="1" applyBorder="1" applyAlignment="1">
      <alignment horizontal="center" vertical="center" textRotation="255"/>
    </xf>
    <xf numFmtId="0" fontId="23" fillId="11" borderId="17" xfId="0" applyFont="1" applyFill="1" applyBorder="1" applyAlignment="1">
      <alignment horizontal="center" vertical="center" textRotation="255"/>
    </xf>
    <xf numFmtId="0" fontId="23" fillId="11" borderId="18" xfId="0" applyFont="1" applyFill="1" applyBorder="1" applyAlignment="1">
      <alignment horizontal="center" vertical="center" textRotation="255"/>
    </xf>
    <xf numFmtId="0" fontId="32" fillId="2" borderId="0" xfId="1" applyNumberFormat="1" applyFont="1" applyFill="1" applyAlignment="1" applyProtection="1">
      <alignment horizontal="left" vertical="center" wrapText="1"/>
      <protection locked="0"/>
    </xf>
    <xf numFmtId="0" fontId="32" fillId="2" borderId="17" xfId="1" applyNumberFormat="1" applyFont="1" applyFill="1" applyBorder="1" applyAlignment="1" applyProtection="1">
      <alignment horizontal="left" vertical="center" wrapText="1"/>
      <protection locked="0"/>
    </xf>
    <xf numFmtId="0" fontId="32" fillId="2" borderId="0" xfId="0" applyFont="1" applyFill="1" applyAlignment="1" applyProtection="1">
      <alignment horizontal="left" vertical="center" wrapText="1"/>
      <protection locked="0"/>
    </xf>
    <xf numFmtId="0" fontId="32" fillId="2" borderId="17" xfId="0" applyFont="1" applyFill="1" applyBorder="1" applyAlignment="1" applyProtection="1">
      <alignment horizontal="left" vertical="center" wrapText="1"/>
      <protection locked="0"/>
    </xf>
    <xf numFmtId="38" fontId="32" fillId="2" borderId="0" xfId="1" applyFont="1" applyFill="1" applyAlignment="1" applyProtection="1">
      <alignment horizontal="left" vertical="center" wrapText="1"/>
      <protection locked="0"/>
    </xf>
    <xf numFmtId="38" fontId="32" fillId="2" borderId="17" xfId="1" applyFont="1" applyFill="1" applyBorder="1" applyAlignment="1" applyProtection="1">
      <alignment horizontal="left" vertical="center" wrapText="1"/>
      <protection locked="0"/>
    </xf>
    <xf numFmtId="14" fontId="23" fillId="2" borderId="0" xfId="0" applyNumberFormat="1" applyFont="1" applyFill="1" applyAlignment="1">
      <alignment horizontal="left" vertical="center" shrinkToFit="1"/>
    </xf>
    <xf numFmtId="14" fontId="23" fillId="2" borderId="5" xfId="0" applyNumberFormat="1" applyFont="1" applyFill="1" applyBorder="1" applyAlignment="1">
      <alignment horizontal="left" vertical="center" shrinkToFit="1"/>
    </xf>
    <xf numFmtId="0" fontId="4" fillId="2" borderId="53" xfId="0" applyFont="1" applyFill="1" applyBorder="1" applyAlignment="1">
      <alignment horizontal="center" vertical="center"/>
    </xf>
    <xf numFmtId="0" fontId="4" fillId="2" borderId="0" xfId="0" applyFont="1" applyFill="1" applyAlignment="1">
      <alignment horizontal="center" vertical="center"/>
    </xf>
    <xf numFmtId="0" fontId="4" fillId="2" borderId="17" xfId="0" applyFont="1" applyFill="1" applyBorder="1" applyAlignment="1">
      <alignment horizontal="center" vertical="center"/>
    </xf>
    <xf numFmtId="0" fontId="35" fillId="4" borderId="11" xfId="0" applyFont="1" applyFill="1" applyBorder="1" applyAlignment="1">
      <alignment horizontal="center" vertical="center"/>
    </xf>
    <xf numFmtId="0" fontId="35" fillId="4" borderId="12" xfId="0" applyFont="1" applyFill="1" applyBorder="1" applyAlignment="1">
      <alignment horizontal="center" vertical="center"/>
    </xf>
    <xf numFmtId="0" fontId="35" fillId="4" borderId="13" xfId="0" applyFont="1" applyFill="1" applyBorder="1" applyAlignment="1">
      <alignment horizontal="center" vertical="center"/>
    </xf>
    <xf numFmtId="0" fontId="35" fillId="4" borderId="16" xfId="0" applyFont="1" applyFill="1" applyBorder="1" applyAlignment="1">
      <alignment horizontal="center" vertical="center"/>
    </xf>
    <xf numFmtId="0" fontId="35" fillId="4" borderId="17" xfId="0" applyFont="1" applyFill="1" applyBorder="1" applyAlignment="1">
      <alignment horizontal="center" vertical="center"/>
    </xf>
    <xf numFmtId="0" fontId="35" fillId="4" borderId="18" xfId="0" applyFont="1" applyFill="1" applyBorder="1" applyAlignment="1">
      <alignment horizontal="center" vertical="center"/>
    </xf>
    <xf numFmtId="0" fontId="18" fillId="2" borderId="0" xfId="0" applyFont="1" applyFill="1" applyAlignment="1" applyProtection="1">
      <alignment horizontal="center" vertical="center" shrinkToFit="1"/>
      <protection locked="0"/>
    </xf>
    <xf numFmtId="0" fontId="18" fillId="2" borderId="17" xfId="0" applyFont="1" applyFill="1" applyBorder="1" applyAlignment="1" applyProtection="1">
      <alignment horizontal="center" vertical="center" shrinkToFit="1"/>
      <protection locked="0"/>
    </xf>
    <xf numFmtId="0" fontId="13" fillId="2" borderId="0" xfId="0" applyFont="1" applyFill="1" applyAlignment="1" applyProtection="1">
      <alignment horizontal="center" vertical="center" shrinkToFit="1"/>
      <protection locked="0"/>
    </xf>
    <xf numFmtId="0" fontId="13" fillId="2" borderId="17" xfId="0" applyFont="1" applyFill="1" applyBorder="1" applyAlignment="1" applyProtection="1">
      <alignment horizontal="center" vertical="center" shrinkToFit="1"/>
      <protection locked="0"/>
    </xf>
    <xf numFmtId="0" fontId="39" fillId="2" borderId="0" xfId="0" applyFont="1" applyFill="1" applyAlignment="1">
      <alignment horizontal="left" vertical="center" wrapText="1"/>
    </xf>
    <xf numFmtId="0" fontId="39" fillId="2" borderId="63" xfId="0" applyFont="1" applyFill="1" applyBorder="1" applyAlignment="1">
      <alignment horizontal="left" vertical="center" wrapText="1"/>
    </xf>
    <xf numFmtId="0" fontId="5" fillId="2" borderId="0" xfId="0" applyFont="1" applyFill="1" applyAlignment="1">
      <alignment horizontal="center" vertical="center"/>
    </xf>
    <xf numFmtId="0" fontId="0" fillId="2" borderId="14" xfId="0" applyFill="1" applyBorder="1" applyAlignment="1">
      <alignment horizontal="right" vertical="center"/>
    </xf>
    <xf numFmtId="0" fontId="0" fillId="2" borderId="0" xfId="0" applyFill="1" applyAlignment="1">
      <alignment horizontal="right" vertical="center"/>
    </xf>
    <xf numFmtId="179" fontId="43" fillId="2" borderId="17" xfId="0" applyNumberFormat="1" applyFont="1" applyFill="1" applyBorder="1" applyAlignment="1" applyProtection="1">
      <alignment horizontal="center" vertical="center"/>
      <protection locked="0"/>
    </xf>
    <xf numFmtId="0" fontId="9" fillId="12" borderId="1"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2" borderId="0" xfId="0" applyFont="1" applyFill="1" applyAlignment="1">
      <alignment horizontal="center" vertical="center" wrapText="1"/>
    </xf>
    <xf numFmtId="0" fontId="9" fillId="12" borderId="5"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12" borderId="8" xfId="0" applyFont="1" applyFill="1" applyBorder="1" applyAlignment="1">
      <alignment horizontal="center" vertical="center" wrapText="1"/>
    </xf>
    <xf numFmtId="14" fontId="10" fillId="2" borderId="0" xfId="0" applyNumberFormat="1" applyFont="1" applyFill="1" applyAlignment="1">
      <alignment horizontal="center" vertical="center"/>
    </xf>
    <xf numFmtId="0" fontId="40" fillId="2" borderId="0" xfId="0" applyFont="1" applyFill="1" applyAlignment="1">
      <alignment horizontal="left" vertical="center"/>
    </xf>
    <xf numFmtId="0" fontId="9" fillId="11" borderId="11" xfId="0" applyFont="1" applyFill="1" applyBorder="1" applyAlignment="1">
      <alignment horizontal="center" vertical="center"/>
    </xf>
    <xf numFmtId="0" fontId="9" fillId="11" borderId="12" xfId="0" applyFont="1" applyFill="1" applyBorder="1" applyAlignment="1">
      <alignment horizontal="center" vertical="center"/>
    </xf>
    <xf numFmtId="0" fontId="9" fillId="11" borderId="13" xfId="0" applyFont="1" applyFill="1" applyBorder="1" applyAlignment="1">
      <alignment horizontal="center" vertical="center"/>
    </xf>
    <xf numFmtId="0" fontId="9" fillId="11" borderId="14" xfId="0" applyFont="1" applyFill="1" applyBorder="1" applyAlignment="1">
      <alignment horizontal="center" vertical="center"/>
    </xf>
    <xf numFmtId="0" fontId="9" fillId="11" borderId="0" xfId="0" applyFont="1" applyFill="1" applyAlignment="1">
      <alignment horizontal="center" vertical="center"/>
    </xf>
    <xf numFmtId="0" fontId="9" fillId="11" borderId="15" xfId="0" applyFont="1" applyFill="1" applyBorder="1" applyAlignment="1">
      <alignment horizontal="center" vertical="center"/>
    </xf>
    <xf numFmtId="0" fontId="9" fillId="11" borderId="16" xfId="0" applyFont="1" applyFill="1" applyBorder="1" applyAlignment="1">
      <alignment horizontal="center" vertical="center"/>
    </xf>
    <xf numFmtId="0" fontId="9" fillId="11" borderId="17" xfId="0" applyFont="1" applyFill="1" applyBorder="1" applyAlignment="1">
      <alignment horizontal="center" vertical="center"/>
    </xf>
    <xf numFmtId="0" fontId="9" fillId="11" borderId="18" xfId="0" applyFont="1" applyFill="1" applyBorder="1" applyAlignment="1">
      <alignment horizontal="center" vertical="center"/>
    </xf>
    <xf numFmtId="178" fontId="19" fillId="2" borderId="1" xfId="0" applyNumberFormat="1" applyFont="1" applyFill="1" applyBorder="1" applyAlignment="1">
      <alignment horizontal="center" vertical="center" shrinkToFit="1"/>
    </xf>
    <xf numFmtId="178" fontId="19" fillId="2" borderId="2" xfId="0" applyNumberFormat="1" applyFont="1" applyFill="1" applyBorder="1" applyAlignment="1">
      <alignment horizontal="center" vertical="center" shrinkToFit="1"/>
    </xf>
    <xf numFmtId="178" fontId="19" fillId="2" borderId="3" xfId="0" applyNumberFormat="1" applyFont="1" applyFill="1" applyBorder="1" applyAlignment="1">
      <alignment horizontal="center" vertical="center" shrinkToFit="1"/>
    </xf>
    <xf numFmtId="178" fontId="19" fillId="2" borderId="4" xfId="0" applyNumberFormat="1" applyFont="1" applyFill="1" applyBorder="1" applyAlignment="1">
      <alignment horizontal="center" vertical="center" shrinkToFit="1"/>
    </xf>
    <xf numFmtId="178" fontId="19" fillId="2" borderId="0" xfId="0" applyNumberFormat="1" applyFont="1" applyFill="1" applyAlignment="1">
      <alignment horizontal="center" vertical="center" shrinkToFit="1"/>
    </xf>
    <xf numFmtId="178" fontId="19" fillId="2" borderId="5" xfId="0" applyNumberFormat="1" applyFont="1" applyFill="1" applyBorder="1" applyAlignment="1">
      <alignment horizontal="center" vertical="center" shrinkToFit="1"/>
    </xf>
    <xf numFmtId="178" fontId="19" fillId="2" borderId="6" xfId="0" applyNumberFormat="1" applyFont="1" applyFill="1" applyBorder="1" applyAlignment="1">
      <alignment horizontal="center" vertical="center" shrinkToFit="1"/>
    </xf>
    <xf numFmtId="178" fontId="19" fillId="2" borderId="7" xfId="0" applyNumberFormat="1" applyFont="1" applyFill="1" applyBorder="1" applyAlignment="1">
      <alignment horizontal="center" vertical="center" shrinkToFit="1"/>
    </xf>
    <xf numFmtId="178" fontId="19" fillId="2" borderId="8" xfId="0" applyNumberFormat="1" applyFont="1" applyFill="1" applyBorder="1" applyAlignment="1">
      <alignment horizontal="center" vertical="center" shrinkToFi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44" xfId="0" applyFont="1" applyFill="1" applyBorder="1" applyAlignment="1">
      <alignment horizontal="center" vertical="center"/>
    </xf>
    <xf numFmtId="14" fontId="9" fillId="2" borderId="36" xfId="0" applyNumberFormat="1" applyFont="1" applyFill="1" applyBorder="1" applyAlignment="1">
      <alignment horizontal="center" vertical="center"/>
    </xf>
    <xf numFmtId="14" fontId="9" fillId="2" borderId="28" xfId="0" applyNumberFormat="1" applyFont="1" applyFill="1" applyBorder="1" applyAlignment="1">
      <alignment horizontal="center" vertical="center"/>
    </xf>
    <xf numFmtId="14" fontId="9" fillId="2" borderId="37" xfId="0" applyNumberFormat="1" applyFont="1" applyFill="1" applyBorder="1" applyAlignment="1">
      <alignment horizontal="center" vertical="center"/>
    </xf>
    <xf numFmtId="14" fontId="9" fillId="2" borderId="9" xfId="0" applyNumberFormat="1" applyFont="1" applyFill="1" applyBorder="1" applyAlignment="1">
      <alignment horizontal="center" vertical="center"/>
    </xf>
    <xf numFmtId="176" fontId="24" fillId="2" borderId="1" xfId="0" applyNumberFormat="1" applyFont="1" applyFill="1" applyBorder="1" applyAlignment="1">
      <alignment horizontal="right" vertical="center"/>
    </xf>
    <xf numFmtId="176" fontId="24" fillId="2" borderId="2" xfId="0" applyNumberFormat="1" applyFont="1" applyFill="1" applyBorder="1" applyAlignment="1">
      <alignment horizontal="right" vertical="center"/>
    </xf>
    <xf numFmtId="176" fontId="24" fillId="2" borderId="3" xfId="0" applyNumberFormat="1" applyFont="1" applyFill="1" applyBorder="1" applyAlignment="1">
      <alignment horizontal="right" vertical="center"/>
    </xf>
    <xf numFmtId="176" fontId="24" fillId="2" borderId="4" xfId="0" applyNumberFormat="1" applyFont="1" applyFill="1" applyBorder="1" applyAlignment="1">
      <alignment horizontal="right" vertical="center"/>
    </xf>
    <xf numFmtId="176" fontId="24" fillId="2" borderId="0" xfId="0" applyNumberFormat="1" applyFont="1" applyFill="1" applyAlignment="1">
      <alignment horizontal="right" vertical="center"/>
    </xf>
    <xf numFmtId="176" fontId="24" fillId="2" borderId="5" xfId="0" applyNumberFormat="1" applyFont="1" applyFill="1" applyBorder="1" applyAlignment="1">
      <alignment horizontal="right" vertical="center"/>
    </xf>
    <xf numFmtId="176" fontId="24" fillId="2" borderId="6" xfId="0" applyNumberFormat="1" applyFont="1" applyFill="1" applyBorder="1" applyAlignment="1">
      <alignment horizontal="right" vertical="center"/>
    </xf>
    <xf numFmtId="176" fontId="24" fillId="2" borderId="7" xfId="0" applyNumberFormat="1" applyFont="1" applyFill="1" applyBorder="1" applyAlignment="1">
      <alignment horizontal="right" vertical="center"/>
    </xf>
    <xf numFmtId="176" fontId="24" fillId="2" borderId="8" xfId="0" applyNumberFormat="1" applyFont="1" applyFill="1" applyBorder="1" applyAlignment="1">
      <alignment horizontal="right" vertical="center"/>
    </xf>
    <xf numFmtId="0" fontId="0" fillId="2" borderId="14" xfId="0" applyFill="1" applyBorder="1" applyAlignment="1">
      <alignment horizontal="left" vertical="center"/>
    </xf>
    <xf numFmtId="0" fontId="26" fillId="2" borderId="14" xfId="0" applyFont="1" applyFill="1" applyBorder="1" applyAlignment="1">
      <alignment horizontal="center" vertical="center"/>
    </xf>
    <xf numFmtId="0" fontId="26" fillId="2" borderId="0" xfId="0" applyFont="1" applyFill="1" applyAlignment="1">
      <alignment horizontal="center" vertical="center"/>
    </xf>
    <xf numFmtId="0" fontId="26" fillId="2" borderId="15" xfId="0" applyFont="1" applyFill="1" applyBorder="1" applyAlignment="1">
      <alignment horizontal="center" vertical="center"/>
    </xf>
    <xf numFmtId="0" fontId="10" fillId="2" borderId="0" xfId="0" applyFont="1" applyFill="1" applyAlignment="1">
      <alignment horizontal="left" vertical="center"/>
    </xf>
    <xf numFmtId="0" fontId="9" fillId="2" borderId="63" xfId="0" applyFont="1" applyFill="1" applyBorder="1" applyAlignment="1">
      <alignment horizontal="center" vertical="center"/>
    </xf>
    <xf numFmtId="0" fontId="23" fillId="2" borderId="0" xfId="0" applyFont="1" applyFill="1" applyAlignment="1" applyProtection="1">
      <alignment horizontal="center" vertical="center"/>
      <protection locked="0"/>
    </xf>
    <xf numFmtId="38" fontId="44" fillId="2" borderId="0" xfId="1" applyFont="1" applyFill="1" applyAlignment="1" applyProtection="1">
      <alignment horizontal="center" vertical="center"/>
      <protection locked="0"/>
    </xf>
    <xf numFmtId="38" fontId="44" fillId="2" borderId="17" xfId="1" applyFont="1" applyFill="1" applyBorder="1" applyAlignment="1" applyProtection="1">
      <alignment horizontal="center" vertical="center"/>
      <protection locked="0"/>
    </xf>
    <xf numFmtId="0" fontId="5" fillId="2" borderId="14" xfId="0" applyFont="1" applyFill="1" applyBorder="1" applyAlignment="1">
      <alignment horizontal="center" vertical="center"/>
    </xf>
    <xf numFmtId="49" fontId="44" fillId="2" borderId="0" xfId="0" applyNumberFormat="1" applyFont="1" applyFill="1" applyAlignment="1" applyProtection="1">
      <alignment horizontal="center" vertical="center" wrapText="1"/>
      <protection locked="0"/>
    </xf>
    <xf numFmtId="49" fontId="44" fillId="2" borderId="17" xfId="0" applyNumberFormat="1" applyFont="1" applyFill="1" applyBorder="1" applyAlignment="1" applyProtection="1">
      <alignment horizontal="center" vertical="center" wrapText="1"/>
      <protection locked="0"/>
    </xf>
    <xf numFmtId="0" fontId="9" fillId="11" borderId="10" xfId="0" applyFont="1" applyFill="1" applyBorder="1" applyAlignment="1">
      <alignment horizontal="center" vertical="center"/>
    </xf>
    <xf numFmtId="0" fontId="9" fillId="14" borderId="1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Alignment="1">
      <alignment horizontal="center" vertical="center"/>
    </xf>
    <xf numFmtId="0" fontId="6" fillId="2" borderId="7" xfId="0" applyFont="1" applyFill="1" applyBorder="1" applyAlignment="1">
      <alignment horizontal="center" vertical="center"/>
    </xf>
    <xf numFmtId="178" fontId="13" fillId="2" borderId="10" xfId="0" applyNumberFormat="1" applyFont="1" applyFill="1" applyBorder="1" applyAlignment="1">
      <alignment horizontal="center" vertical="center"/>
    </xf>
    <xf numFmtId="176" fontId="24" fillId="2" borderId="1" xfId="1" applyNumberFormat="1" applyFont="1" applyFill="1" applyBorder="1" applyAlignment="1">
      <alignment horizontal="right" vertical="center"/>
    </xf>
    <xf numFmtId="176" fontId="24" fillId="2" borderId="2" xfId="1" applyNumberFormat="1" applyFont="1" applyFill="1" applyBorder="1" applyAlignment="1">
      <alignment horizontal="right" vertical="center"/>
    </xf>
    <xf numFmtId="176" fontId="24" fillId="2" borderId="3" xfId="1" applyNumberFormat="1" applyFont="1" applyFill="1" applyBorder="1" applyAlignment="1">
      <alignment horizontal="right" vertical="center"/>
    </xf>
    <xf numFmtId="176" fontId="24" fillId="2" borderId="4" xfId="1" applyNumberFormat="1" applyFont="1" applyFill="1" applyBorder="1" applyAlignment="1">
      <alignment horizontal="right" vertical="center"/>
    </xf>
    <xf numFmtId="176" fontId="24" fillId="2" borderId="0" xfId="1" applyNumberFormat="1" applyFont="1" applyFill="1" applyBorder="1" applyAlignment="1">
      <alignment horizontal="right" vertical="center"/>
    </xf>
    <xf numFmtId="176" fontId="24" fillId="2" borderId="5" xfId="1" applyNumberFormat="1" applyFont="1" applyFill="1" applyBorder="1" applyAlignment="1">
      <alignment horizontal="right" vertical="center"/>
    </xf>
    <xf numFmtId="176" fontId="24" fillId="2" borderId="6" xfId="1" applyNumberFormat="1" applyFont="1" applyFill="1" applyBorder="1" applyAlignment="1">
      <alignment horizontal="right" vertical="center"/>
    </xf>
    <xf numFmtId="176" fontId="24" fillId="2" borderId="7" xfId="1" applyNumberFormat="1" applyFont="1" applyFill="1" applyBorder="1" applyAlignment="1">
      <alignment horizontal="right" vertical="center"/>
    </xf>
    <xf numFmtId="176" fontId="24" fillId="2" borderId="8" xfId="1" applyNumberFormat="1" applyFont="1" applyFill="1" applyBorder="1" applyAlignment="1">
      <alignment horizontal="right" vertical="center"/>
    </xf>
    <xf numFmtId="0" fontId="36" fillId="2" borderId="2" xfId="0" applyFont="1" applyFill="1" applyBorder="1" applyAlignment="1">
      <alignment horizontal="center" vertical="top" textRotation="255"/>
    </xf>
    <xf numFmtId="0" fontId="36" fillId="2" borderId="0" xfId="0" applyFont="1" applyFill="1" applyAlignment="1">
      <alignment horizontal="center" vertical="top" textRotation="255"/>
    </xf>
    <xf numFmtId="0" fontId="36" fillId="2" borderId="7" xfId="0" applyFont="1" applyFill="1" applyBorder="1" applyAlignment="1">
      <alignment horizontal="center" vertical="top" textRotation="255"/>
    </xf>
    <xf numFmtId="176" fontId="27" fillId="2" borderId="1" xfId="0" applyNumberFormat="1" applyFont="1" applyFill="1" applyBorder="1" applyAlignment="1">
      <alignment horizontal="right" vertical="center" shrinkToFit="1"/>
    </xf>
    <xf numFmtId="176" fontId="27" fillId="2" borderId="2" xfId="0" applyNumberFormat="1" applyFont="1" applyFill="1" applyBorder="1" applyAlignment="1">
      <alignment horizontal="right" vertical="center" shrinkToFit="1"/>
    </xf>
    <xf numFmtId="176" fontId="27" fillId="2" borderId="3" xfId="0" applyNumberFormat="1" applyFont="1" applyFill="1" applyBorder="1" applyAlignment="1">
      <alignment horizontal="right" vertical="center" shrinkToFit="1"/>
    </xf>
    <xf numFmtId="176" fontId="27" fillId="2" borderId="4" xfId="0" applyNumberFormat="1" applyFont="1" applyFill="1" applyBorder="1" applyAlignment="1">
      <alignment horizontal="right" vertical="center" shrinkToFit="1"/>
    </xf>
    <xf numFmtId="176" fontId="27" fillId="2" borderId="0" xfId="0" applyNumberFormat="1" applyFont="1" applyFill="1" applyAlignment="1">
      <alignment horizontal="right" vertical="center" shrinkToFit="1"/>
    </xf>
    <xf numFmtId="176" fontId="27" fillId="2" borderId="5" xfId="0" applyNumberFormat="1" applyFont="1" applyFill="1" applyBorder="1" applyAlignment="1">
      <alignment horizontal="right" vertical="center" shrinkToFit="1"/>
    </xf>
    <xf numFmtId="176" fontId="27" fillId="2" borderId="6" xfId="0" applyNumberFormat="1" applyFont="1" applyFill="1" applyBorder="1" applyAlignment="1">
      <alignment horizontal="right" vertical="center" shrinkToFit="1"/>
    </xf>
    <xf numFmtId="176" fontId="27" fillId="2" borderId="7" xfId="0" applyNumberFormat="1" applyFont="1" applyFill="1" applyBorder="1" applyAlignment="1">
      <alignment horizontal="right" vertical="center" shrinkToFit="1"/>
    </xf>
    <xf numFmtId="176" fontId="27" fillId="2" borderId="8" xfId="0" applyNumberFormat="1" applyFont="1" applyFill="1" applyBorder="1" applyAlignment="1">
      <alignment horizontal="right" vertical="center" shrinkToFi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176" fontId="20" fillId="2" borderId="10" xfId="0" applyNumberFormat="1" applyFont="1" applyFill="1" applyBorder="1" applyAlignment="1">
      <alignment horizontal="center" vertical="center"/>
    </xf>
    <xf numFmtId="0" fontId="0" fillId="2" borderId="14" xfId="0" applyFill="1" applyBorder="1" applyAlignment="1">
      <alignment horizontal="center" vertical="center"/>
    </xf>
    <xf numFmtId="0" fontId="0" fillId="2" borderId="0" xfId="0" applyFill="1" applyAlignment="1">
      <alignment horizontal="center" vertical="center"/>
    </xf>
    <xf numFmtId="177" fontId="16" fillId="2" borderId="0" xfId="0" applyNumberFormat="1" applyFont="1" applyFill="1" applyAlignment="1">
      <alignment horizontal="right" vertical="center"/>
    </xf>
    <xf numFmtId="176" fontId="20" fillId="2" borderId="11" xfId="0" applyNumberFormat="1" applyFont="1" applyFill="1" applyBorder="1" applyAlignment="1">
      <alignment horizontal="center" vertical="center"/>
    </xf>
    <xf numFmtId="176" fontId="20" fillId="2" borderId="12" xfId="0" applyNumberFormat="1" applyFont="1" applyFill="1" applyBorder="1" applyAlignment="1">
      <alignment horizontal="center" vertical="center"/>
    </xf>
    <xf numFmtId="176" fontId="20" fillId="2" borderId="13" xfId="0" applyNumberFormat="1" applyFont="1" applyFill="1" applyBorder="1" applyAlignment="1">
      <alignment horizontal="center" vertical="center"/>
    </xf>
    <xf numFmtId="176" fontId="20" fillId="2" borderId="14" xfId="0" applyNumberFormat="1" applyFont="1" applyFill="1" applyBorder="1" applyAlignment="1">
      <alignment horizontal="center" vertical="center"/>
    </xf>
    <xf numFmtId="176" fontId="20" fillId="2" borderId="0" xfId="0" applyNumberFormat="1" applyFont="1" applyFill="1" applyAlignment="1">
      <alignment horizontal="center" vertical="center"/>
    </xf>
    <xf numFmtId="176" fontId="20" fillId="2" borderId="15" xfId="0" applyNumberFormat="1" applyFont="1" applyFill="1" applyBorder="1" applyAlignment="1">
      <alignment horizontal="center" vertical="center"/>
    </xf>
    <xf numFmtId="176" fontId="20" fillId="2" borderId="16" xfId="0" applyNumberFormat="1" applyFont="1" applyFill="1" applyBorder="1" applyAlignment="1">
      <alignment horizontal="center" vertical="center"/>
    </xf>
    <xf numFmtId="176" fontId="20" fillId="2" borderId="17" xfId="0" applyNumberFormat="1" applyFont="1" applyFill="1" applyBorder="1" applyAlignment="1">
      <alignment horizontal="center" vertical="center"/>
    </xf>
    <xf numFmtId="176" fontId="20" fillId="2" borderId="18" xfId="0" applyNumberFormat="1" applyFont="1" applyFill="1" applyBorder="1" applyAlignment="1">
      <alignment horizontal="center" vertical="center"/>
    </xf>
    <xf numFmtId="176" fontId="22" fillId="2" borderId="0" xfId="1" applyNumberFormat="1" applyFont="1" applyFill="1" applyAlignment="1">
      <alignment horizontal="right" vertical="center" shrinkToFit="1"/>
    </xf>
    <xf numFmtId="0" fontId="6" fillId="2" borderId="27" xfId="0" applyFont="1" applyFill="1" applyBorder="1" applyAlignment="1">
      <alignment horizontal="center" vertical="center"/>
    </xf>
    <xf numFmtId="0" fontId="8" fillId="6"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0" fillId="2" borderId="15" xfId="0" applyFill="1" applyBorder="1" applyAlignment="1">
      <alignment horizontal="center" vertical="center"/>
    </xf>
    <xf numFmtId="0" fontId="28" fillId="7" borderId="1"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0" xfId="0" applyFont="1" applyFill="1" applyAlignment="1">
      <alignment horizontal="center" vertical="center" wrapText="1"/>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9" fillId="4" borderId="10" xfId="0" applyFont="1" applyFill="1" applyBorder="1" applyAlignment="1">
      <alignment horizontal="center" vertical="center" textRotation="255"/>
    </xf>
    <xf numFmtId="0" fontId="12" fillId="0" borderId="10" xfId="0" applyFont="1" applyBorder="1" applyAlignment="1">
      <alignment horizontal="center" vertical="center" wrapText="1"/>
    </xf>
    <xf numFmtId="0" fontId="14" fillId="2" borderId="0" xfId="0" applyFont="1" applyFill="1" applyAlignment="1" applyProtection="1">
      <alignment horizontal="center" vertical="center"/>
      <protection locked="0"/>
    </xf>
    <xf numFmtId="0" fontId="14" fillId="2" borderId="17" xfId="0" applyFont="1" applyFill="1" applyBorder="1" applyAlignment="1" applyProtection="1">
      <alignment horizontal="center" vertical="center"/>
      <protection locked="0"/>
    </xf>
    <xf numFmtId="0" fontId="10" fillId="2" borderId="0" xfId="0" applyFont="1" applyFill="1" applyAlignment="1">
      <alignment horizontal="center" vertical="center"/>
    </xf>
    <xf numFmtId="0" fontId="14" fillId="2" borderId="12" xfId="0" applyFont="1" applyFill="1" applyBorder="1" applyAlignment="1" applyProtection="1">
      <alignment horizontal="center" vertical="center"/>
      <protection locked="0"/>
    </xf>
    <xf numFmtId="176" fontId="21" fillId="2" borderId="10" xfId="0" applyNumberFormat="1" applyFont="1" applyFill="1" applyBorder="1" applyAlignment="1">
      <alignment horizontal="right" vertical="center"/>
    </xf>
    <xf numFmtId="0" fontId="9" fillId="4" borderId="10" xfId="0" applyFont="1" applyFill="1" applyBorder="1" applyAlignment="1">
      <alignment horizontal="center" vertical="center" wrapText="1"/>
    </xf>
    <xf numFmtId="0" fontId="33" fillId="2" borderId="2" xfId="0" applyFont="1" applyFill="1" applyBorder="1" applyAlignment="1">
      <alignment horizontal="center" vertic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9" fillId="2" borderId="0" xfId="0" applyFont="1" applyFill="1" applyAlignment="1">
      <alignment horizontal="left" vertical="center"/>
    </xf>
    <xf numFmtId="0" fontId="9" fillId="2" borderId="12" xfId="0" applyFont="1" applyFill="1" applyBorder="1" applyAlignment="1">
      <alignment horizontal="center" vertical="center"/>
    </xf>
    <xf numFmtId="0" fontId="15" fillId="2" borderId="0" xfId="0" applyFont="1" applyFill="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5" fillId="2" borderId="0" xfId="0" applyFont="1" applyFill="1" applyAlignment="1">
      <alignment horizontal="center"/>
    </xf>
    <xf numFmtId="0" fontId="23" fillId="12" borderId="11" xfId="0" applyFont="1" applyFill="1" applyBorder="1" applyAlignment="1">
      <alignment horizontal="center" vertical="center"/>
    </xf>
    <xf numFmtId="0" fontId="23" fillId="12" borderId="12" xfId="0" applyFont="1" applyFill="1" applyBorder="1" applyAlignment="1">
      <alignment horizontal="center" vertical="center"/>
    </xf>
    <xf numFmtId="0" fontId="23" fillId="12" borderId="13" xfId="0" applyFont="1" applyFill="1" applyBorder="1" applyAlignment="1">
      <alignment horizontal="center" vertical="center"/>
    </xf>
    <xf numFmtId="0" fontId="23" fillId="12" borderId="14" xfId="0" applyFont="1" applyFill="1" applyBorder="1" applyAlignment="1">
      <alignment horizontal="center" vertical="center"/>
    </xf>
    <xf numFmtId="0" fontId="23" fillId="12" borderId="0" xfId="0" applyFont="1" applyFill="1" applyAlignment="1">
      <alignment horizontal="center" vertical="center"/>
    </xf>
    <xf numFmtId="0" fontId="23" fillId="12" borderId="15" xfId="0" applyFont="1" applyFill="1" applyBorder="1" applyAlignment="1">
      <alignment horizontal="center" vertical="center"/>
    </xf>
    <xf numFmtId="0" fontId="23" fillId="12" borderId="16" xfId="0" applyFont="1" applyFill="1" applyBorder="1" applyAlignment="1">
      <alignment horizontal="center" vertical="center"/>
    </xf>
    <xf numFmtId="0" fontId="23" fillId="12" borderId="17" xfId="0" applyFont="1" applyFill="1" applyBorder="1" applyAlignment="1">
      <alignment horizontal="center" vertical="center"/>
    </xf>
    <xf numFmtId="0" fontId="23" fillId="12" borderId="18" xfId="0" applyFont="1" applyFill="1" applyBorder="1" applyAlignment="1">
      <alignment horizontal="center" vertical="center"/>
    </xf>
    <xf numFmtId="0" fontId="34" fillId="14" borderId="11" xfId="0" applyFont="1" applyFill="1" applyBorder="1" applyAlignment="1">
      <alignment horizontal="left" vertical="center" wrapText="1"/>
    </xf>
    <xf numFmtId="0" fontId="34" fillId="14" borderId="12" xfId="0" applyFont="1" applyFill="1" applyBorder="1" applyAlignment="1">
      <alignment horizontal="left" vertical="center" wrapText="1"/>
    </xf>
    <xf numFmtId="0" fontId="34" fillId="14" borderId="15" xfId="0" applyFont="1" applyFill="1" applyBorder="1" applyAlignment="1">
      <alignment horizontal="left" vertical="center" wrapText="1"/>
    </xf>
    <xf numFmtId="0" fontId="34" fillId="14" borderId="14" xfId="0" applyFont="1" applyFill="1" applyBorder="1" applyAlignment="1">
      <alignment horizontal="left" vertical="center" wrapText="1"/>
    </xf>
    <xf numFmtId="0" fontId="34" fillId="14" borderId="0" xfId="0" applyFont="1" applyFill="1" applyAlignment="1">
      <alignment horizontal="left" vertical="center" wrapText="1"/>
    </xf>
    <xf numFmtId="0" fontId="34" fillId="14" borderId="16" xfId="0" applyFont="1" applyFill="1" applyBorder="1" applyAlignment="1">
      <alignment horizontal="left" vertical="center" wrapText="1"/>
    </xf>
    <xf numFmtId="0" fontId="34" fillId="14" borderId="17" xfId="0" applyFont="1" applyFill="1" applyBorder="1" applyAlignment="1">
      <alignment horizontal="left" vertical="center" wrapText="1"/>
    </xf>
    <xf numFmtId="0" fontId="34" fillId="14" borderId="18" xfId="0" applyFont="1" applyFill="1" applyBorder="1" applyAlignment="1">
      <alignment horizontal="left" vertical="center" wrapText="1"/>
    </xf>
    <xf numFmtId="0" fontId="18" fillId="2" borderId="30"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8" fillId="2" borderId="33" xfId="0" applyFont="1" applyFill="1" applyBorder="1" applyAlignment="1" applyProtection="1">
      <alignment horizontal="center" vertical="center"/>
      <protection locked="0"/>
    </xf>
    <xf numFmtId="0" fontId="18" fillId="2" borderId="34" xfId="0" applyFont="1" applyFill="1" applyBorder="1" applyAlignment="1" applyProtection="1">
      <alignment horizontal="center" vertical="center"/>
      <protection locked="0"/>
    </xf>
    <xf numFmtId="178" fontId="18" fillId="2" borderId="0" xfId="0" applyNumberFormat="1" applyFont="1" applyFill="1" applyAlignment="1">
      <alignment horizontal="center" vertical="center"/>
    </xf>
    <xf numFmtId="178" fontId="18" fillId="2" borderId="17" xfId="0" applyNumberFormat="1" applyFont="1" applyFill="1" applyBorder="1" applyAlignment="1">
      <alignment horizontal="center" vertical="center"/>
    </xf>
    <xf numFmtId="178" fontId="18" fillId="2" borderId="12" xfId="0" applyNumberFormat="1" applyFont="1" applyFill="1" applyBorder="1" applyAlignment="1">
      <alignment horizontal="center" vertical="center"/>
    </xf>
    <xf numFmtId="0" fontId="9" fillId="14" borderId="11" xfId="0" applyFont="1" applyFill="1" applyBorder="1" applyAlignment="1">
      <alignment horizontal="center" vertical="center"/>
    </xf>
    <xf numFmtId="0" fontId="9" fillId="14" borderId="12" xfId="0" applyFont="1" applyFill="1" applyBorder="1" applyAlignment="1">
      <alignment horizontal="center" vertical="center"/>
    </xf>
    <xf numFmtId="0" fontId="9" fillId="14" borderId="41" xfId="0" applyFont="1" applyFill="1" applyBorder="1" applyAlignment="1">
      <alignment horizontal="center" vertical="center"/>
    </xf>
    <xf numFmtId="0" fontId="9" fillId="14" borderId="14" xfId="0" applyFont="1" applyFill="1" applyBorder="1" applyAlignment="1">
      <alignment horizontal="center" vertical="center"/>
    </xf>
    <xf numFmtId="0" fontId="9" fillId="14" borderId="0" xfId="0" applyFont="1" applyFill="1" applyAlignment="1">
      <alignment horizontal="center" vertical="center"/>
    </xf>
    <xf numFmtId="0" fontId="9" fillId="14" borderId="42" xfId="0" applyFont="1" applyFill="1" applyBorder="1" applyAlignment="1">
      <alignment horizontal="center" vertical="center"/>
    </xf>
    <xf numFmtId="0" fontId="9" fillId="14" borderId="43" xfId="0" applyFont="1" applyFill="1" applyBorder="1" applyAlignment="1">
      <alignment horizontal="center" vertical="center"/>
    </xf>
    <xf numFmtId="0" fontId="9" fillId="14" borderId="44" xfId="0" applyFont="1" applyFill="1" applyBorder="1" applyAlignment="1">
      <alignment horizontal="center" vertical="center"/>
    </xf>
    <xf numFmtId="0" fontId="9" fillId="14" borderId="45" xfId="0" applyFont="1" applyFill="1" applyBorder="1" applyAlignment="1">
      <alignment horizontal="center" vertical="center"/>
    </xf>
    <xf numFmtId="178" fontId="20" fillId="2" borderId="10" xfId="0" applyNumberFormat="1" applyFont="1" applyFill="1" applyBorder="1" applyAlignment="1">
      <alignment horizontal="center" vertical="center"/>
    </xf>
    <xf numFmtId="0" fontId="18" fillId="2" borderId="28" xfId="0" applyFont="1" applyFill="1" applyBorder="1" applyAlignment="1" applyProtection="1">
      <alignment horizontal="center" vertical="center"/>
      <protection locked="0"/>
    </xf>
    <xf numFmtId="0" fontId="18" fillId="2" borderId="29" xfId="0" applyFont="1" applyFill="1" applyBorder="1" applyAlignment="1" applyProtection="1">
      <alignment horizontal="center" vertical="center"/>
      <protection locked="0"/>
    </xf>
    <xf numFmtId="0" fontId="9"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176" fontId="24" fillId="2" borderId="19" xfId="1" applyNumberFormat="1" applyFont="1" applyFill="1" applyBorder="1" applyAlignment="1">
      <alignment horizontal="right" vertical="center"/>
    </xf>
    <xf numFmtId="176" fontId="24" fillId="2" borderId="20" xfId="1" applyNumberFormat="1" applyFont="1" applyFill="1" applyBorder="1" applyAlignment="1">
      <alignment horizontal="right" vertical="center"/>
    </xf>
    <xf numFmtId="176" fontId="24" fillId="2" borderId="21" xfId="1" applyNumberFormat="1" applyFont="1" applyFill="1" applyBorder="1" applyAlignment="1">
      <alignment horizontal="right" vertical="center"/>
    </xf>
    <xf numFmtId="176" fontId="24" fillId="2" borderId="22" xfId="1" applyNumberFormat="1" applyFont="1" applyFill="1" applyBorder="1" applyAlignment="1">
      <alignment horizontal="right" vertical="center"/>
    </xf>
    <xf numFmtId="176" fontId="24" fillId="2" borderId="10" xfId="1" applyNumberFormat="1" applyFont="1" applyFill="1" applyBorder="1" applyAlignment="1">
      <alignment horizontal="right" vertical="center"/>
    </xf>
    <xf numFmtId="176" fontId="24" fillId="2" borderId="23" xfId="1" applyNumberFormat="1" applyFont="1" applyFill="1" applyBorder="1" applyAlignment="1">
      <alignment horizontal="right" vertical="center"/>
    </xf>
    <xf numFmtId="176" fontId="24" fillId="2" borderId="24" xfId="1" applyNumberFormat="1" applyFont="1" applyFill="1" applyBorder="1" applyAlignment="1">
      <alignment horizontal="right" vertical="center"/>
    </xf>
    <xf numFmtId="176" fontId="24" fillId="2" borderId="25" xfId="1" applyNumberFormat="1" applyFont="1" applyFill="1" applyBorder="1" applyAlignment="1">
      <alignment horizontal="right" vertical="center"/>
    </xf>
    <xf numFmtId="176" fontId="24" fillId="2" borderId="26" xfId="1" applyNumberFormat="1" applyFont="1" applyFill="1" applyBorder="1" applyAlignment="1">
      <alignment horizontal="right" vertical="center"/>
    </xf>
    <xf numFmtId="14" fontId="9" fillId="2" borderId="38" xfId="0" applyNumberFormat="1" applyFont="1" applyFill="1" applyBorder="1" applyAlignment="1">
      <alignment horizontal="center" vertical="center"/>
    </xf>
    <xf numFmtId="14" fontId="9" fillId="2" borderId="33" xfId="0" applyNumberFormat="1" applyFont="1" applyFill="1" applyBorder="1" applyAlignment="1">
      <alignment horizontal="center" vertical="center"/>
    </xf>
    <xf numFmtId="178" fontId="19" fillId="2" borderId="1" xfId="0" applyNumberFormat="1" applyFont="1" applyFill="1" applyBorder="1" applyAlignment="1">
      <alignment horizontal="center" vertical="center"/>
    </xf>
    <xf numFmtId="178" fontId="19" fillId="2" borderId="2" xfId="0" applyNumberFormat="1" applyFont="1" applyFill="1" applyBorder="1" applyAlignment="1">
      <alignment horizontal="center" vertical="center"/>
    </xf>
    <xf numFmtId="178" fontId="19" fillId="2" borderId="3" xfId="0" applyNumberFormat="1" applyFont="1" applyFill="1" applyBorder="1" applyAlignment="1">
      <alignment horizontal="center" vertical="center"/>
    </xf>
    <xf numFmtId="178" fontId="19" fillId="2" borderId="4" xfId="0" applyNumberFormat="1" applyFont="1" applyFill="1" applyBorder="1" applyAlignment="1">
      <alignment horizontal="center" vertical="center"/>
    </xf>
    <xf numFmtId="178" fontId="19" fillId="2" borderId="0" xfId="0" applyNumberFormat="1" applyFont="1" applyFill="1" applyAlignment="1">
      <alignment horizontal="center" vertical="center"/>
    </xf>
    <xf numFmtId="178" fontId="19" fillId="2" borderId="5" xfId="0" applyNumberFormat="1" applyFont="1" applyFill="1" applyBorder="1" applyAlignment="1">
      <alignment horizontal="center" vertical="center"/>
    </xf>
    <xf numFmtId="178" fontId="19" fillId="2" borderId="6" xfId="0" applyNumberFormat="1" applyFont="1" applyFill="1" applyBorder="1" applyAlignment="1">
      <alignment horizontal="center" vertical="center"/>
    </xf>
    <xf numFmtId="178" fontId="19" fillId="2" borderId="7" xfId="0" applyNumberFormat="1" applyFont="1" applyFill="1" applyBorder="1" applyAlignment="1">
      <alignment horizontal="center" vertical="center"/>
    </xf>
    <xf numFmtId="178" fontId="19" fillId="2" borderId="8" xfId="0" applyNumberFormat="1" applyFont="1" applyFill="1" applyBorder="1" applyAlignment="1">
      <alignment horizontal="center" vertical="center"/>
    </xf>
    <xf numFmtId="0" fontId="18" fillId="2" borderId="37" xfId="0" applyFont="1" applyFill="1" applyBorder="1" applyAlignment="1" applyProtection="1">
      <alignment horizontal="center" vertical="center"/>
      <protection locked="0"/>
    </xf>
    <xf numFmtId="0" fontId="18" fillId="2" borderId="38" xfId="0" applyFont="1" applyFill="1" applyBorder="1" applyAlignment="1" applyProtection="1">
      <alignment horizontal="center" vertical="center"/>
      <protection locked="0"/>
    </xf>
    <xf numFmtId="14" fontId="9" fillId="2" borderId="39" xfId="0" applyNumberFormat="1" applyFont="1" applyFill="1" applyBorder="1" applyAlignment="1">
      <alignment horizontal="center" vertical="center"/>
    </xf>
    <xf numFmtId="14" fontId="9" fillId="2" borderId="40" xfId="0" applyNumberFormat="1" applyFont="1" applyFill="1" applyBorder="1" applyAlignment="1">
      <alignment horizontal="center" vertical="center"/>
    </xf>
    <xf numFmtId="180" fontId="16" fillId="2" borderId="0" xfId="1" applyNumberFormat="1" applyFont="1" applyFill="1" applyAlignment="1">
      <alignment horizontal="right" vertical="center"/>
    </xf>
    <xf numFmtId="0" fontId="10" fillId="4" borderId="10" xfId="0" applyFont="1" applyFill="1" applyBorder="1" applyAlignment="1">
      <alignment horizontal="center" vertical="center" textRotation="255"/>
    </xf>
    <xf numFmtId="0" fontId="4" fillId="0" borderId="10" xfId="0" applyFont="1" applyBorder="1" applyAlignment="1">
      <alignment horizontal="center" vertical="center" textRotation="255"/>
    </xf>
    <xf numFmtId="0" fontId="13" fillId="2" borderId="12"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23" fillId="13" borderId="11" xfId="0" applyFont="1" applyFill="1" applyBorder="1" applyAlignment="1">
      <alignment horizontal="center" vertical="center"/>
    </xf>
    <xf numFmtId="0" fontId="23" fillId="13" borderId="12" xfId="0" applyFont="1" applyFill="1" applyBorder="1" applyAlignment="1">
      <alignment horizontal="center" vertical="center"/>
    </xf>
    <xf numFmtId="0" fontId="23" fillId="13" borderId="13" xfId="0" applyFont="1" applyFill="1" applyBorder="1" applyAlignment="1">
      <alignment horizontal="center" vertical="center"/>
    </xf>
    <xf numFmtId="0" fontId="23" fillId="13" borderId="14" xfId="0" applyFont="1" applyFill="1" applyBorder="1" applyAlignment="1">
      <alignment horizontal="center" vertical="center"/>
    </xf>
    <xf numFmtId="0" fontId="23" fillId="13" borderId="0" xfId="0" applyFont="1" applyFill="1" applyAlignment="1">
      <alignment horizontal="center" vertical="center"/>
    </xf>
    <xf numFmtId="0" fontId="23" fillId="13" borderId="15" xfId="0" applyFont="1" applyFill="1" applyBorder="1" applyAlignment="1">
      <alignment horizontal="center" vertical="center"/>
    </xf>
    <xf numFmtId="0" fontId="23" fillId="13" borderId="16" xfId="0" applyFont="1" applyFill="1" applyBorder="1" applyAlignment="1">
      <alignment horizontal="center" vertical="center"/>
    </xf>
    <xf numFmtId="0" fontId="23" fillId="13" borderId="17" xfId="0" applyFont="1" applyFill="1" applyBorder="1" applyAlignment="1">
      <alignment horizontal="center" vertical="center"/>
    </xf>
    <xf numFmtId="0" fontId="23" fillId="13" borderId="18"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0" xfId="0" applyFont="1" applyFill="1" applyAlignment="1">
      <alignment horizontal="center"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8" xfId="0" applyFont="1" applyFill="1" applyBorder="1" applyAlignment="1">
      <alignment horizontal="center" vertical="center"/>
    </xf>
    <xf numFmtId="0" fontId="30" fillId="2" borderId="0" xfId="0" applyFont="1" applyFill="1" applyAlignment="1">
      <alignment horizontal="center" vertical="center"/>
    </xf>
    <xf numFmtId="0" fontId="30" fillId="2" borderId="5" xfId="0" applyFont="1" applyFill="1" applyBorder="1" applyAlignment="1">
      <alignment horizontal="center" vertical="center"/>
    </xf>
    <xf numFmtId="0" fontId="9" fillId="10" borderId="11"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9" fillId="10" borderId="17" xfId="0" applyFont="1" applyFill="1" applyBorder="1" applyAlignment="1">
      <alignment horizontal="center" vertical="center" wrapText="1"/>
    </xf>
    <xf numFmtId="0" fontId="9" fillId="10" borderId="18" xfId="0" applyFont="1" applyFill="1" applyBorder="1" applyAlignment="1">
      <alignment horizontal="center" vertical="center" wrapText="1"/>
    </xf>
    <xf numFmtId="0" fontId="0" fillId="2" borderId="15"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24" fillId="2" borderId="11" xfId="1" applyNumberFormat="1" applyFont="1" applyFill="1" applyBorder="1" applyAlignment="1">
      <alignment horizontal="right" vertical="center" shrinkToFit="1"/>
    </xf>
    <xf numFmtId="176" fontId="24" fillId="2" borderId="12" xfId="1" applyNumberFormat="1" applyFont="1" applyFill="1" applyBorder="1" applyAlignment="1">
      <alignment horizontal="right" vertical="center" shrinkToFit="1"/>
    </xf>
    <xf numFmtId="176" fontId="24" fillId="2" borderId="14" xfId="1" applyNumberFormat="1" applyFont="1" applyFill="1" applyBorder="1" applyAlignment="1">
      <alignment horizontal="right" vertical="center" shrinkToFit="1"/>
    </xf>
    <xf numFmtId="176" fontId="24" fillId="2" borderId="0" xfId="1" applyNumberFormat="1" applyFont="1" applyFill="1" applyBorder="1" applyAlignment="1">
      <alignment horizontal="right" vertical="center" shrinkToFit="1"/>
    </xf>
    <xf numFmtId="176" fontId="24" fillId="2" borderId="16" xfId="1" applyNumberFormat="1" applyFont="1" applyFill="1" applyBorder="1" applyAlignment="1">
      <alignment horizontal="right" vertical="center" shrinkToFit="1"/>
    </xf>
    <xf numFmtId="176" fontId="24" fillId="2" borderId="17" xfId="1" applyNumberFormat="1" applyFont="1" applyFill="1" applyBorder="1" applyAlignment="1">
      <alignment horizontal="right" vertical="center" shrinkToFit="1"/>
    </xf>
    <xf numFmtId="0" fontId="9" fillId="15" borderId="11"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5" borderId="13" xfId="0" applyFont="1" applyFill="1" applyBorder="1" applyAlignment="1">
      <alignment horizontal="center" vertical="center" wrapText="1"/>
    </xf>
    <xf numFmtId="0" fontId="9" fillId="15" borderId="16" xfId="0" applyFont="1" applyFill="1" applyBorder="1" applyAlignment="1">
      <alignment horizontal="center" vertical="center" wrapText="1"/>
    </xf>
    <xf numFmtId="0" fontId="9" fillId="15" borderId="17" xfId="0" applyFont="1" applyFill="1" applyBorder="1" applyAlignment="1">
      <alignment horizontal="center" vertical="center" wrapText="1"/>
    </xf>
    <xf numFmtId="0" fontId="9" fillId="15" borderId="18" xfId="0" applyFont="1" applyFill="1" applyBorder="1" applyAlignment="1">
      <alignment horizontal="center" vertical="center" wrapText="1"/>
    </xf>
    <xf numFmtId="0" fontId="9" fillId="17" borderId="1" xfId="0" applyFont="1" applyFill="1" applyBorder="1" applyAlignment="1">
      <alignment horizontal="center" vertical="center"/>
    </xf>
    <xf numFmtId="0" fontId="9" fillId="17" borderId="2" xfId="0" applyFont="1" applyFill="1" applyBorder="1" applyAlignment="1">
      <alignment horizontal="center" vertical="center"/>
    </xf>
    <xf numFmtId="0" fontId="9" fillId="17" borderId="3" xfId="0" applyFont="1" applyFill="1" applyBorder="1" applyAlignment="1">
      <alignment horizontal="center" vertical="center"/>
    </xf>
    <xf numFmtId="0" fontId="9" fillId="17" borderId="6" xfId="0" applyFont="1" applyFill="1" applyBorder="1" applyAlignment="1">
      <alignment horizontal="center" vertical="center"/>
    </xf>
    <xf numFmtId="0" fontId="9" fillId="17" borderId="7" xfId="0" applyFont="1" applyFill="1" applyBorder="1" applyAlignment="1">
      <alignment horizontal="center" vertical="center"/>
    </xf>
    <xf numFmtId="0" fontId="9" fillId="17" borderId="8"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4" fillId="0" borderId="10" xfId="0" applyFont="1" applyBorder="1" applyAlignment="1">
      <alignment horizontal="center" vertical="center"/>
    </xf>
    <xf numFmtId="0" fontId="9" fillId="10" borderId="14" xfId="0" applyFont="1" applyFill="1" applyBorder="1" applyAlignment="1">
      <alignment horizontal="center" vertical="center" wrapText="1"/>
    </xf>
    <xf numFmtId="0" fontId="9" fillId="10" borderId="0" xfId="0" applyFont="1" applyFill="1" applyAlignment="1">
      <alignment horizontal="center" vertical="center" wrapText="1"/>
    </xf>
    <xf numFmtId="0" fontId="9" fillId="10" borderId="15" xfId="0" applyFont="1" applyFill="1" applyBorder="1" applyAlignment="1">
      <alignment horizontal="center" vertical="center" wrapText="1"/>
    </xf>
    <xf numFmtId="38" fontId="37" fillId="2" borderId="11" xfId="1" applyFont="1" applyFill="1" applyBorder="1" applyAlignment="1">
      <alignment horizontal="right" vertical="center" shrinkToFit="1"/>
    </xf>
    <xf numFmtId="38" fontId="37" fillId="2" borderId="12" xfId="1" applyFont="1" applyFill="1" applyBorder="1" applyAlignment="1">
      <alignment horizontal="right" vertical="center" shrinkToFit="1"/>
    </xf>
    <xf numFmtId="38" fontId="37" fillId="2" borderId="14" xfId="1" applyFont="1" applyFill="1" applyBorder="1" applyAlignment="1">
      <alignment horizontal="right" vertical="center" shrinkToFit="1"/>
    </xf>
    <xf numFmtId="38" fontId="37" fillId="2" borderId="0" xfId="1" applyFont="1" applyFill="1" applyBorder="1" applyAlignment="1">
      <alignment horizontal="right" vertical="center" shrinkToFit="1"/>
    </xf>
    <xf numFmtId="38" fontId="37" fillId="2" borderId="16" xfId="1" applyFont="1" applyFill="1" applyBorder="1" applyAlignment="1">
      <alignment horizontal="right" vertical="center" shrinkToFit="1"/>
    </xf>
    <xf numFmtId="38" fontId="37" fillId="2" borderId="17" xfId="1" applyFont="1" applyFill="1" applyBorder="1" applyAlignment="1">
      <alignment horizontal="right" vertical="center" shrinkToFit="1"/>
    </xf>
    <xf numFmtId="0" fontId="33" fillId="2" borderId="0" xfId="0" applyFont="1" applyFill="1" applyAlignment="1">
      <alignment horizontal="center" vertical="top" textRotation="255"/>
    </xf>
    <xf numFmtId="0" fontId="4" fillId="2" borderId="0" xfId="0" applyFont="1" applyFill="1" applyAlignment="1">
      <alignment horizontal="right" vertical="center" wrapText="1"/>
    </xf>
    <xf numFmtId="0" fontId="4" fillId="2" borderId="5" xfId="0" applyFont="1" applyFill="1" applyBorder="1" applyAlignment="1">
      <alignment horizontal="right" vertical="center" wrapText="1"/>
    </xf>
    <xf numFmtId="0" fontId="4" fillId="2" borderId="4" xfId="0" applyFont="1" applyFill="1" applyBorder="1" applyAlignment="1">
      <alignment horizontal="left" vertical="center"/>
    </xf>
    <xf numFmtId="0" fontId="4" fillId="2" borderId="15" xfId="0" applyFont="1" applyFill="1" applyBorder="1" applyAlignment="1">
      <alignment horizontal="left" vertical="center"/>
    </xf>
    <xf numFmtId="0" fontId="32" fillId="2" borderId="1" xfId="0" applyFont="1" applyFill="1" applyBorder="1" applyAlignment="1">
      <alignment horizontal="center" vertical="center" shrinkToFit="1"/>
    </xf>
    <xf numFmtId="0" fontId="32" fillId="2" borderId="3" xfId="0" applyFont="1" applyFill="1" applyBorder="1" applyAlignment="1">
      <alignment horizontal="center" vertical="center" shrinkToFit="1"/>
    </xf>
    <xf numFmtId="0" fontId="32" fillId="2" borderId="6" xfId="0" applyFont="1" applyFill="1" applyBorder="1" applyAlignment="1">
      <alignment horizontal="center" vertical="center" shrinkToFit="1"/>
    </xf>
    <xf numFmtId="0" fontId="32" fillId="2" borderId="8" xfId="0" applyFont="1" applyFill="1" applyBorder="1" applyAlignment="1">
      <alignment horizontal="center" vertical="center" shrinkToFit="1"/>
    </xf>
    <xf numFmtId="0" fontId="10" fillId="2" borderId="0" xfId="0" applyFont="1" applyFill="1" applyAlignment="1">
      <alignment horizontal="center" vertical="center" textRotation="255"/>
    </xf>
    <xf numFmtId="0" fontId="11" fillId="19" borderId="11" xfId="0" applyFont="1" applyFill="1" applyBorder="1" applyAlignment="1">
      <alignment horizontal="center" vertical="center" wrapText="1"/>
    </xf>
    <xf numFmtId="0" fontId="11" fillId="19" borderId="12" xfId="0" applyFont="1" applyFill="1" applyBorder="1" applyAlignment="1">
      <alignment horizontal="center" vertical="center" wrapText="1"/>
    </xf>
    <xf numFmtId="0" fontId="11" fillId="19" borderId="13" xfId="0" applyFont="1" applyFill="1" applyBorder="1" applyAlignment="1">
      <alignment horizontal="center" vertical="center" wrapText="1"/>
    </xf>
    <xf numFmtId="0" fontId="11" fillId="19" borderId="14" xfId="0" applyFont="1" applyFill="1" applyBorder="1" applyAlignment="1">
      <alignment horizontal="center" vertical="center" wrapText="1"/>
    </xf>
    <xf numFmtId="0" fontId="11" fillId="19" borderId="0" xfId="0" applyFont="1" applyFill="1" applyAlignment="1">
      <alignment horizontal="center" vertical="center" wrapText="1"/>
    </xf>
    <xf numFmtId="0" fontId="11" fillId="19" borderId="15" xfId="0" applyFont="1" applyFill="1" applyBorder="1" applyAlignment="1">
      <alignment horizontal="center" vertical="center" wrapText="1"/>
    </xf>
    <xf numFmtId="0" fontId="11" fillId="19" borderId="16" xfId="0" applyFont="1" applyFill="1" applyBorder="1" applyAlignment="1">
      <alignment horizontal="center" vertical="center" wrapText="1"/>
    </xf>
    <xf numFmtId="0" fontId="11" fillId="19" borderId="17"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9" fillId="16" borderId="4" xfId="0" applyFont="1" applyFill="1" applyBorder="1" applyAlignment="1">
      <alignment horizontal="center" vertical="center" wrapText="1"/>
    </xf>
    <xf numFmtId="0" fontId="9" fillId="16" borderId="0" xfId="0" applyFont="1" applyFill="1" applyAlignment="1">
      <alignment horizontal="center" vertical="center" wrapText="1"/>
    </xf>
    <xf numFmtId="0" fontId="9" fillId="16" borderId="5" xfId="0" applyFont="1" applyFill="1" applyBorder="1" applyAlignment="1">
      <alignment horizontal="center" vertical="center" wrapText="1"/>
    </xf>
    <xf numFmtId="0" fontId="9" fillId="16" borderId="6" xfId="0" applyFont="1" applyFill="1" applyBorder="1" applyAlignment="1">
      <alignment horizontal="center" vertical="center" wrapText="1"/>
    </xf>
    <xf numFmtId="0" fontId="9" fillId="16" borderId="7" xfId="0" applyFont="1" applyFill="1" applyBorder="1" applyAlignment="1">
      <alignment horizontal="center" vertical="center" wrapText="1"/>
    </xf>
    <xf numFmtId="0" fontId="9" fillId="16" borderId="8" xfId="0" applyFont="1" applyFill="1" applyBorder="1" applyAlignment="1">
      <alignment horizontal="center" vertical="center" wrapText="1"/>
    </xf>
    <xf numFmtId="176" fontId="29" fillId="2" borderId="11" xfId="1" applyNumberFormat="1" applyFont="1" applyFill="1" applyBorder="1" applyAlignment="1">
      <alignment horizontal="right" vertical="center"/>
    </xf>
    <xf numFmtId="176" fontId="29" fillId="2" borderId="12" xfId="1" applyNumberFormat="1" applyFont="1" applyFill="1" applyBorder="1" applyAlignment="1">
      <alignment horizontal="right" vertical="center"/>
    </xf>
    <xf numFmtId="176" fontId="29" fillId="2" borderId="13" xfId="1" applyNumberFormat="1" applyFont="1" applyFill="1" applyBorder="1" applyAlignment="1">
      <alignment horizontal="right" vertical="center"/>
    </xf>
    <xf numFmtId="176" fontId="29" fillId="2" borderId="14" xfId="1" applyNumberFormat="1" applyFont="1" applyFill="1" applyBorder="1" applyAlignment="1">
      <alignment horizontal="right" vertical="center"/>
    </xf>
    <xf numFmtId="176" fontId="29" fillId="2" borderId="0" xfId="1" applyNumberFormat="1" applyFont="1" applyFill="1" applyBorder="1" applyAlignment="1">
      <alignment horizontal="right" vertical="center"/>
    </xf>
    <xf numFmtId="176" fontId="29" fillId="2" borderId="15" xfId="1" applyNumberFormat="1" applyFont="1" applyFill="1" applyBorder="1" applyAlignment="1">
      <alignment horizontal="right" vertical="center"/>
    </xf>
    <xf numFmtId="176" fontId="29" fillId="2" borderId="16" xfId="1" applyNumberFormat="1" applyFont="1" applyFill="1" applyBorder="1" applyAlignment="1">
      <alignment horizontal="right" vertical="center"/>
    </xf>
    <xf numFmtId="176" fontId="29" fillId="2" borderId="17" xfId="1" applyNumberFormat="1" applyFont="1" applyFill="1" applyBorder="1" applyAlignment="1">
      <alignment horizontal="right" vertical="center"/>
    </xf>
    <xf numFmtId="176" fontId="29" fillId="2" borderId="18" xfId="1" applyNumberFormat="1" applyFont="1" applyFill="1" applyBorder="1" applyAlignment="1">
      <alignment horizontal="righ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25" fillId="2" borderId="11" xfId="0" applyFont="1" applyFill="1" applyBorder="1" applyAlignment="1">
      <alignment horizontal="center" vertical="center" textRotation="255"/>
    </xf>
    <xf numFmtId="0" fontId="25" fillId="2" borderId="13" xfId="0" applyFont="1" applyFill="1" applyBorder="1" applyAlignment="1">
      <alignment horizontal="center" vertical="center" textRotation="255"/>
    </xf>
    <xf numFmtId="0" fontId="25" fillId="2" borderId="14" xfId="0" applyFont="1" applyFill="1" applyBorder="1" applyAlignment="1">
      <alignment horizontal="center" vertical="center" textRotation="255"/>
    </xf>
    <xf numFmtId="0" fontId="25" fillId="2" borderId="15" xfId="0" applyFont="1" applyFill="1" applyBorder="1" applyAlignment="1">
      <alignment horizontal="center" vertical="center" textRotation="255"/>
    </xf>
    <xf numFmtId="0" fontId="25" fillId="2" borderId="16" xfId="0" applyFont="1" applyFill="1" applyBorder="1" applyAlignment="1">
      <alignment horizontal="center" vertical="center" textRotation="255"/>
    </xf>
    <xf numFmtId="0" fontId="25" fillId="2" borderId="18" xfId="0" applyFont="1" applyFill="1" applyBorder="1" applyAlignment="1">
      <alignment horizontal="center" vertical="center" textRotation="255"/>
    </xf>
    <xf numFmtId="176" fontId="38" fillId="2" borderId="1" xfId="0" applyNumberFormat="1" applyFont="1" applyFill="1" applyBorder="1" applyAlignment="1">
      <alignment horizontal="right" vertical="center" shrinkToFit="1"/>
    </xf>
    <xf numFmtId="176" fontId="38" fillId="2" borderId="2" xfId="0" applyNumberFormat="1" applyFont="1" applyFill="1" applyBorder="1" applyAlignment="1">
      <alignment horizontal="right" vertical="center" shrinkToFit="1"/>
    </xf>
    <xf numFmtId="176" fontId="38" fillId="2" borderId="3" xfId="0" applyNumberFormat="1" applyFont="1" applyFill="1" applyBorder="1" applyAlignment="1">
      <alignment horizontal="right" vertical="center" shrinkToFit="1"/>
    </xf>
    <xf numFmtId="176" fontId="38" fillId="2" borderId="4" xfId="0" applyNumberFormat="1" applyFont="1" applyFill="1" applyBorder="1" applyAlignment="1">
      <alignment horizontal="right" vertical="center" shrinkToFit="1"/>
    </xf>
    <xf numFmtId="176" fontId="38" fillId="2" borderId="0" xfId="0" applyNumberFormat="1" applyFont="1" applyFill="1" applyAlignment="1">
      <alignment horizontal="right" vertical="center" shrinkToFit="1"/>
    </xf>
    <xf numFmtId="176" fontId="38" fillId="2" borderId="5" xfId="0" applyNumberFormat="1" applyFont="1" applyFill="1" applyBorder="1" applyAlignment="1">
      <alignment horizontal="right" vertical="center" shrinkToFit="1"/>
    </xf>
    <xf numFmtId="176" fontId="38" fillId="2" borderId="6" xfId="0" applyNumberFormat="1" applyFont="1" applyFill="1" applyBorder="1" applyAlignment="1">
      <alignment horizontal="right" vertical="center" shrinkToFit="1"/>
    </xf>
    <xf numFmtId="176" fontId="38" fillId="2" borderId="7" xfId="0" applyNumberFormat="1" applyFont="1" applyFill="1" applyBorder="1" applyAlignment="1">
      <alignment horizontal="right" vertical="center" shrinkToFit="1"/>
    </xf>
    <xf numFmtId="176" fontId="38" fillId="2" borderId="8" xfId="0" applyNumberFormat="1" applyFont="1" applyFill="1" applyBorder="1" applyAlignment="1">
      <alignment horizontal="right" vertical="center" shrinkToFit="1"/>
    </xf>
    <xf numFmtId="0" fontId="10" fillId="18" borderId="1" xfId="0" applyFont="1" applyFill="1" applyBorder="1" applyAlignment="1">
      <alignment horizontal="center" vertical="center"/>
    </xf>
    <xf numFmtId="0" fontId="10" fillId="18" borderId="2" xfId="0" applyFont="1" applyFill="1" applyBorder="1" applyAlignment="1">
      <alignment horizontal="center" vertical="center"/>
    </xf>
    <xf numFmtId="0" fontId="10" fillId="18" borderId="3" xfId="0" applyFont="1" applyFill="1" applyBorder="1" applyAlignment="1">
      <alignment horizontal="center" vertical="center"/>
    </xf>
    <xf numFmtId="0" fontId="10" fillId="18" borderId="4" xfId="0" applyFont="1" applyFill="1" applyBorder="1" applyAlignment="1">
      <alignment horizontal="center" vertical="center"/>
    </xf>
    <xf numFmtId="0" fontId="10" fillId="18" borderId="0" xfId="0" applyFont="1" applyFill="1" applyAlignment="1">
      <alignment horizontal="center" vertical="center"/>
    </xf>
    <xf numFmtId="0" fontId="10" fillId="18" borderId="5" xfId="0" applyFont="1" applyFill="1" applyBorder="1" applyAlignment="1">
      <alignment horizontal="center" vertical="center"/>
    </xf>
    <xf numFmtId="0" fontId="10" fillId="18" borderId="6" xfId="0" applyFont="1" applyFill="1" applyBorder="1" applyAlignment="1">
      <alignment horizontal="center" vertical="center"/>
    </xf>
    <xf numFmtId="0" fontId="10" fillId="18" borderId="7" xfId="0" applyFont="1" applyFill="1" applyBorder="1" applyAlignment="1">
      <alignment horizontal="center" vertical="center"/>
    </xf>
    <xf numFmtId="0" fontId="10" fillId="18" borderId="8" xfId="0" applyFont="1" applyFill="1" applyBorder="1" applyAlignment="1">
      <alignment horizontal="center" vertical="center"/>
    </xf>
    <xf numFmtId="49" fontId="45" fillId="2" borderId="0" xfId="0" applyNumberFormat="1" applyFont="1" applyFill="1" applyAlignment="1" applyProtection="1">
      <alignment vertical="center" wrapText="1"/>
      <protection locked="0"/>
    </xf>
    <xf numFmtId="49" fontId="45" fillId="2" borderId="17" xfId="0" applyNumberFormat="1" applyFont="1" applyFill="1" applyBorder="1" applyAlignment="1" applyProtection="1">
      <alignment vertical="center" wrapText="1"/>
      <protection locked="0"/>
    </xf>
    <xf numFmtId="0" fontId="43" fillId="2" borderId="0" xfId="0" applyFont="1" applyFill="1" applyAlignment="1" applyProtection="1">
      <alignment horizontal="left" vertical="center" wrapText="1"/>
      <protection locked="0"/>
    </xf>
    <xf numFmtId="0" fontId="43" fillId="2" borderId="17"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16" fillId="2" borderId="14" xfId="0" applyFont="1" applyFill="1" applyBorder="1" applyAlignment="1">
      <alignment horizontal="center" vertical="center"/>
    </xf>
    <xf numFmtId="0" fontId="33" fillId="2" borderId="15" xfId="0" applyFont="1" applyFill="1" applyBorder="1" applyAlignment="1">
      <alignment horizontal="center" vertical="center"/>
    </xf>
    <xf numFmtId="0" fontId="9" fillId="9" borderId="1" xfId="0" applyFont="1" applyFill="1" applyBorder="1" applyAlignment="1">
      <alignment horizontal="center" vertical="center"/>
    </xf>
    <xf numFmtId="0" fontId="9" fillId="9" borderId="2"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6"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8" xfId="0" applyFont="1" applyFill="1" applyBorder="1" applyAlignment="1">
      <alignment horizontal="center" vertical="center"/>
    </xf>
    <xf numFmtId="0" fontId="23" fillId="2" borderId="0" xfId="0" applyFont="1" applyFill="1" applyAlignment="1">
      <alignment horizontal="center"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4" xfId="0" applyFont="1" applyFill="1" applyBorder="1" applyAlignment="1">
      <alignment horizontal="left" vertical="center"/>
    </xf>
    <xf numFmtId="0" fontId="4" fillId="2" borderId="0" xfId="0" applyFont="1" applyFill="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47"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5" fillId="2" borderId="2" xfId="0" applyFont="1" applyFill="1" applyBorder="1" applyAlignment="1">
      <alignment horizontal="center" vertical="top"/>
    </xf>
    <xf numFmtId="0" fontId="5" fillId="2" borderId="0" xfId="0" applyFont="1" applyFill="1" applyAlignment="1">
      <alignment horizontal="center" vertical="top"/>
    </xf>
    <xf numFmtId="0" fontId="7" fillId="2" borderId="52"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28" fillId="19" borderId="11" xfId="0" applyFont="1" applyFill="1" applyBorder="1" applyAlignment="1">
      <alignment horizontal="center" vertical="center" wrapText="1"/>
    </xf>
    <xf numFmtId="0" fontId="28" fillId="19" borderId="12" xfId="0" applyFont="1" applyFill="1" applyBorder="1" applyAlignment="1">
      <alignment horizontal="center" vertical="center" wrapText="1"/>
    </xf>
    <xf numFmtId="0" fontId="28" fillId="19" borderId="13" xfId="0" applyFont="1" applyFill="1" applyBorder="1" applyAlignment="1">
      <alignment horizontal="center" vertical="center" wrapText="1"/>
    </xf>
    <xf numFmtId="0" fontId="28" fillId="19" borderId="14" xfId="0" applyFont="1" applyFill="1" applyBorder="1" applyAlignment="1">
      <alignment horizontal="center" vertical="center" wrapText="1"/>
    </xf>
    <xf numFmtId="0" fontId="28" fillId="19" borderId="0" xfId="0" applyFont="1" applyFill="1" applyAlignment="1">
      <alignment horizontal="center" vertical="center" wrapText="1"/>
    </xf>
    <xf numFmtId="0" fontId="28" fillId="19" borderId="15" xfId="0" applyFont="1" applyFill="1" applyBorder="1" applyAlignment="1">
      <alignment horizontal="center" vertical="center" wrapText="1"/>
    </xf>
    <xf numFmtId="0" fontId="28" fillId="19" borderId="16" xfId="0" applyFont="1" applyFill="1" applyBorder="1" applyAlignment="1">
      <alignment horizontal="center" vertical="center" wrapText="1"/>
    </xf>
    <xf numFmtId="0" fontId="28" fillId="19" borderId="17" xfId="0" applyFont="1" applyFill="1" applyBorder="1" applyAlignment="1">
      <alignment horizontal="center" vertical="center" wrapText="1"/>
    </xf>
    <xf numFmtId="0" fontId="28" fillId="19" borderId="18" xfId="0" applyFont="1" applyFill="1" applyBorder="1" applyAlignment="1">
      <alignment horizontal="center" vertical="center" wrapText="1"/>
    </xf>
    <xf numFmtId="0" fontId="47" fillId="2" borderId="70" xfId="0" applyFont="1" applyFill="1" applyBorder="1" applyAlignment="1">
      <alignment horizontal="left" vertical="center" wrapText="1"/>
    </xf>
    <xf numFmtId="0" fontId="47" fillId="2" borderId="71" xfId="0" applyFont="1" applyFill="1" applyBorder="1" applyAlignment="1">
      <alignment horizontal="left" vertical="center" wrapText="1"/>
    </xf>
    <xf numFmtId="0" fontId="47" fillId="2" borderId="72" xfId="0" applyFont="1" applyFill="1" applyBorder="1" applyAlignment="1">
      <alignment horizontal="left" vertical="center" wrapText="1"/>
    </xf>
    <xf numFmtId="0" fontId="46" fillId="2" borderId="73" xfId="0" applyFont="1" applyFill="1" applyBorder="1" applyAlignment="1" applyProtection="1">
      <alignment horizontal="left" vertical="center" wrapText="1"/>
      <protection locked="0"/>
    </xf>
    <xf numFmtId="0" fontId="46" fillId="2" borderId="0" xfId="0" applyFont="1" applyFill="1" applyAlignment="1" applyProtection="1">
      <alignment horizontal="left" vertical="center" wrapText="1"/>
      <protection locked="0"/>
    </xf>
    <xf numFmtId="0" fontId="46" fillId="2" borderId="74" xfId="0" applyFont="1" applyFill="1" applyBorder="1" applyAlignment="1" applyProtection="1">
      <alignment horizontal="left" vertical="center" wrapText="1"/>
      <protection locked="0"/>
    </xf>
    <xf numFmtId="0" fontId="46" fillId="2" borderId="75" xfId="0" applyFont="1" applyFill="1" applyBorder="1" applyAlignment="1" applyProtection="1">
      <alignment horizontal="left" vertical="center" wrapText="1"/>
      <protection locked="0"/>
    </xf>
    <xf numFmtId="0" fontId="46" fillId="2" borderId="76" xfId="0" applyFont="1" applyFill="1" applyBorder="1" applyAlignment="1" applyProtection="1">
      <alignment horizontal="left" vertical="center" wrapText="1"/>
      <protection locked="0"/>
    </xf>
    <xf numFmtId="0" fontId="46" fillId="2" borderId="77" xfId="0" applyFont="1" applyFill="1" applyBorder="1" applyAlignment="1" applyProtection="1">
      <alignment horizontal="left" vertical="center" wrapText="1"/>
      <protection locked="0"/>
    </xf>
    <xf numFmtId="178" fontId="18" fillId="2" borderId="0" xfId="0" applyNumberFormat="1" applyFont="1" applyFill="1" applyAlignment="1">
      <alignment horizontal="center" vertical="center" shrinkToFit="1"/>
    </xf>
    <xf numFmtId="178" fontId="18" fillId="2" borderId="17" xfId="0" applyNumberFormat="1" applyFont="1" applyFill="1" applyBorder="1" applyAlignment="1">
      <alignment horizontal="center" vertical="center" shrinkToFit="1"/>
    </xf>
    <xf numFmtId="178" fontId="13" fillId="2" borderId="0" xfId="0" applyNumberFormat="1" applyFont="1" applyFill="1" applyAlignment="1">
      <alignment horizontal="center" vertical="center" shrinkToFit="1"/>
    </xf>
    <xf numFmtId="178" fontId="13" fillId="2" borderId="17" xfId="0" applyNumberFormat="1" applyFont="1" applyFill="1" applyBorder="1" applyAlignment="1">
      <alignment horizontal="center" vertical="center" shrinkToFit="1"/>
    </xf>
    <xf numFmtId="178" fontId="19" fillId="2" borderId="17" xfId="0" applyNumberFormat="1" applyFont="1" applyFill="1" applyBorder="1" applyAlignment="1">
      <alignment horizontal="center" vertical="center"/>
    </xf>
    <xf numFmtId="178" fontId="18" fillId="2" borderId="28" xfId="0" applyNumberFormat="1" applyFont="1" applyFill="1" applyBorder="1" applyAlignment="1">
      <alignment horizontal="center" vertical="center"/>
    </xf>
    <xf numFmtId="178" fontId="18" fillId="2" borderId="29" xfId="0" applyNumberFormat="1" applyFont="1" applyFill="1" applyBorder="1" applyAlignment="1">
      <alignment horizontal="center" vertical="center"/>
    </xf>
    <xf numFmtId="178" fontId="18" fillId="2" borderId="9" xfId="0" applyNumberFormat="1" applyFont="1" applyFill="1" applyBorder="1" applyAlignment="1">
      <alignment horizontal="center" vertical="center"/>
    </xf>
    <xf numFmtId="178" fontId="18" fillId="2" borderId="31" xfId="0" applyNumberFormat="1" applyFont="1" applyFill="1" applyBorder="1" applyAlignment="1">
      <alignment horizontal="center" vertical="center"/>
    </xf>
    <xf numFmtId="178" fontId="18" fillId="2" borderId="33" xfId="0" applyNumberFormat="1" applyFont="1" applyFill="1" applyBorder="1" applyAlignment="1">
      <alignment horizontal="center" vertical="center"/>
    </xf>
    <xf numFmtId="178" fontId="18" fillId="2" borderId="34" xfId="0" applyNumberFormat="1" applyFont="1" applyFill="1" applyBorder="1" applyAlignment="1">
      <alignment horizontal="center" vertical="center"/>
    </xf>
    <xf numFmtId="0" fontId="34" fillId="14" borderId="13" xfId="0" applyFont="1" applyFill="1" applyBorder="1" applyAlignment="1">
      <alignment horizontal="left" vertical="center" wrapText="1"/>
    </xf>
    <xf numFmtId="178" fontId="43" fillId="2" borderId="0" xfId="0" applyNumberFormat="1" applyFont="1" applyFill="1" applyAlignment="1">
      <alignment horizontal="left" vertical="center" wrapText="1"/>
    </xf>
    <xf numFmtId="178" fontId="43" fillId="2" borderId="17" xfId="0" applyNumberFormat="1" applyFont="1" applyFill="1" applyBorder="1" applyAlignment="1">
      <alignment horizontal="left" vertical="center" wrapText="1"/>
    </xf>
    <xf numFmtId="178" fontId="44" fillId="2" borderId="0" xfId="0" applyNumberFormat="1" applyFont="1" applyFill="1" applyAlignment="1">
      <alignment horizontal="center" vertical="center"/>
    </xf>
    <xf numFmtId="178" fontId="44" fillId="2" borderId="17" xfId="0" applyNumberFormat="1" applyFont="1" applyFill="1" applyBorder="1" applyAlignment="1">
      <alignment horizontal="center" vertical="center"/>
    </xf>
    <xf numFmtId="178" fontId="45" fillId="2" borderId="0" xfId="0" applyNumberFormat="1" applyFont="1" applyFill="1" applyAlignment="1">
      <alignment horizontal="left" vertical="center" wrapText="1" shrinkToFit="1"/>
    </xf>
    <xf numFmtId="178" fontId="45" fillId="2" borderId="17" xfId="0" applyNumberFormat="1" applyFont="1" applyFill="1" applyBorder="1" applyAlignment="1">
      <alignment horizontal="left" vertical="center" wrapText="1" shrinkToFit="1"/>
    </xf>
    <xf numFmtId="181" fontId="43" fillId="2" borderId="17" xfId="0" applyNumberFormat="1" applyFont="1" applyFill="1" applyBorder="1" applyAlignment="1">
      <alignment horizontal="center" vertical="center"/>
    </xf>
    <xf numFmtId="178" fontId="32" fillId="2" borderId="0" xfId="0" applyNumberFormat="1" applyFont="1" applyFill="1" applyAlignment="1">
      <alignment horizontal="left" vertical="center" wrapText="1"/>
    </xf>
    <xf numFmtId="178" fontId="32" fillId="2" borderId="17" xfId="0" applyNumberFormat="1" applyFont="1" applyFill="1" applyBorder="1" applyAlignment="1">
      <alignment horizontal="left" vertical="center" wrapText="1"/>
    </xf>
    <xf numFmtId="176" fontId="44" fillId="2" borderId="0" xfId="1" applyNumberFormat="1" applyFont="1" applyFill="1" applyBorder="1" applyAlignment="1">
      <alignment horizontal="center" vertical="center"/>
    </xf>
    <xf numFmtId="176" fontId="44" fillId="2" borderId="17" xfId="1" applyNumberFormat="1" applyFont="1" applyFill="1" applyBorder="1" applyAlignment="1">
      <alignment horizontal="center" vertical="center"/>
    </xf>
    <xf numFmtId="178" fontId="13" fillId="2" borderId="0" xfId="0" applyNumberFormat="1" applyFont="1" applyFill="1" applyAlignment="1">
      <alignment horizontal="center" vertical="center"/>
    </xf>
    <xf numFmtId="178" fontId="13" fillId="2" borderId="17" xfId="0" applyNumberFormat="1" applyFont="1" applyFill="1" applyBorder="1" applyAlignment="1">
      <alignment horizontal="center" vertical="center"/>
    </xf>
    <xf numFmtId="178" fontId="13" fillId="2" borderId="12" xfId="0" applyNumberFormat="1" applyFont="1" applyFill="1" applyBorder="1" applyAlignment="1">
      <alignment horizontal="center" vertical="center"/>
    </xf>
    <xf numFmtId="178" fontId="18" fillId="2" borderId="30" xfId="0" applyNumberFormat="1" applyFont="1" applyFill="1" applyBorder="1" applyAlignment="1">
      <alignment horizontal="center" vertical="center"/>
    </xf>
    <xf numFmtId="178" fontId="18" fillId="2" borderId="32" xfId="0" applyNumberFormat="1" applyFont="1" applyFill="1" applyBorder="1" applyAlignment="1">
      <alignment horizontal="center" vertical="center"/>
    </xf>
    <xf numFmtId="178" fontId="15" fillId="2" borderId="12" xfId="0" applyNumberFormat="1" applyFont="1" applyFill="1" applyBorder="1" applyAlignment="1">
      <alignment horizontal="center" vertical="center"/>
    </xf>
    <xf numFmtId="178" fontId="15" fillId="2" borderId="0" xfId="0" applyNumberFormat="1" applyFont="1" applyFill="1" applyAlignment="1">
      <alignment horizontal="center" vertical="center"/>
    </xf>
    <xf numFmtId="178" fontId="15" fillId="2" borderId="17" xfId="0" applyNumberFormat="1" applyFont="1" applyFill="1" applyBorder="1" applyAlignment="1">
      <alignment horizontal="center" vertical="center"/>
    </xf>
    <xf numFmtId="0" fontId="28" fillId="8" borderId="11" xfId="0" applyFont="1" applyFill="1" applyBorder="1" applyAlignment="1">
      <alignment horizontal="center" vertical="center" wrapText="1"/>
    </xf>
    <xf numFmtId="0" fontId="28" fillId="8" borderId="12" xfId="0" applyFont="1" applyFill="1" applyBorder="1" applyAlignment="1">
      <alignment horizontal="center" vertical="center" wrapText="1"/>
    </xf>
    <xf numFmtId="0" fontId="28" fillId="8" borderId="13" xfId="0" applyFont="1" applyFill="1" applyBorder="1" applyAlignment="1">
      <alignment horizontal="center" vertical="center" wrapText="1"/>
    </xf>
    <xf numFmtId="0" fontId="28" fillId="8" borderId="14" xfId="0" applyFont="1" applyFill="1" applyBorder="1" applyAlignment="1">
      <alignment horizontal="center" vertical="center" wrapText="1"/>
    </xf>
    <xf numFmtId="0" fontId="28" fillId="8" borderId="0" xfId="0" applyFont="1" applyFill="1" applyAlignment="1">
      <alignment horizontal="center" vertical="center" wrapText="1"/>
    </xf>
    <xf numFmtId="0" fontId="28" fillId="8" borderId="15" xfId="0" applyFont="1" applyFill="1" applyBorder="1" applyAlignment="1">
      <alignment horizontal="center" vertical="center" wrapText="1"/>
    </xf>
    <xf numFmtId="0" fontId="28" fillId="8" borderId="16" xfId="0" applyFont="1" applyFill="1" applyBorder="1" applyAlignment="1">
      <alignment horizontal="center" vertical="center" wrapText="1"/>
    </xf>
    <xf numFmtId="0" fontId="28" fillId="8" borderId="17" xfId="0" applyFont="1" applyFill="1" applyBorder="1" applyAlignment="1">
      <alignment horizontal="center" vertical="center" wrapText="1"/>
    </xf>
    <xf numFmtId="0" fontId="28" fillId="8" borderId="18" xfId="0" applyFont="1" applyFill="1" applyBorder="1" applyAlignment="1">
      <alignment horizontal="center" vertical="center" wrapText="1"/>
    </xf>
    <xf numFmtId="178" fontId="14" fillId="2" borderId="0" xfId="0" applyNumberFormat="1" applyFont="1" applyFill="1" applyAlignment="1">
      <alignment horizontal="center" vertical="center"/>
    </xf>
    <xf numFmtId="178" fontId="14" fillId="2" borderId="17" xfId="0" applyNumberFormat="1" applyFont="1" applyFill="1" applyBorder="1" applyAlignment="1">
      <alignment horizontal="center" vertical="center"/>
    </xf>
    <xf numFmtId="178" fontId="14" fillId="2" borderId="12" xfId="0" applyNumberFormat="1" applyFont="1" applyFill="1" applyBorder="1" applyAlignment="1">
      <alignment horizontal="center" vertical="center"/>
    </xf>
  </cellXfs>
  <cellStyles count="2">
    <cellStyle name="桁区切り" xfId="1" builtinId="6"/>
    <cellStyle name="標準" xfId="0" builtinId="0"/>
  </cellStyles>
  <dxfs count="85">
    <dxf>
      <fill>
        <patternFill>
          <bgColor rgb="FFFFFF00"/>
        </patternFill>
      </fill>
    </dxf>
    <dxf>
      <fill>
        <patternFill>
          <bgColor theme="1" tint="0.34998626667073579"/>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1" tint="0.3499862666707357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1" tint="0.34998626667073579"/>
        </patternFill>
      </fill>
    </dxf>
    <dxf>
      <fill>
        <patternFill>
          <bgColor theme="1" tint="0.34998626667073579"/>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34998626667073579"/>
        </patternFill>
      </fill>
    </dxf>
    <dxf>
      <fill>
        <patternFill>
          <bgColor theme="1" tint="0.3499862666707357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D966"/>
      <color rgb="FF44546A"/>
      <color rgb="FFA9D08E"/>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式!$D$8" lockText="1" noThreeD="1"/>
</file>

<file path=xl/ctrlProps/ctrlProp10.xml><?xml version="1.0" encoding="utf-8"?>
<formControlPr xmlns="http://schemas.microsoft.com/office/spreadsheetml/2009/9/main" objectType="CheckBox" fmlaLink="式!$D$4" lockText="1" noThreeD="1"/>
</file>

<file path=xl/ctrlProps/ctrlProp11.xml><?xml version="1.0" encoding="utf-8"?>
<formControlPr xmlns="http://schemas.microsoft.com/office/spreadsheetml/2009/9/main" objectType="CheckBox" fmlaLink="式!$D$5" lockText="1" noThreeD="1"/>
</file>

<file path=xl/ctrlProps/ctrlProp12.xml><?xml version="1.0" encoding="utf-8"?>
<formControlPr xmlns="http://schemas.microsoft.com/office/spreadsheetml/2009/9/main" objectType="CheckBox" fmlaLink="式!$D$6" lockText="1" noThreeD="1"/>
</file>

<file path=xl/ctrlProps/ctrlProp13.xml><?xml version="1.0" encoding="utf-8"?>
<formControlPr xmlns="http://schemas.microsoft.com/office/spreadsheetml/2009/9/main" objectType="CheckBox" fmlaLink="式!$D$7" lockText="1" noThreeD="1"/>
</file>

<file path=xl/ctrlProps/ctrlProp14.xml><?xml version="1.0" encoding="utf-8"?>
<formControlPr xmlns="http://schemas.microsoft.com/office/spreadsheetml/2009/9/main" objectType="CheckBox" fmlaLink="式!$A$1" lockText="1" noThreeD="1"/>
</file>

<file path=xl/ctrlProps/ctrlProp15.xml><?xml version="1.0" encoding="utf-8"?>
<formControlPr xmlns="http://schemas.microsoft.com/office/spreadsheetml/2009/9/main" objectType="CheckBox" fmlaLink="式!$A$2" lockText="1" noThreeD="1"/>
</file>

<file path=xl/ctrlProps/ctrlProp16.xml><?xml version="1.0" encoding="utf-8"?>
<formControlPr xmlns="http://schemas.microsoft.com/office/spreadsheetml/2009/9/main" objectType="CheckBox" fmlaLink="式!$A$3" lockText="1" noThreeD="1"/>
</file>

<file path=xl/ctrlProps/ctrlProp17.xml><?xml version="1.0" encoding="utf-8"?>
<formControlPr xmlns="http://schemas.microsoft.com/office/spreadsheetml/2009/9/main" objectType="CheckBox" fmlaLink="式!$A$4" lockText="1" noThreeD="1"/>
</file>

<file path=xl/ctrlProps/ctrlProp18.xml><?xml version="1.0" encoding="utf-8"?>
<formControlPr xmlns="http://schemas.microsoft.com/office/spreadsheetml/2009/9/main" objectType="CheckBox" fmlaLink="式!$A$5" lockText="1" noThreeD="1"/>
</file>

<file path=xl/ctrlProps/ctrlProp19.xml><?xml version="1.0" encoding="utf-8"?>
<formControlPr xmlns="http://schemas.microsoft.com/office/spreadsheetml/2009/9/main" objectType="CheckBox" fmlaLink="式!$D$1" lockText="1" noThreeD="1"/>
</file>

<file path=xl/ctrlProps/ctrlProp2.xml><?xml version="1.0" encoding="utf-8"?>
<formControlPr xmlns="http://schemas.microsoft.com/office/spreadsheetml/2009/9/main" objectType="CheckBox" fmlaLink="式!$A$1" lockText="1" noThreeD="1"/>
</file>

<file path=xl/ctrlProps/ctrlProp20.xml><?xml version="1.0" encoding="utf-8"?>
<formControlPr xmlns="http://schemas.microsoft.com/office/spreadsheetml/2009/9/main" objectType="CheckBox" fmlaLink="式!$D$2" lockText="1" noThreeD="1"/>
</file>

<file path=xl/ctrlProps/ctrlProp21.xml><?xml version="1.0" encoding="utf-8"?>
<formControlPr xmlns="http://schemas.microsoft.com/office/spreadsheetml/2009/9/main" objectType="CheckBox" fmlaLink="式!$D$3" lockText="1" noThreeD="1"/>
</file>

<file path=xl/ctrlProps/ctrlProp22.xml><?xml version="1.0" encoding="utf-8"?>
<formControlPr xmlns="http://schemas.microsoft.com/office/spreadsheetml/2009/9/main" objectType="CheckBox" fmlaLink="式!$D$4" lockText="1" noThreeD="1"/>
</file>

<file path=xl/ctrlProps/ctrlProp23.xml><?xml version="1.0" encoding="utf-8"?>
<formControlPr xmlns="http://schemas.microsoft.com/office/spreadsheetml/2009/9/main" objectType="CheckBox" fmlaLink="式!$D$5" lockText="1" noThreeD="1"/>
</file>

<file path=xl/ctrlProps/ctrlProp24.xml><?xml version="1.0" encoding="utf-8"?>
<formControlPr xmlns="http://schemas.microsoft.com/office/spreadsheetml/2009/9/main" objectType="CheckBox" fmlaLink="式!$D$6" lockText="1" noThreeD="1"/>
</file>

<file path=xl/ctrlProps/ctrlProp25.xml><?xml version="1.0" encoding="utf-8"?>
<formControlPr xmlns="http://schemas.microsoft.com/office/spreadsheetml/2009/9/main" objectType="CheckBox" fmlaLink="式!$D$7" lockText="1" noThreeD="1"/>
</file>

<file path=xl/ctrlProps/ctrlProp26.xml><?xml version="1.0" encoding="utf-8"?>
<formControlPr xmlns="http://schemas.microsoft.com/office/spreadsheetml/2009/9/main" objectType="CheckBox" fmlaLink="式!$D$8" lockText="1" noThreeD="1"/>
</file>

<file path=xl/ctrlProps/ctrlProp3.xml><?xml version="1.0" encoding="utf-8"?>
<formControlPr xmlns="http://schemas.microsoft.com/office/spreadsheetml/2009/9/main" objectType="CheckBox" fmlaLink="式!$A$2" lockText="1" noThreeD="1"/>
</file>

<file path=xl/ctrlProps/ctrlProp4.xml><?xml version="1.0" encoding="utf-8"?>
<formControlPr xmlns="http://schemas.microsoft.com/office/spreadsheetml/2009/9/main" objectType="CheckBox" fmlaLink="式!$A$3" lockText="1" noThreeD="1"/>
</file>

<file path=xl/ctrlProps/ctrlProp5.xml><?xml version="1.0" encoding="utf-8"?>
<formControlPr xmlns="http://schemas.microsoft.com/office/spreadsheetml/2009/9/main" objectType="CheckBox" fmlaLink="式!$A$4" lockText="1" noThreeD="1"/>
</file>

<file path=xl/ctrlProps/ctrlProp6.xml><?xml version="1.0" encoding="utf-8"?>
<formControlPr xmlns="http://schemas.microsoft.com/office/spreadsheetml/2009/9/main" objectType="CheckBox" fmlaLink="式!$A$5" lockText="1" noThreeD="1"/>
</file>

<file path=xl/ctrlProps/ctrlProp7.xml><?xml version="1.0" encoding="utf-8"?>
<formControlPr xmlns="http://schemas.microsoft.com/office/spreadsheetml/2009/9/main" objectType="CheckBox" fmlaLink="式!$D$1" lockText="1" noThreeD="1"/>
</file>

<file path=xl/ctrlProps/ctrlProp8.xml><?xml version="1.0" encoding="utf-8"?>
<formControlPr xmlns="http://schemas.microsoft.com/office/spreadsheetml/2009/9/main" objectType="CheckBox" fmlaLink="式!$D$2" lockText="1" noThreeD="1"/>
</file>

<file path=xl/ctrlProps/ctrlProp9.xml><?xml version="1.0" encoding="utf-8"?>
<formControlPr xmlns="http://schemas.microsoft.com/office/spreadsheetml/2009/9/main" objectType="CheckBox" fmlaLink="式!$D$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88900</xdr:colOff>
          <xdr:row>33</xdr:row>
          <xdr:rowOff>12700</xdr:rowOff>
        </xdr:from>
        <xdr:to>
          <xdr:col>31</xdr:col>
          <xdr:colOff>76200</xdr:colOff>
          <xdr:row>36</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44</xdr:row>
          <xdr:rowOff>0</xdr:rowOff>
        </xdr:from>
        <xdr:to>
          <xdr:col>14</xdr:col>
          <xdr:colOff>9525</xdr:colOff>
          <xdr:row>46</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50</xdr:row>
          <xdr:rowOff>12700</xdr:rowOff>
        </xdr:from>
        <xdr:to>
          <xdr:col>8</xdr:col>
          <xdr:colOff>76200</xdr:colOff>
          <xdr:row>53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50</xdr:row>
          <xdr:rowOff>0</xdr:rowOff>
        </xdr:from>
        <xdr:to>
          <xdr:col>14</xdr:col>
          <xdr:colOff>76200</xdr:colOff>
          <xdr:row>52</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55</xdr:row>
          <xdr:rowOff>12700</xdr:rowOff>
        </xdr:from>
        <xdr:to>
          <xdr:col>8</xdr:col>
          <xdr:colOff>76200</xdr:colOff>
          <xdr:row>58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55</xdr:row>
          <xdr:rowOff>0</xdr:rowOff>
        </xdr:from>
        <xdr:to>
          <xdr:col>14</xdr:col>
          <xdr:colOff>76200</xdr:colOff>
          <xdr:row>57</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77</xdr:row>
          <xdr:rowOff>57150</xdr:rowOff>
        </xdr:from>
        <xdr:to>
          <xdr:col>13</xdr:col>
          <xdr:colOff>76200</xdr:colOff>
          <xdr:row>80</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96</xdr:row>
          <xdr:rowOff>57150</xdr:rowOff>
        </xdr:from>
        <xdr:to>
          <xdr:col>13</xdr:col>
          <xdr:colOff>76200</xdr:colOff>
          <xdr:row>99</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62</xdr:row>
          <xdr:rowOff>12700</xdr:rowOff>
        </xdr:from>
        <xdr:to>
          <xdr:col>32</xdr:col>
          <xdr:colOff>19050</xdr:colOff>
          <xdr:row>65</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88900</xdr:colOff>
          <xdr:row>19</xdr:row>
          <xdr:rowOff>0</xdr:rowOff>
        </xdr:from>
        <xdr:to>
          <xdr:col>69</xdr:col>
          <xdr:colOff>76200</xdr:colOff>
          <xdr:row>21</xdr:row>
          <xdr:rowOff>114300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76</xdr:col>
          <xdr:colOff>88900</xdr:colOff>
          <xdr:row>19</xdr:row>
          <xdr:rowOff>0</xdr:rowOff>
        </xdr:from>
        <xdr:to>
          <xdr:col>79</xdr:col>
          <xdr:colOff>76200</xdr:colOff>
          <xdr:row>21</xdr:row>
          <xdr:rowOff>114300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86</xdr:col>
          <xdr:colOff>76200</xdr:colOff>
          <xdr:row>19</xdr:row>
          <xdr:rowOff>0</xdr:rowOff>
        </xdr:from>
        <xdr:to>
          <xdr:col>89</xdr:col>
          <xdr:colOff>66675</xdr:colOff>
          <xdr:row>21</xdr:row>
          <xdr:rowOff>114300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27</xdr:row>
          <xdr:rowOff>12700</xdr:rowOff>
        </xdr:from>
        <xdr:to>
          <xdr:col>31</xdr:col>
          <xdr:colOff>76200</xdr:colOff>
          <xdr:row>30</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57</xdr:col>
      <xdr:colOff>46461</xdr:colOff>
      <xdr:row>22</xdr:row>
      <xdr:rowOff>9526</xdr:rowOff>
    </xdr:from>
    <xdr:to>
      <xdr:col>68</xdr:col>
      <xdr:colOff>52386</xdr:colOff>
      <xdr:row>23</xdr:row>
      <xdr:rowOff>47626</xdr:rowOff>
    </xdr:to>
    <xdr:sp macro="" textlink="">
      <xdr:nvSpPr>
        <xdr:cNvPr id="2" name="矢印: 上向き折線 1">
          <a:extLst>
            <a:ext uri="{FF2B5EF4-FFF2-40B4-BE49-F238E27FC236}">
              <a16:creationId xmlns:a16="http://schemas.microsoft.com/office/drawing/2014/main" id="{00000000-0008-0000-0000-000002000000}"/>
            </a:ext>
          </a:extLst>
        </xdr:cNvPr>
        <xdr:cNvSpPr/>
      </xdr:nvSpPr>
      <xdr:spPr>
        <a:xfrm rot="5400000">
          <a:off x="7707523" y="2130639"/>
          <a:ext cx="161925" cy="1368000"/>
        </a:xfrm>
        <a:prstGeom prst="bentUpArrow">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447675</xdr:colOff>
      <xdr:row>12</xdr:row>
      <xdr:rowOff>9525</xdr:rowOff>
    </xdr:from>
    <xdr:to>
      <xdr:col>95</xdr:col>
      <xdr:colOff>533400</xdr:colOff>
      <xdr:row>24</xdr:row>
      <xdr:rowOff>95250</xdr:rowOff>
    </xdr:to>
    <xdr:sp macro="" textlink="">
      <xdr:nvSpPr>
        <xdr:cNvPr id="3" name="四角形: 角を丸くする 2">
          <a:extLst>
            <a:ext uri="{FF2B5EF4-FFF2-40B4-BE49-F238E27FC236}">
              <a16:creationId xmlns:a16="http://schemas.microsoft.com/office/drawing/2014/main" id="{E30038EA-2A11-4891-AAA9-45610B988425}"/>
            </a:ext>
          </a:extLst>
        </xdr:cNvPr>
        <xdr:cNvSpPr/>
      </xdr:nvSpPr>
      <xdr:spPr>
        <a:xfrm>
          <a:off x="11591925" y="1447800"/>
          <a:ext cx="3371850" cy="1571625"/>
        </a:xfrm>
        <a:prstGeom prst="roundRect">
          <a:avLst>
            <a:gd name="adj" fmla="val 3154"/>
          </a:avLst>
        </a:prstGeom>
        <a:solidFill>
          <a:srgbClr val="00B0F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j-ea"/>
              <a:ea typeface="+mj-ea"/>
            </a:rPr>
            <a:t>申請書データ送付先</a:t>
          </a:r>
          <a:endParaRPr kumimoji="1" lang="en-US" altLang="ja-JP" sz="1400">
            <a:latin typeface="+mj-ea"/>
            <a:ea typeface="+mj-ea"/>
          </a:endParaRPr>
        </a:p>
        <a:p>
          <a:pPr algn="l"/>
          <a:r>
            <a:rPr kumimoji="1" lang="ja-JP" altLang="en-US" sz="1400">
              <a:latin typeface="+mj-ea"/>
              <a:ea typeface="+mj-ea"/>
            </a:rPr>
            <a:t>豊岡スポーツ協会指定管理室</a:t>
          </a:r>
          <a:endParaRPr kumimoji="1" lang="en-US" altLang="ja-JP" sz="1400">
            <a:latin typeface="+mj-ea"/>
            <a:ea typeface="+mj-ea"/>
          </a:endParaRPr>
        </a:p>
        <a:p>
          <a:pPr algn="l"/>
          <a:endParaRPr kumimoji="1" lang="en-US" altLang="ja-JP" sz="2000">
            <a:latin typeface="+mj-ea"/>
            <a:ea typeface="+mj-ea"/>
          </a:endParaRPr>
        </a:p>
        <a:p>
          <a:pPr algn="l"/>
          <a:r>
            <a:rPr lang="en-US" altLang="ja-JP" sz="2000">
              <a:effectLst/>
              <a:latin typeface="+mj-ea"/>
              <a:ea typeface="+mj-ea"/>
            </a:rPr>
            <a:t>qqmh3fk9k@festa.ocn.ne.jp</a:t>
          </a:r>
          <a:endParaRPr kumimoji="1" lang="ja-JP" altLang="en-US" sz="20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44</xdr:row>
          <xdr:rowOff>0</xdr:rowOff>
        </xdr:from>
        <xdr:to>
          <xdr:col>14</xdr:col>
          <xdr:colOff>12700</xdr:colOff>
          <xdr:row>46</xdr:row>
          <xdr:rowOff>114300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50</xdr:row>
          <xdr:rowOff>12700</xdr:rowOff>
        </xdr:from>
        <xdr:to>
          <xdr:col>8</xdr:col>
          <xdr:colOff>76200</xdr:colOff>
          <xdr:row>53</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50</xdr:row>
          <xdr:rowOff>0</xdr:rowOff>
        </xdr:from>
        <xdr:to>
          <xdr:col>14</xdr:col>
          <xdr:colOff>76200</xdr:colOff>
          <xdr:row>52</xdr:row>
          <xdr:rowOff>114300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55</xdr:row>
          <xdr:rowOff>12700</xdr:rowOff>
        </xdr:from>
        <xdr:to>
          <xdr:col>8</xdr:col>
          <xdr:colOff>76200</xdr:colOff>
          <xdr:row>58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55</xdr:row>
          <xdr:rowOff>0</xdr:rowOff>
        </xdr:from>
        <xdr:to>
          <xdr:col>14</xdr:col>
          <xdr:colOff>76200</xdr:colOff>
          <xdr:row>57</xdr:row>
          <xdr:rowOff>114300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77</xdr:row>
          <xdr:rowOff>57150</xdr:rowOff>
        </xdr:from>
        <xdr:to>
          <xdr:col>13</xdr:col>
          <xdr:colOff>76200</xdr:colOff>
          <xdr:row>80</xdr:row>
          <xdr:rowOff>50800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96</xdr:row>
          <xdr:rowOff>57150</xdr:rowOff>
        </xdr:from>
        <xdr:to>
          <xdr:col>13</xdr:col>
          <xdr:colOff>76200</xdr:colOff>
          <xdr:row>99</xdr:row>
          <xdr:rowOff>50800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62</xdr:row>
          <xdr:rowOff>12700</xdr:rowOff>
        </xdr:from>
        <xdr:to>
          <xdr:col>32</xdr:col>
          <xdr:colOff>19050</xdr:colOff>
          <xdr:row>65</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88900</xdr:colOff>
          <xdr:row>19</xdr:row>
          <xdr:rowOff>0</xdr:rowOff>
        </xdr:from>
        <xdr:to>
          <xdr:col>69</xdr:col>
          <xdr:colOff>76200</xdr:colOff>
          <xdr:row>21</xdr:row>
          <xdr:rowOff>114300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88900</xdr:colOff>
          <xdr:row>19</xdr:row>
          <xdr:rowOff>0</xdr:rowOff>
        </xdr:from>
        <xdr:to>
          <xdr:col>79</xdr:col>
          <xdr:colOff>76200</xdr:colOff>
          <xdr:row>21</xdr:row>
          <xdr:rowOff>114300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76200</xdr:colOff>
          <xdr:row>19</xdr:row>
          <xdr:rowOff>0</xdr:rowOff>
        </xdr:from>
        <xdr:to>
          <xdr:col>89</xdr:col>
          <xdr:colOff>69850</xdr:colOff>
          <xdr:row>21</xdr:row>
          <xdr:rowOff>114300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27</xdr:row>
          <xdr:rowOff>12700</xdr:rowOff>
        </xdr:from>
        <xdr:to>
          <xdr:col>31</xdr:col>
          <xdr:colOff>76200</xdr:colOff>
          <xdr:row>30</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33</xdr:row>
          <xdr:rowOff>12700</xdr:rowOff>
        </xdr:from>
        <xdr:to>
          <xdr:col>31</xdr:col>
          <xdr:colOff>76200</xdr:colOff>
          <xdr:row>36</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C43E0-7C06-444D-B505-6657FEEF8EC1}">
  <dimension ref="A1:CL132"/>
  <sheetViews>
    <sheetView showGridLines="0" showRowColHeaders="0" tabSelected="1" showRuler="0" view="pageBreakPreview" zoomScaleNormal="100" zoomScaleSheetLayoutView="100" workbookViewId="0">
      <selection activeCell="BL3" sqref="BL3:BQ5"/>
    </sheetView>
  </sheetViews>
  <sheetFormatPr defaultRowHeight="18" x14ac:dyDescent="0.55000000000000004"/>
  <cols>
    <col min="1" max="90" width="1.58203125" customWidth="1"/>
  </cols>
  <sheetData>
    <row r="1" spans="1:90" ht="6" customHeight="1" thickBot="1" x14ac:dyDescent="0.6"/>
    <row r="2" spans="1:90" ht="9.75" customHeight="1" thickTop="1" x14ac:dyDescent="0.550000000000000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88" t="s">
        <v>46</v>
      </c>
      <c r="BF2" s="88"/>
      <c r="BG2" s="88"/>
      <c r="BH2" s="88"/>
      <c r="BI2" s="88"/>
      <c r="BJ2" s="1"/>
      <c r="BK2" s="61"/>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3"/>
    </row>
    <row r="3" spans="1:90" ht="10" customHeight="1" x14ac:dyDescent="0.55000000000000004">
      <c r="A3" s="1"/>
      <c r="B3" s="177" t="s">
        <v>53</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
      <c r="AG3" s="1"/>
      <c r="AH3" s="1"/>
      <c r="AI3" s="1"/>
      <c r="AJ3" s="1"/>
      <c r="AK3" s="1"/>
      <c r="AL3" s="1"/>
      <c r="AM3" s="1"/>
      <c r="AN3" s="1"/>
      <c r="AO3" s="1"/>
      <c r="AP3" s="1"/>
      <c r="AQ3" s="1"/>
      <c r="AR3" s="1"/>
      <c r="AS3" s="1"/>
      <c r="AT3" s="1"/>
      <c r="AU3" s="1"/>
      <c r="AV3" s="1"/>
      <c r="AW3" s="1"/>
      <c r="AX3" s="1"/>
      <c r="AY3" s="1"/>
      <c r="AZ3" s="1"/>
      <c r="BA3" s="1"/>
      <c r="BB3" s="1"/>
      <c r="BC3" s="1"/>
      <c r="BD3" s="1"/>
      <c r="BE3" s="88"/>
      <c r="BF3" s="88"/>
      <c r="BG3" s="88"/>
      <c r="BH3" s="88"/>
      <c r="BI3" s="88"/>
      <c r="BJ3" s="21"/>
      <c r="BK3" s="60"/>
      <c r="BL3" s="179"/>
      <c r="BM3" s="179"/>
      <c r="BN3" s="179"/>
      <c r="BO3" s="179"/>
      <c r="BP3" s="179"/>
      <c r="BQ3" s="179"/>
      <c r="BR3" s="88" t="s">
        <v>45</v>
      </c>
      <c r="BS3" s="88"/>
      <c r="BT3" s="88"/>
      <c r="BU3" s="179"/>
      <c r="BV3" s="179"/>
      <c r="BW3" s="179"/>
      <c r="BX3" s="179"/>
      <c r="BY3" s="179"/>
      <c r="BZ3" s="179"/>
      <c r="CA3" s="88" t="s">
        <v>44</v>
      </c>
      <c r="CB3" s="88"/>
      <c r="CC3" s="88"/>
      <c r="CD3" s="179"/>
      <c r="CE3" s="179"/>
      <c r="CF3" s="179"/>
      <c r="CG3" s="179"/>
      <c r="CH3" s="179"/>
      <c r="CI3" s="179"/>
      <c r="CJ3" s="88" t="s">
        <v>43</v>
      </c>
      <c r="CK3" s="88"/>
      <c r="CL3" s="178"/>
    </row>
    <row r="4" spans="1:90" ht="10" customHeight="1" x14ac:dyDescent="0.55000000000000004">
      <c r="A4" s="1"/>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
      <c r="AG4" s="1"/>
      <c r="AH4" s="1"/>
      <c r="AI4" s="1"/>
      <c r="AJ4" s="1"/>
      <c r="AK4" s="1"/>
      <c r="AL4" s="1"/>
      <c r="AM4" s="1"/>
      <c r="AN4" s="1"/>
      <c r="AO4" s="1"/>
      <c r="AP4" s="1"/>
      <c r="AQ4" s="1"/>
      <c r="AR4" s="1"/>
      <c r="AS4" s="1"/>
      <c r="AT4" s="1"/>
      <c r="AU4" s="1"/>
      <c r="AV4" s="1"/>
      <c r="AW4" s="1"/>
      <c r="AX4" s="1"/>
      <c r="AY4" s="1"/>
      <c r="AZ4" s="1"/>
      <c r="BA4" s="1"/>
      <c r="BB4" s="1"/>
      <c r="BC4" s="1"/>
      <c r="BD4" s="1"/>
      <c r="BE4" s="88"/>
      <c r="BF4" s="88"/>
      <c r="BG4" s="88"/>
      <c r="BH4" s="88"/>
      <c r="BI4" s="88"/>
      <c r="BJ4" s="21"/>
      <c r="BK4" s="60"/>
      <c r="BL4" s="179"/>
      <c r="BM4" s="179"/>
      <c r="BN4" s="179"/>
      <c r="BO4" s="179"/>
      <c r="BP4" s="179"/>
      <c r="BQ4" s="179"/>
      <c r="BR4" s="88"/>
      <c r="BS4" s="88"/>
      <c r="BT4" s="88"/>
      <c r="BU4" s="179"/>
      <c r="BV4" s="179"/>
      <c r="BW4" s="179"/>
      <c r="BX4" s="179"/>
      <c r="BY4" s="179"/>
      <c r="BZ4" s="179"/>
      <c r="CA4" s="88"/>
      <c r="CB4" s="88"/>
      <c r="CC4" s="88"/>
      <c r="CD4" s="179"/>
      <c r="CE4" s="179"/>
      <c r="CF4" s="179"/>
      <c r="CG4" s="179"/>
      <c r="CH4" s="179"/>
      <c r="CI4" s="179"/>
      <c r="CJ4" s="88"/>
      <c r="CK4" s="88"/>
      <c r="CL4" s="178"/>
    </row>
    <row r="5" spans="1:90" ht="10" customHeight="1" x14ac:dyDescent="0.55000000000000004">
      <c r="A5" s="1"/>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
      <c r="AG5" s="1"/>
      <c r="AH5" s="1"/>
      <c r="AI5" s="1"/>
      <c r="AJ5" s="1"/>
      <c r="AK5" s="1"/>
      <c r="AL5" s="1"/>
      <c r="AM5" s="1"/>
      <c r="AN5" s="1"/>
      <c r="AO5" s="1"/>
      <c r="AP5" s="1"/>
      <c r="AQ5" s="1"/>
      <c r="AR5" s="1"/>
      <c r="AS5" s="1"/>
      <c r="AT5" s="1"/>
      <c r="AU5" s="1"/>
      <c r="AV5" s="1"/>
      <c r="AW5" s="1"/>
      <c r="AX5" s="1"/>
      <c r="AY5" s="1"/>
      <c r="AZ5" s="1"/>
      <c r="BA5" s="1"/>
      <c r="BB5" s="1"/>
      <c r="BC5" s="1"/>
      <c r="BD5" s="1"/>
      <c r="BE5" s="88"/>
      <c r="BF5" s="88"/>
      <c r="BG5" s="88"/>
      <c r="BH5" s="88"/>
      <c r="BI5" s="88"/>
      <c r="BJ5" s="21"/>
      <c r="BK5" s="60"/>
      <c r="BL5" s="179"/>
      <c r="BM5" s="179"/>
      <c r="BN5" s="179"/>
      <c r="BO5" s="179"/>
      <c r="BP5" s="179"/>
      <c r="BQ5" s="179"/>
      <c r="BR5" s="88"/>
      <c r="BS5" s="88"/>
      <c r="BT5" s="88"/>
      <c r="BU5" s="179"/>
      <c r="BV5" s="179"/>
      <c r="BW5" s="179"/>
      <c r="BX5" s="179"/>
      <c r="BY5" s="179"/>
      <c r="BZ5" s="179"/>
      <c r="CA5" s="88"/>
      <c r="CB5" s="88"/>
      <c r="CC5" s="88"/>
      <c r="CD5" s="179"/>
      <c r="CE5" s="179"/>
      <c r="CF5" s="179"/>
      <c r="CG5" s="179"/>
      <c r="CH5" s="179"/>
      <c r="CI5" s="179"/>
      <c r="CJ5" s="88"/>
      <c r="CK5" s="88"/>
      <c r="CL5" s="178"/>
    </row>
    <row r="6" spans="1:90" ht="10" customHeight="1" thickBot="1" x14ac:dyDescent="0.6">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88"/>
      <c r="BF6" s="88"/>
      <c r="BG6" s="88"/>
      <c r="BH6" s="88"/>
      <c r="BI6" s="88"/>
      <c r="BJ6" s="1"/>
      <c r="BK6" s="64"/>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6"/>
    </row>
    <row r="7" spans="1:90" ht="10" customHeight="1" thickTop="1" x14ac:dyDescent="0.550000000000000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ht="10" customHeight="1" x14ac:dyDescent="0.55000000000000004">
      <c r="A8" s="1"/>
      <c r="B8" s="1"/>
      <c r="C8" s="1"/>
      <c r="D8" s="136" t="s">
        <v>47</v>
      </c>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72"/>
      <c r="AE8" s="72"/>
      <c r="AF8" s="136" t="s">
        <v>54</v>
      </c>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
      <c r="BT8" s="1"/>
      <c r="BU8" s="1"/>
      <c r="BV8" s="1"/>
      <c r="BW8" s="1"/>
      <c r="BX8" s="1"/>
      <c r="BY8" s="122" t="s">
        <v>90</v>
      </c>
      <c r="BZ8" s="122"/>
      <c r="CA8" s="122"/>
      <c r="CB8" s="122"/>
      <c r="CC8" s="122"/>
      <c r="CD8" s="122"/>
      <c r="CE8" s="122"/>
      <c r="CF8" s="122"/>
      <c r="CG8" s="122"/>
      <c r="CH8" s="122"/>
      <c r="CI8" s="122"/>
      <c r="CJ8" s="122"/>
      <c r="CK8" s="122"/>
      <c r="CL8" s="122"/>
    </row>
    <row r="9" spans="1:90" ht="10" customHeight="1" x14ac:dyDescent="0.55000000000000004">
      <c r="A9" s="1"/>
      <c r="B9" s="1"/>
      <c r="C9" s="1"/>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72"/>
      <c r="AE9" s="72"/>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
      <c r="BT9" s="1"/>
      <c r="BU9" s="1"/>
      <c r="BV9" s="1"/>
      <c r="BW9" s="1"/>
      <c r="BX9" s="1"/>
      <c r="BY9" s="122"/>
      <c r="BZ9" s="122"/>
      <c r="CA9" s="122"/>
      <c r="CB9" s="122"/>
      <c r="CC9" s="122"/>
      <c r="CD9" s="122"/>
      <c r="CE9" s="122"/>
      <c r="CF9" s="122"/>
      <c r="CG9" s="122"/>
      <c r="CH9" s="122"/>
      <c r="CI9" s="122"/>
      <c r="CJ9" s="122"/>
      <c r="CK9" s="122"/>
      <c r="CL9" s="122"/>
    </row>
    <row r="10" spans="1:90" ht="10" customHeight="1" thickBot="1" x14ac:dyDescent="0.6">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1" spans="1:90" ht="10" customHeight="1" thickTop="1" x14ac:dyDescent="0.55000000000000004">
      <c r="A11" s="61"/>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3"/>
    </row>
    <row r="12" spans="1:90" ht="10" customHeight="1" x14ac:dyDescent="0.55000000000000004">
      <c r="A12" s="68"/>
      <c r="B12" s="137" t="s">
        <v>97</v>
      </c>
      <c r="C12" s="138"/>
      <c r="D12" s="138"/>
      <c r="E12" s="138"/>
      <c r="F12" s="138"/>
      <c r="G12" s="138"/>
      <c r="H12" s="138"/>
      <c r="I12" s="138"/>
      <c r="J12" s="138"/>
      <c r="K12" s="13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13"/>
      <c r="AN12" s="137" t="s">
        <v>48</v>
      </c>
      <c r="AO12" s="138"/>
      <c r="AP12" s="138"/>
      <c r="AQ12" s="138"/>
      <c r="AR12" s="138"/>
      <c r="AS12" s="138"/>
      <c r="AT12" s="138"/>
      <c r="AU12" s="138"/>
      <c r="AV12" s="139"/>
      <c r="AW12" s="123" t="s">
        <v>49</v>
      </c>
      <c r="AX12" s="124"/>
      <c r="AY12" s="125"/>
      <c r="AZ12" s="125"/>
      <c r="BA12" s="125"/>
      <c r="BB12" s="125"/>
      <c r="BC12" s="125"/>
      <c r="BD12" s="125"/>
      <c r="BE12" s="125"/>
      <c r="BF12" s="1"/>
      <c r="BG12" s="479"/>
      <c r="BH12" s="479"/>
      <c r="BI12" s="479"/>
      <c r="BJ12" s="479"/>
      <c r="BK12" s="479"/>
      <c r="BL12" s="479"/>
      <c r="BM12" s="479"/>
      <c r="BN12" s="479"/>
      <c r="BO12" s="479"/>
      <c r="BP12" s="479"/>
      <c r="BQ12" s="479"/>
      <c r="BR12" s="479"/>
      <c r="BS12" s="479"/>
      <c r="BT12" s="479"/>
      <c r="BU12" s="479"/>
      <c r="BV12" s="479"/>
      <c r="BW12" s="479"/>
      <c r="BX12" s="479"/>
      <c r="BY12" s="479"/>
      <c r="BZ12" s="479"/>
      <c r="CA12" s="479"/>
      <c r="CB12" s="479"/>
      <c r="CC12" s="479"/>
      <c r="CD12" s="479"/>
      <c r="CE12" s="479"/>
      <c r="CF12" s="479"/>
      <c r="CG12" s="479"/>
      <c r="CH12" s="479"/>
      <c r="CI12" s="479"/>
      <c r="CJ12" s="479"/>
      <c r="CK12" s="479"/>
      <c r="CL12" s="67"/>
    </row>
    <row r="13" spans="1:90" ht="10" customHeight="1" x14ac:dyDescent="0.55000000000000004">
      <c r="A13" s="68"/>
      <c r="B13" s="140"/>
      <c r="C13" s="141"/>
      <c r="D13" s="141"/>
      <c r="E13" s="141"/>
      <c r="F13" s="141"/>
      <c r="G13" s="141"/>
      <c r="H13" s="141"/>
      <c r="I13" s="141"/>
      <c r="J13" s="141"/>
      <c r="K13" s="142"/>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13"/>
      <c r="AN13" s="140"/>
      <c r="AO13" s="141"/>
      <c r="AP13" s="141"/>
      <c r="AQ13" s="141"/>
      <c r="AR13" s="141"/>
      <c r="AS13" s="141"/>
      <c r="AT13" s="141"/>
      <c r="AU13" s="141"/>
      <c r="AV13" s="142"/>
      <c r="AW13" s="123"/>
      <c r="AX13" s="124"/>
      <c r="AY13" s="125"/>
      <c r="AZ13" s="125"/>
      <c r="BA13" s="125"/>
      <c r="BB13" s="125"/>
      <c r="BC13" s="125"/>
      <c r="BD13" s="125"/>
      <c r="BE13" s="125"/>
      <c r="BF13" s="1"/>
      <c r="BG13" s="479"/>
      <c r="BH13" s="479"/>
      <c r="BI13" s="479"/>
      <c r="BJ13" s="479"/>
      <c r="BK13" s="479"/>
      <c r="BL13" s="479"/>
      <c r="BM13" s="479"/>
      <c r="BN13" s="479"/>
      <c r="BO13" s="479"/>
      <c r="BP13" s="479"/>
      <c r="BQ13" s="479"/>
      <c r="BR13" s="479"/>
      <c r="BS13" s="479"/>
      <c r="BT13" s="479"/>
      <c r="BU13" s="479"/>
      <c r="BV13" s="479"/>
      <c r="BW13" s="479"/>
      <c r="BX13" s="479"/>
      <c r="BY13" s="479"/>
      <c r="BZ13" s="479"/>
      <c r="CA13" s="479"/>
      <c r="CB13" s="479"/>
      <c r="CC13" s="479"/>
      <c r="CD13" s="479"/>
      <c r="CE13" s="479"/>
      <c r="CF13" s="479"/>
      <c r="CG13" s="479"/>
      <c r="CH13" s="479"/>
      <c r="CI13" s="479"/>
      <c r="CJ13" s="479"/>
      <c r="CK13" s="479"/>
      <c r="CL13" s="67"/>
    </row>
    <row r="14" spans="1:90" ht="10" customHeight="1" x14ac:dyDescent="0.55000000000000004">
      <c r="A14" s="68"/>
      <c r="B14" s="143"/>
      <c r="C14" s="144"/>
      <c r="D14" s="144"/>
      <c r="E14" s="144"/>
      <c r="F14" s="144"/>
      <c r="G14" s="144"/>
      <c r="H14" s="144"/>
      <c r="I14" s="144"/>
      <c r="J14" s="144"/>
      <c r="K14" s="145"/>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3"/>
      <c r="AN14" s="143"/>
      <c r="AO14" s="144"/>
      <c r="AP14" s="144"/>
      <c r="AQ14" s="144"/>
      <c r="AR14" s="144"/>
      <c r="AS14" s="144"/>
      <c r="AT14" s="144"/>
      <c r="AU14" s="144"/>
      <c r="AV14" s="145"/>
      <c r="AW14" s="123"/>
      <c r="AX14" s="124"/>
      <c r="AY14" s="125"/>
      <c r="AZ14" s="125"/>
      <c r="BA14" s="125"/>
      <c r="BB14" s="125"/>
      <c r="BC14" s="125"/>
      <c r="BD14" s="125"/>
      <c r="BE14" s="125"/>
      <c r="BF14" s="1"/>
      <c r="BG14" s="480"/>
      <c r="BH14" s="480"/>
      <c r="BI14" s="480"/>
      <c r="BJ14" s="480"/>
      <c r="BK14" s="480"/>
      <c r="BL14" s="480"/>
      <c r="BM14" s="480"/>
      <c r="BN14" s="480"/>
      <c r="BO14" s="480"/>
      <c r="BP14" s="480"/>
      <c r="BQ14" s="480"/>
      <c r="BR14" s="480"/>
      <c r="BS14" s="480"/>
      <c r="BT14" s="480"/>
      <c r="BU14" s="480"/>
      <c r="BV14" s="480"/>
      <c r="BW14" s="480"/>
      <c r="BX14" s="480"/>
      <c r="BY14" s="480"/>
      <c r="BZ14" s="480"/>
      <c r="CA14" s="480"/>
      <c r="CB14" s="480"/>
      <c r="CC14" s="480"/>
      <c r="CD14" s="480"/>
      <c r="CE14" s="480"/>
      <c r="CF14" s="480"/>
      <c r="CG14" s="480"/>
      <c r="CH14" s="480"/>
      <c r="CI14" s="480"/>
      <c r="CJ14" s="480"/>
      <c r="CK14" s="480"/>
      <c r="CL14" s="67"/>
    </row>
    <row r="15" spans="1:90" ht="10" customHeight="1" x14ac:dyDescent="0.55000000000000004">
      <c r="A15" s="68"/>
      <c r="B15" s="1"/>
      <c r="C15" s="1"/>
      <c r="D15" s="1"/>
      <c r="E15" s="1"/>
      <c r="F15" s="1"/>
      <c r="G15" s="1"/>
      <c r="H15" s="1"/>
      <c r="I15" s="1"/>
      <c r="J15" s="1"/>
      <c r="K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67"/>
    </row>
    <row r="16" spans="1:90" ht="10" customHeight="1" x14ac:dyDescent="0.55000000000000004">
      <c r="A16" s="68"/>
      <c r="B16" s="137" t="s">
        <v>103</v>
      </c>
      <c r="C16" s="138"/>
      <c r="D16" s="138"/>
      <c r="E16" s="138"/>
      <c r="F16" s="138"/>
      <c r="G16" s="138"/>
      <c r="H16" s="138"/>
      <c r="I16" s="138"/>
      <c r="J16" s="138"/>
      <c r="K16" s="139"/>
      <c r="M16" s="101"/>
      <c r="N16" s="101"/>
      <c r="O16" s="101"/>
      <c r="P16" s="101"/>
      <c r="Q16" s="101"/>
      <c r="R16" s="101"/>
      <c r="S16" s="101"/>
      <c r="T16" s="101"/>
      <c r="U16" s="101"/>
      <c r="V16" s="101"/>
      <c r="W16" s="101"/>
      <c r="X16" s="101"/>
      <c r="Y16" s="101"/>
      <c r="Z16" s="101"/>
      <c r="AA16" s="101"/>
      <c r="AB16" s="101"/>
      <c r="AC16" s="1"/>
      <c r="AD16" s="185" t="s">
        <v>50</v>
      </c>
      <c r="AE16" s="185"/>
      <c r="AF16" s="185"/>
      <c r="AG16" s="185"/>
      <c r="AH16" s="185"/>
      <c r="AI16" s="185"/>
      <c r="AJ16" s="182" t="s">
        <v>51</v>
      </c>
      <c r="AK16" s="122"/>
      <c r="AL16" s="122"/>
      <c r="AM16" s="122"/>
      <c r="AN16" s="183"/>
      <c r="AO16" s="183"/>
      <c r="AP16" s="183"/>
      <c r="AQ16" s="183"/>
      <c r="AR16" s="183"/>
      <c r="AS16" s="183"/>
      <c r="AT16" s="183"/>
      <c r="AU16" s="183"/>
      <c r="AV16" s="183"/>
      <c r="AW16" s="183"/>
      <c r="AX16" s="183"/>
      <c r="AY16" s="183"/>
      <c r="AZ16" s="183"/>
      <c r="BA16" s="183"/>
      <c r="BB16" s="183"/>
      <c r="BC16" s="122" t="s">
        <v>52</v>
      </c>
      <c r="BD16" s="122"/>
      <c r="BE16" s="122"/>
      <c r="BF16" s="122"/>
      <c r="BG16" s="477"/>
      <c r="BH16" s="477"/>
      <c r="BI16" s="477"/>
      <c r="BJ16" s="477"/>
      <c r="BK16" s="477"/>
      <c r="BL16" s="477"/>
      <c r="BM16" s="477"/>
      <c r="BN16" s="477"/>
      <c r="BO16" s="477"/>
      <c r="BP16" s="477"/>
      <c r="BQ16" s="477"/>
      <c r="BR16" s="477"/>
      <c r="BS16" s="477"/>
      <c r="BT16" s="477"/>
      <c r="BU16" s="477"/>
      <c r="BV16" s="477"/>
      <c r="BW16" s="477"/>
      <c r="BX16" s="477"/>
      <c r="BY16" s="477"/>
      <c r="BZ16" s="477"/>
      <c r="CA16" s="477"/>
      <c r="CB16" s="477"/>
      <c r="CC16" s="477"/>
      <c r="CD16" s="477"/>
      <c r="CE16" s="477"/>
      <c r="CF16" s="477"/>
      <c r="CG16" s="477"/>
      <c r="CH16" s="477"/>
      <c r="CI16" s="477"/>
      <c r="CJ16" s="477"/>
      <c r="CK16" s="477"/>
      <c r="CL16" s="67"/>
    </row>
    <row r="17" spans="1:90" ht="10" customHeight="1" x14ac:dyDescent="0.55000000000000004">
      <c r="A17" s="68"/>
      <c r="B17" s="140"/>
      <c r="C17" s="141"/>
      <c r="D17" s="141"/>
      <c r="E17" s="141"/>
      <c r="F17" s="141"/>
      <c r="G17" s="141"/>
      <c r="H17" s="141"/>
      <c r="I17" s="141"/>
      <c r="J17" s="141"/>
      <c r="K17" s="142"/>
      <c r="M17" s="101"/>
      <c r="N17" s="101"/>
      <c r="O17" s="101"/>
      <c r="P17" s="101"/>
      <c r="Q17" s="101"/>
      <c r="R17" s="101"/>
      <c r="S17" s="101"/>
      <c r="T17" s="101"/>
      <c r="U17" s="101"/>
      <c r="V17" s="101"/>
      <c r="W17" s="101"/>
      <c r="X17" s="101"/>
      <c r="Y17" s="101"/>
      <c r="Z17" s="101"/>
      <c r="AA17" s="101"/>
      <c r="AB17" s="101"/>
      <c r="AC17" s="1"/>
      <c r="AD17" s="185"/>
      <c r="AE17" s="185"/>
      <c r="AF17" s="185"/>
      <c r="AG17" s="185"/>
      <c r="AH17" s="185"/>
      <c r="AI17" s="185"/>
      <c r="AJ17" s="182"/>
      <c r="AK17" s="122"/>
      <c r="AL17" s="122"/>
      <c r="AM17" s="122"/>
      <c r="AN17" s="183"/>
      <c r="AO17" s="183"/>
      <c r="AP17" s="183"/>
      <c r="AQ17" s="183"/>
      <c r="AR17" s="183"/>
      <c r="AS17" s="183"/>
      <c r="AT17" s="183"/>
      <c r="AU17" s="183"/>
      <c r="AV17" s="183"/>
      <c r="AW17" s="183"/>
      <c r="AX17" s="183"/>
      <c r="AY17" s="183"/>
      <c r="AZ17" s="183"/>
      <c r="BA17" s="183"/>
      <c r="BB17" s="183"/>
      <c r="BC17" s="122"/>
      <c r="BD17" s="122"/>
      <c r="BE17" s="122"/>
      <c r="BF17" s="122"/>
      <c r="BG17" s="477"/>
      <c r="BH17" s="477"/>
      <c r="BI17" s="477"/>
      <c r="BJ17" s="477"/>
      <c r="BK17" s="477"/>
      <c r="BL17" s="477"/>
      <c r="BM17" s="477"/>
      <c r="BN17" s="477"/>
      <c r="BO17" s="477"/>
      <c r="BP17" s="477"/>
      <c r="BQ17" s="477"/>
      <c r="BR17" s="477"/>
      <c r="BS17" s="477"/>
      <c r="BT17" s="477"/>
      <c r="BU17" s="477"/>
      <c r="BV17" s="477"/>
      <c r="BW17" s="477"/>
      <c r="BX17" s="477"/>
      <c r="BY17" s="477"/>
      <c r="BZ17" s="477"/>
      <c r="CA17" s="477"/>
      <c r="CB17" s="477"/>
      <c r="CC17" s="477"/>
      <c r="CD17" s="477"/>
      <c r="CE17" s="477"/>
      <c r="CF17" s="477"/>
      <c r="CG17" s="477"/>
      <c r="CH17" s="477"/>
      <c r="CI17" s="477"/>
      <c r="CJ17" s="477"/>
      <c r="CK17" s="477"/>
      <c r="CL17" s="67"/>
    </row>
    <row r="18" spans="1:90" ht="10" customHeight="1" x14ac:dyDescent="0.55000000000000004">
      <c r="A18" s="68"/>
      <c r="B18" s="143"/>
      <c r="C18" s="144"/>
      <c r="D18" s="144"/>
      <c r="E18" s="144"/>
      <c r="F18" s="144"/>
      <c r="G18" s="144"/>
      <c r="H18" s="144"/>
      <c r="I18" s="144"/>
      <c r="J18" s="144"/>
      <c r="K18" s="145"/>
      <c r="M18" s="102"/>
      <c r="N18" s="102"/>
      <c r="O18" s="102"/>
      <c r="P18" s="102"/>
      <c r="Q18" s="102"/>
      <c r="R18" s="102"/>
      <c r="S18" s="102"/>
      <c r="T18" s="102"/>
      <c r="U18" s="102"/>
      <c r="V18" s="102"/>
      <c r="W18" s="102"/>
      <c r="X18" s="102"/>
      <c r="Y18" s="102"/>
      <c r="Z18" s="102"/>
      <c r="AA18" s="102"/>
      <c r="AB18" s="102"/>
      <c r="AC18" s="1"/>
      <c r="AD18" s="185"/>
      <c r="AE18" s="185"/>
      <c r="AF18" s="185"/>
      <c r="AG18" s="185"/>
      <c r="AH18" s="185"/>
      <c r="AI18" s="185"/>
      <c r="AJ18" s="182"/>
      <c r="AK18" s="122"/>
      <c r="AL18" s="122"/>
      <c r="AM18" s="122"/>
      <c r="AN18" s="184"/>
      <c r="AO18" s="184"/>
      <c r="AP18" s="184"/>
      <c r="AQ18" s="184"/>
      <c r="AR18" s="184"/>
      <c r="AS18" s="184"/>
      <c r="AT18" s="184"/>
      <c r="AU18" s="184"/>
      <c r="AV18" s="184"/>
      <c r="AW18" s="184"/>
      <c r="AX18" s="184"/>
      <c r="AY18" s="184"/>
      <c r="AZ18" s="184"/>
      <c r="BA18" s="184"/>
      <c r="BB18" s="184"/>
      <c r="BC18" s="122"/>
      <c r="BD18" s="122"/>
      <c r="BE18" s="122"/>
      <c r="BF18" s="122"/>
      <c r="BG18" s="478"/>
      <c r="BH18" s="478"/>
      <c r="BI18" s="478"/>
      <c r="BJ18" s="478"/>
      <c r="BK18" s="478"/>
      <c r="BL18" s="478"/>
      <c r="BM18" s="478"/>
      <c r="BN18" s="478"/>
      <c r="BO18" s="478"/>
      <c r="BP18" s="478"/>
      <c r="BQ18" s="478"/>
      <c r="BR18" s="478"/>
      <c r="BS18" s="478"/>
      <c r="BT18" s="478"/>
      <c r="BU18" s="478"/>
      <c r="BV18" s="478"/>
      <c r="BW18" s="478"/>
      <c r="BX18" s="478"/>
      <c r="BY18" s="478"/>
      <c r="BZ18" s="478"/>
      <c r="CA18" s="478"/>
      <c r="CB18" s="478"/>
      <c r="CC18" s="478"/>
      <c r="CD18" s="478"/>
      <c r="CE18" s="478"/>
      <c r="CF18" s="478"/>
      <c r="CG18" s="478"/>
      <c r="CH18" s="478"/>
      <c r="CI18" s="478"/>
      <c r="CJ18" s="478"/>
      <c r="CK18" s="478"/>
      <c r="CL18" s="67"/>
    </row>
    <row r="19" spans="1:90" ht="10" customHeight="1" thickBot="1" x14ac:dyDescent="0.6">
      <c r="A19" s="68"/>
      <c r="B19" s="1"/>
      <c r="C19" s="1"/>
      <c r="D19" s="1"/>
      <c r="E19" s="1"/>
      <c r="F19" s="1"/>
      <c r="G19" s="1"/>
      <c r="H19" s="1"/>
      <c r="I19" s="1"/>
      <c r="J19" s="1"/>
      <c r="K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4"/>
      <c r="BL19" s="21"/>
      <c r="BM19" s="21"/>
      <c r="BN19" s="21"/>
      <c r="BO19" s="21"/>
      <c r="BP19" s="1"/>
      <c r="BQ19" s="1"/>
      <c r="BR19" s="1"/>
      <c r="BS19" s="1"/>
      <c r="BT19" s="1"/>
      <c r="BU19" s="1"/>
      <c r="BV19" s="1"/>
      <c r="BW19" s="1"/>
      <c r="BX19" s="1"/>
      <c r="BY19" s="1"/>
      <c r="BZ19" s="1"/>
      <c r="CA19" s="1"/>
      <c r="CB19" s="1"/>
      <c r="CC19" s="1"/>
      <c r="CD19" s="1"/>
      <c r="CE19" s="1"/>
      <c r="CF19" s="1"/>
      <c r="CG19" s="1"/>
      <c r="CH19" s="1"/>
      <c r="CI19" s="1"/>
      <c r="CJ19" s="1"/>
      <c r="CK19" s="1"/>
      <c r="CL19" s="67"/>
    </row>
    <row r="20" spans="1:90" ht="10" customHeight="1" x14ac:dyDescent="0.55000000000000004">
      <c r="A20" s="68"/>
      <c r="B20" s="137" t="s">
        <v>104</v>
      </c>
      <c r="C20" s="138"/>
      <c r="D20" s="138"/>
      <c r="E20" s="138"/>
      <c r="F20" s="138"/>
      <c r="G20" s="138"/>
      <c r="H20" s="138"/>
      <c r="I20" s="138"/>
      <c r="J20" s="138"/>
      <c r="K20" s="139"/>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
      <c r="AN20" s="186" t="s">
        <v>55</v>
      </c>
      <c r="AO20" s="186"/>
      <c r="AP20" s="186"/>
      <c r="AQ20" s="186"/>
      <c r="AR20" s="186"/>
      <c r="AS20" s="186"/>
      <c r="AT20" s="1"/>
      <c r="AU20" s="180"/>
      <c r="AV20" s="180"/>
      <c r="AW20" s="180"/>
      <c r="AX20" s="180"/>
      <c r="AY20" s="180"/>
      <c r="AZ20" s="180"/>
      <c r="BA20" s="180"/>
      <c r="BB20" s="180"/>
      <c r="BC20" s="1"/>
      <c r="BD20" s="1"/>
      <c r="BE20" s="126" t="s">
        <v>59</v>
      </c>
      <c r="BF20" s="127"/>
      <c r="BG20" s="128"/>
      <c r="BH20" s="1"/>
      <c r="BI20" s="481" t="s">
        <v>91</v>
      </c>
      <c r="BJ20" s="482"/>
      <c r="BK20" s="482"/>
      <c r="BL20" s="482"/>
      <c r="BM20" s="482"/>
      <c r="BN20" s="482"/>
      <c r="BO20" s="482"/>
      <c r="BP20" s="482"/>
      <c r="BQ20" s="486"/>
      <c r="BR20" s="1"/>
      <c r="BS20" s="481" t="s">
        <v>57</v>
      </c>
      <c r="BT20" s="482"/>
      <c r="BU20" s="482"/>
      <c r="BV20" s="482"/>
      <c r="BW20" s="482"/>
      <c r="BX20" s="482"/>
      <c r="BY20" s="482"/>
      <c r="BZ20" s="482"/>
      <c r="CA20" s="486"/>
      <c r="CB20" s="1"/>
      <c r="CC20" s="481" t="s">
        <v>58</v>
      </c>
      <c r="CD20" s="482"/>
      <c r="CE20" s="482"/>
      <c r="CF20" s="482"/>
      <c r="CG20" s="482"/>
      <c r="CH20" s="482"/>
      <c r="CI20" s="482"/>
      <c r="CJ20" s="482"/>
      <c r="CK20" s="486"/>
      <c r="CL20" s="67"/>
    </row>
    <row r="21" spans="1:90" ht="10" customHeight="1" x14ac:dyDescent="0.55000000000000004">
      <c r="A21" s="68"/>
      <c r="B21" s="140"/>
      <c r="C21" s="141"/>
      <c r="D21" s="141"/>
      <c r="E21" s="141"/>
      <c r="F21" s="141"/>
      <c r="G21" s="141"/>
      <c r="H21" s="141"/>
      <c r="I21" s="141"/>
      <c r="J21" s="141"/>
      <c r="K21" s="142"/>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
      <c r="AN21" s="186"/>
      <c r="AO21" s="186"/>
      <c r="AP21" s="186"/>
      <c r="AQ21" s="186"/>
      <c r="AR21" s="186"/>
      <c r="AS21" s="186"/>
      <c r="AT21" s="1"/>
      <c r="AU21" s="180"/>
      <c r="AV21" s="180"/>
      <c r="AW21" s="180"/>
      <c r="AX21" s="180"/>
      <c r="AY21" s="180"/>
      <c r="AZ21" s="180"/>
      <c r="BA21" s="180"/>
      <c r="BB21" s="180"/>
      <c r="BC21" s="89" t="s">
        <v>56</v>
      </c>
      <c r="BD21" s="89"/>
      <c r="BE21" s="129"/>
      <c r="BF21" s="130"/>
      <c r="BG21" s="131"/>
      <c r="BH21" s="1"/>
      <c r="BI21" s="483"/>
      <c r="BJ21" s="88"/>
      <c r="BK21" s="88"/>
      <c r="BL21" s="88"/>
      <c r="BM21" s="88"/>
      <c r="BN21" s="88"/>
      <c r="BO21" s="88"/>
      <c r="BP21" s="88"/>
      <c r="BQ21" s="487"/>
      <c r="BR21" s="1"/>
      <c r="BS21" s="483"/>
      <c r="BT21" s="88"/>
      <c r="BU21" s="88"/>
      <c r="BV21" s="88"/>
      <c r="BW21" s="88"/>
      <c r="BX21" s="88"/>
      <c r="BY21" s="88"/>
      <c r="BZ21" s="88"/>
      <c r="CA21" s="487"/>
      <c r="CB21" s="1"/>
      <c r="CC21" s="483"/>
      <c r="CD21" s="88"/>
      <c r="CE21" s="88"/>
      <c r="CF21" s="88"/>
      <c r="CG21" s="88"/>
      <c r="CH21" s="88"/>
      <c r="CI21" s="88"/>
      <c r="CJ21" s="88"/>
      <c r="CK21" s="487"/>
      <c r="CL21" s="67"/>
    </row>
    <row r="22" spans="1:90" ht="10" customHeight="1" thickBot="1" x14ac:dyDescent="0.6">
      <c r="A22" s="68"/>
      <c r="B22" s="143"/>
      <c r="C22" s="144"/>
      <c r="D22" s="144"/>
      <c r="E22" s="144"/>
      <c r="F22" s="144"/>
      <c r="G22" s="144"/>
      <c r="H22" s="144"/>
      <c r="I22" s="144"/>
      <c r="J22" s="144"/>
      <c r="K22" s="145"/>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
      <c r="AN22" s="186"/>
      <c r="AO22" s="186"/>
      <c r="AP22" s="186"/>
      <c r="AQ22" s="186"/>
      <c r="AR22" s="186"/>
      <c r="AS22" s="186"/>
      <c r="AT22" s="1"/>
      <c r="AU22" s="181"/>
      <c r="AV22" s="181"/>
      <c r="AW22" s="181"/>
      <c r="AX22" s="181"/>
      <c r="AY22" s="181"/>
      <c r="AZ22" s="181"/>
      <c r="BA22" s="181"/>
      <c r="BB22" s="181"/>
      <c r="BC22" s="89"/>
      <c r="BD22" s="89"/>
      <c r="BE22" s="132"/>
      <c r="BF22" s="133"/>
      <c r="BG22" s="134"/>
      <c r="BH22" s="1"/>
      <c r="BI22" s="484"/>
      <c r="BJ22" s="485"/>
      <c r="BK22" s="485"/>
      <c r="BL22" s="485"/>
      <c r="BM22" s="485"/>
      <c r="BN22" s="485"/>
      <c r="BO22" s="485"/>
      <c r="BP22" s="485"/>
      <c r="BQ22" s="488"/>
      <c r="BR22" s="1"/>
      <c r="BS22" s="484"/>
      <c r="BT22" s="485"/>
      <c r="BU22" s="485"/>
      <c r="BV22" s="485"/>
      <c r="BW22" s="485"/>
      <c r="BX22" s="485"/>
      <c r="BY22" s="485"/>
      <c r="BZ22" s="485"/>
      <c r="CA22" s="488"/>
      <c r="CB22" s="1"/>
      <c r="CC22" s="484"/>
      <c r="CD22" s="485"/>
      <c r="CE22" s="485"/>
      <c r="CF22" s="485"/>
      <c r="CG22" s="485"/>
      <c r="CH22" s="485"/>
      <c r="CI22" s="485"/>
      <c r="CJ22" s="485"/>
      <c r="CK22" s="488"/>
      <c r="CL22" s="67"/>
    </row>
    <row r="23" spans="1:90" ht="10" customHeight="1" x14ac:dyDescent="0.55000000000000004">
      <c r="A23" s="68"/>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20" t="s">
        <v>102</v>
      </c>
      <c r="BT23" s="120"/>
      <c r="BU23" s="120"/>
      <c r="BV23" s="120"/>
      <c r="BW23" s="120"/>
      <c r="BX23" s="120"/>
      <c r="BY23" s="120"/>
      <c r="BZ23" s="120"/>
      <c r="CA23" s="120"/>
      <c r="CB23" s="120"/>
      <c r="CC23" s="120"/>
      <c r="CD23" s="120"/>
      <c r="CE23" s="120"/>
      <c r="CF23" s="120"/>
      <c r="CG23" s="120"/>
      <c r="CH23" s="120"/>
      <c r="CI23" s="120"/>
      <c r="CJ23" s="120"/>
      <c r="CK23" s="120"/>
      <c r="CL23" s="121"/>
    </row>
    <row r="24" spans="1:90" ht="10" customHeight="1" thickBot="1" x14ac:dyDescent="0.6">
      <c r="A24" s="68"/>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1"/>
      <c r="AJ24" s="11"/>
      <c r="AK24" s="11"/>
      <c r="AL24" s="11"/>
      <c r="AM24" s="11"/>
      <c r="AN24" s="11"/>
      <c r="AO24" s="11"/>
      <c r="AP24" s="1"/>
      <c r="AQ24" s="1"/>
      <c r="AR24" s="1"/>
      <c r="AS24" s="1"/>
      <c r="AT24" s="1"/>
      <c r="AU24" s="1"/>
      <c r="AV24" s="1"/>
      <c r="AW24" s="1"/>
      <c r="AX24" s="1"/>
      <c r="AY24" s="1"/>
      <c r="AZ24" s="1"/>
      <c r="BA24" s="1"/>
      <c r="BB24" s="1"/>
      <c r="BC24" s="1"/>
      <c r="BD24" s="1"/>
      <c r="BE24" s="1"/>
      <c r="BF24" s="1"/>
      <c r="BG24" s="1"/>
      <c r="BH24" s="1"/>
      <c r="BI24" s="1"/>
      <c r="BJ24" s="1"/>
      <c r="BK24" s="1"/>
      <c r="BL24" s="11"/>
      <c r="BM24" s="1"/>
      <c r="BN24" s="1"/>
      <c r="BO24" s="1"/>
      <c r="BP24" s="1"/>
      <c r="BQ24" s="1"/>
      <c r="BR24" s="1"/>
      <c r="BS24" s="120"/>
      <c r="BT24" s="120"/>
      <c r="BU24" s="120"/>
      <c r="BV24" s="120"/>
      <c r="BW24" s="120"/>
      <c r="BX24" s="120"/>
      <c r="BY24" s="120"/>
      <c r="BZ24" s="120"/>
      <c r="CA24" s="120"/>
      <c r="CB24" s="120"/>
      <c r="CC24" s="120"/>
      <c r="CD24" s="120"/>
      <c r="CE24" s="120"/>
      <c r="CF24" s="120"/>
      <c r="CG24" s="120"/>
      <c r="CH24" s="120"/>
      <c r="CI24" s="120"/>
      <c r="CJ24" s="120"/>
      <c r="CK24" s="120"/>
      <c r="CL24" s="121"/>
    </row>
    <row r="25" spans="1:90" ht="10" customHeight="1" thickBot="1" x14ac:dyDescent="0.6">
      <c r="A25" s="68"/>
      <c r="B25" s="90" t="s">
        <v>72</v>
      </c>
      <c r="C25" s="91"/>
      <c r="D25" s="92"/>
      <c r="F25" s="14"/>
      <c r="G25" s="15"/>
      <c r="H25" s="15"/>
      <c r="I25" s="15"/>
      <c r="J25" s="15"/>
      <c r="K25" s="15"/>
      <c r="L25" s="15"/>
      <c r="M25" s="15"/>
      <c r="N25" s="15"/>
      <c r="O25" s="15"/>
      <c r="P25" s="15"/>
      <c r="Q25" s="15"/>
      <c r="R25" s="15"/>
      <c r="S25" s="15"/>
      <c r="T25" s="15"/>
      <c r="U25" s="15"/>
      <c r="V25" s="16"/>
      <c r="W25" s="17"/>
      <c r="X25" s="272" t="s">
        <v>62</v>
      </c>
      <c r="Y25" s="273"/>
      <c r="Z25" s="273"/>
      <c r="AA25" s="273"/>
      <c r="AB25" s="273"/>
      <c r="AC25" s="273"/>
      <c r="AD25" s="273"/>
      <c r="AE25" s="274"/>
      <c r="AF25" s="281" t="s">
        <v>75</v>
      </c>
      <c r="AG25" s="282"/>
      <c r="AH25" s="282"/>
      <c r="AI25" s="283"/>
      <c r="AN25" s="1"/>
      <c r="AO25" s="1"/>
      <c r="AP25" s="6"/>
      <c r="AQ25" s="6"/>
      <c r="AR25" s="6"/>
      <c r="AS25" s="6"/>
      <c r="AT25" s="6"/>
      <c r="AU25" s="6"/>
      <c r="AV25" s="6"/>
      <c r="AW25" s="6"/>
      <c r="AX25" s="6"/>
      <c r="AY25" s="6"/>
      <c r="AZ25" s="6"/>
      <c r="BA25" s="6"/>
      <c r="BB25" s="6"/>
      <c r="BC25" s="6"/>
      <c r="BD25" s="6"/>
      <c r="BE25" s="6"/>
      <c r="BF25" s="6"/>
      <c r="BG25" s="6"/>
      <c r="BH25" s="155" t="s">
        <v>76</v>
      </c>
      <c r="BI25" s="155"/>
      <c r="BJ25" s="155"/>
      <c r="BK25" s="155"/>
      <c r="BM25" s="6"/>
      <c r="BN25" s="6"/>
      <c r="BO25" s="6"/>
      <c r="BP25" s="155" t="s">
        <v>64</v>
      </c>
      <c r="BQ25" s="155"/>
      <c r="BR25" s="156"/>
      <c r="BS25" s="120"/>
      <c r="BT25" s="120"/>
      <c r="BU25" s="120"/>
      <c r="BV25" s="120"/>
      <c r="BW25" s="120"/>
      <c r="BX25" s="120"/>
      <c r="BY25" s="120"/>
      <c r="BZ25" s="120"/>
      <c r="CA25" s="120"/>
      <c r="CB25" s="120"/>
      <c r="CC25" s="120"/>
      <c r="CD25" s="120"/>
      <c r="CE25" s="120"/>
      <c r="CF25" s="120"/>
      <c r="CG25" s="120"/>
      <c r="CH25" s="120"/>
      <c r="CI25" s="120"/>
      <c r="CJ25" s="120"/>
      <c r="CK25" s="120"/>
      <c r="CL25" s="121"/>
    </row>
    <row r="26" spans="1:90" ht="10" customHeight="1" x14ac:dyDescent="0.55000000000000004">
      <c r="A26" s="68"/>
      <c r="B26" s="93"/>
      <c r="C26" s="94"/>
      <c r="D26" s="95"/>
      <c r="F26" s="17"/>
      <c r="G26" s="342"/>
      <c r="H26" s="342"/>
      <c r="I26" s="342"/>
      <c r="J26" s="342"/>
      <c r="K26" s="342"/>
      <c r="L26" s="342"/>
      <c r="M26" s="342"/>
      <c r="N26" s="342"/>
      <c r="O26" s="342"/>
      <c r="P26" s="259" t="s">
        <v>60</v>
      </c>
      <c r="Q26" s="259"/>
      <c r="R26" s="105" t="str">
        <f>IF(G26="","(　　)",IF(G30="","(　　)",IF(G34="","(　　)",TEXT(DATE(G26,G30,G34),"(　aaa　)"))))</f>
        <v>(　　)</v>
      </c>
      <c r="S26" s="105"/>
      <c r="T26" s="105"/>
      <c r="U26" s="105"/>
      <c r="V26" s="106"/>
      <c r="W26" s="74"/>
      <c r="X26" s="275"/>
      <c r="Y26" s="276"/>
      <c r="Z26" s="276"/>
      <c r="AA26" s="276"/>
      <c r="AB26" s="276"/>
      <c r="AC26" s="276"/>
      <c r="AD26" s="276"/>
      <c r="AE26" s="277"/>
      <c r="AF26" s="284"/>
      <c r="AG26" s="285"/>
      <c r="AH26" s="285"/>
      <c r="AI26" s="283"/>
      <c r="AK26" s="116"/>
      <c r="AL26" s="116"/>
      <c r="AM26" s="116"/>
      <c r="AN26" s="116"/>
      <c r="AO26" s="116"/>
      <c r="AP26" s="88" t="s">
        <v>60</v>
      </c>
      <c r="AQ26" s="88"/>
      <c r="AR26" s="118"/>
      <c r="AS26" s="118"/>
      <c r="AT26" s="118"/>
      <c r="AU26" s="118"/>
      <c r="AV26" s="88" t="s">
        <v>61</v>
      </c>
      <c r="AW26" s="88"/>
      <c r="AX26" s="86"/>
      <c r="AY26" s="86"/>
      <c r="AZ26" s="86"/>
      <c r="BA26" s="86"/>
      <c r="BB26" s="88" t="s">
        <v>37</v>
      </c>
      <c r="BC26" s="88"/>
      <c r="BD26" s="135" t="str">
        <f>IF(AK26="","(　 )",IF(AR26="","(　 )",IF(AX26="","( 　)",TEXT(DATE(AK26,AR26,AX26),"(aaa)"))))</f>
        <v>(　 )</v>
      </c>
      <c r="BE26" s="135"/>
      <c r="BF26" s="135"/>
      <c r="BG26" s="135"/>
      <c r="BH26" s="108"/>
      <c r="BI26" s="108"/>
      <c r="BJ26" s="108"/>
      <c r="BK26" s="108"/>
      <c r="BL26" s="146" t="str">
        <f>IF(式!D8=TRUE,"",IF(式!E7&lt;0,"",式!E7))</f>
        <v/>
      </c>
      <c r="BM26" s="147"/>
      <c r="BN26" s="147"/>
      <c r="BO26" s="148"/>
      <c r="BP26" s="108"/>
      <c r="BQ26" s="108"/>
      <c r="BR26" s="157"/>
      <c r="BS26" s="120"/>
      <c r="BT26" s="120"/>
      <c r="BU26" s="120"/>
      <c r="BV26" s="120"/>
      <c r="BW26" s="120"/>
      <c r="BX26" s="120"/>
      <c r="BY26" s="120"/>
      <c r="BZ26" s="120"/>
      <c r="CA26" s="120"/>
      <c r="CB26" s="120"/>
      <c r="CC26" s="120"/>
      <c r="CD26" s="120"/>
      <c r="CE26" s="120"/>
      <c r="CF26" s="120"/>
      <c r="CG26" s="120"/>
      <c r="CH26" s="120"/>
      <c r="CI26" s="120"/>
      <c r="CJ26" s="120"/>
      <c r="CK26" s="120"/>
      <c r="CL26" s="121"/>
    </row>
    <row r="27" spans="1:90" ht="10" customHeight="1" x14ac:dyDescent="0.55000000000000004">
      <c r="A27" s="68"/>
      <c r="B27" s="93"/>
      <c r="C27" s="94"/>
      <c r="D27" s="95"/>
      <c r="F27" s="17"/>
      <c r="G27" s="342"/>
      <c r="H27" s="342"/>
      <c r="I27" s="342"/>
      <c r="J27" s="342"/>
      <c r="K27" s="342"/>
      <c r="L27" s="342"/>
      <c r="M27" s="342"/>
      <c r="N27" s="342"/>
      <c r="O27" s="342"/>
      <c r="P27" s="259"/>
      <c r="Q27" s="259"/>
      <c r="R27" s="105"/>
      <c r="S27" s="105"/>
      <c r="T27" s="105"/>
      <c r="U27" s="105"/>
      <c r="V27" s="106"/>
      <c r="W27" s="74"/>
      <c r="X27" s="278"/>
      <c r="Y27" s="279"/>
      <c r="Z27" s="279"/>
      <c r="AA27" s="279"/>
      <c r="AB27" s="279"/>
      <c r="AC27" s="279"/>
      <c r="AD27" s="279"/>
      <c r="AE27" s="280"/>
      <c r="AF27" s="284"/>
      <c r="AG27" s="285"/>
      <c r="AH27" s="285"/>
      <c r="AI27" s="283"/>
      <c r="AK27" s="116"/>
      <c r="AL27" s="116"/>
      <c r="AM27" s="116"/>
      <c r="AN27" s="116"/>
      <c r="AO27" s="116"/>
      <c r="AP27" s="88"/>
      <c r="AQ27" s="88"/>
      <c r="AR27" s="118"/>
      <c r="AS27" s="118"/>
      <c r="AT27" s="118"/>
      <c r="AU27" s="118"/>
      <c r="AV27" s="88"/>
      <c r="AW27" s="88"/>
      <c r="AX27" s="86"/>
      <c r="AY27" s="86"/>
      <c r="AZ27" s="86"/>
      <c r="BA27" s="86"/>
      <c r="BB27" s="88"/>
      <c r="BC27" s="88"/>
      <c r="BD27" s="135"/>
      <c r="BE27" s="135"/>
      <c r="BF27" s="135"/>
      <c r="BG27" s="135"/>
      <c r="BH27" s="108"/>
      <c r="BI27" s="108"/>
      <c r="BJ27" s="108"/>
      <c r="BK27" s="108"/>
      <c r="BL27" s="149"/>
      <c r="BM27" s="150"/>
      <c r="BN27" s="150"/>
      <c r="BO27" s="151"/>
      <c r="BP27" s="108"/>
      <c r="BQ27" s="108"/>
      <c r="BR27" s="157"/>
      <c r="BS27" s="120"/>
      <c r="BT27" s="120"/>
      <c r="BU27" s="120"/>
      <c r="BV27" s="120"/>
      <c r="BW27" s="120"/>
      <c r="BX27" s="120"/>
      <c r="BY27" s="120"/>
      <c r="BZ27" s="120"/>
      <c r="CA27" s="120"/>
      <c r="CB27" s="120"/>
      <c r="CC27" s="120"/>
      <c r="CD27" s="120"/>
      <c r="CE27" s="120"/>
      <c r="CF27" s="120"/>
      <c r="CG27" s="120"/>
      <c r="CH27" s="120"/>
      <c r="CI27" s="120"/>
      <c r="CJ27" s="120"/>
      <c r="CK27" s="120"/>
      <c r="CL27" s="121"/>
    </row>
    <row r="28" spans="1:90" ht="10" customHeight="1" x14ac:dyDescent="0.55000000000000004">
      <c r="A28" s="68"/>
      <c r="B28" s="93"/>
      <c r="C28" s="94"/>
      <c r="D28" s="95"/>
      <c r="F28" s="17"/>
      <c r="G28" s="342"/>
      <c r="H28" s="342"/>
      <c r="I28" s="342"/>
      <c r="J28" s="342"/>
      <c r="K28" s="342"/>
      <c r="L28" s="342"/>
      <c r="M28" s="342"/>
      <c r="N28" s="342"/>
      <c r="O28" s="342"/>
      <c r="P28" s="259"/>
      <c r="Q28" s="259"/>
      <c r="R28" s="105"/>
      <c r="S28" s="105"/>
      <c r="T28" s="105"/>
      <c r="U28" s="105"/>
      <c r="V28" s="106"/>
      <c r="W28" s="74"/>
      <c r="X28" s="498" t="s">
        <v>63</v>
      </c>
      <c r="Y28" s="499"/>
      <c r="Z28" s="499"/>
      <c r="AA28" s="499"/>
      <c r="AB28" s="499"/>
      <c r="AC28" s="499"/>
      <c r="AD28" s="155"/>
      <c r="AE28" s="156"/>
      <c r="AF28" s="284"/>
      <c r="AG28" s="285"/>
      <c r="AH28" s="285"/>
      <c r="AI28" s="283"/>
      <c r="AK28" s="116"/>
      <c r="AL28" s="116"/>
      <c r="AM28" s="116"/>
      <c r="AN28" s="116"/>
      <c r="AO28" s="116"/>
      <c r="AP28" s="88"/>
      <c r="AQ28" s="88"/>
      <c r="AR28" s="118"/>
      <c r="AS28" s="118"/>
      <c r="AT28" s="118"/>
      <c r="AU28" s="118"/>
      <c r="AV28" s="88"/>
      <c r="AW28" s="88"/>
      <c r="AX28" s="86"/>
      <c r="AY28" s="86"/>
      <c r="AZ28" s="86"/>
      <c r="BA28" s="86"/>
      <c r="BB28" s="88"/>
      <c r="BC28" s="88"/>
      <c r="BD28" s="135"/>
      <c r="BE28" s="135"/>
      <c r="BF28" s="135"/>
      <c r="BG28" s="135"/>
      <c r="BH28" s="108"/>
      <c r="BI28" s="108"/>
      <c r="BJ28" s="108"/>
      <c r="BK28" s="108"/>
      <c r="BL28" s="149"/>
      <c r="BM28" s="150"/>
      <c r="BN28" s="150"/>
      <c r="BO28" s="151"/>
      <c r="BP28" s="108"/>
      <c r="BQ28" s="108"/>
      <c r="BR28" s="157"/>
      <c r="BS28" s="120"/>
      <c r="BT28" s="120"/>
      <c r="BU28" s="120"/>
      <c r="BV28" s="120"/>
      <c r="BW28" s="120"/>
      <c r="BX28" s="120"/>
      <c r="BY28" s="120"/>
      <c r="BZ28" s="120"/>
      <c r="CA28" s="120"/>
      <c r="CB28" s="120"/>
      <c r="CC28" s="120"/>
      <c r="CD28" s="120"/>
      <c r="CE28" s="120"/>
      <c r="CF28" s="120"/>
      <c r="CG28" s="120"/>
      <c r="CH28" s="120"/>
      <c r="CI28" s="120"/>
      <c r="CJ28" s="120"/>
      <c r="CK28" s="120"/>
      <c r="CL28" s="121"/>
    </row>
    <row r="29" spans="1:90" ht="10" customHeight="1" thickBot="1" x14ac:dyDescent="0.6">
      <c r="A29" s="68"/>
      <c r="B29" s="93"/>
      <c r="C29" s="94"/>
      <c r="D29" s="95"/>
      <c r="F29" s="17"/>
      <c r="G29" s="343"/>
      <c r="H29" s="343"/>
      <c r="I29" s="343"/>
      <c r="J29" s="343"/>
      <c r="K29" s="343"/>
      <c r="L29" s="343"/>
      <c r="M29" s="343"/>
      <c r="N29" s="343"/>
      <c r="O29" s="343"/>
      <c r="P29" s="259"/>
      <c r="Q29" s="259"/>
      <c r="R29" s="105"/>
      <c r="S29" s="105"/>
      <c r="T29" s="105"/>
      <c r="U29" s="105"/>
      <c r="V29" s="106"/>
      <c r="W29" s="74"/>
      <c r="X29" s="500"/>
      <c r="Y29" s="501"/>
      <c r="Z29" s="501"/>
      <c r="AA29" s="501"/>
      <c r="AB29" s="501"/>
      <c r="AC29" s="501"/>
      <c r="AD29" s="108"/>
      <c r="AE29" s="157"/>
      <c r="AF29" s="284"/>
      <c r="AG29" s="285"/>
      <c r="AH29" s="285"/>
      <c r="AI29" s="283"/>
      <c r="AK29" s="117"/>
      <c r="AL29" s="117"/>
      <c r="AM29" s="117"/>
      <c r="AN29" s="117"/>
      <c r="AO29" s="117"/>
      <c r="AP29" s="88"/>
      <c r="AQ29" s="88"/>
      <c r="AR29" s="119"/>
      <c r="AS29" s="119"/>
      <c r="AT29" s="119"/>
      <c r="AU29" s="119"/>
      <c r="AV29" s="88"/>
      <c r="AW29" s="88"/>
      <c r="AX29" s="87"/>
      <c r="AY29" s="87"/>
      <c r="AZ29" s="87"/>
      <c r="BA29" s="87"/>
      <c r="BB29" s="88"/>
      <c r="BC29" s="88"/>
      <c r="BD29" s="135"/>
      <c r="BE29" s="135"/>
      <c r="BF29" s="135"/>
      <c r="BG29" s="135"/>
      <c r="BH29" s="108"/>
      <c r="BI29" s="108"/>
      <c r="BJ29" s="108"/>
      <c r="BK29" s="108"/>
      <c r="BL29" s="152"/>
      <c r="BM29" s="153"/>
      <c r="BN29" s="153"/>
      <c r="BO29" s="154"/>
      <c r="BP29" s="108"/>
      <c r="BQ29" s="108"/>
      <c r="BR29" s="157"/>
      <c r="BS29" s="120"/>
      <c r="BT29" s="120"/>
      <c r="BU29" s="120"/>
      <c r="BV29" s="120"/>
      <c r="BW29" s="120"/>
      <c r="BX29" s="120"/>
      <c r="BY29" s="120"/>
      <c r="BZ29" s="120"/>
      <c r="CA29" s="120"/>
      <c r="CB29" s="120"/>
      <c r="CC29" s="120"/>
      <c r="CD29" s="120"/>
      <c r="CE29" s="120"/>
      <c r="CF29" s="120"/>
      <c r="CG29" s="120"/>
      <c r="CH29" s="120"/>
      <c r="CI29" s="120"/>
      <c r="CJ29" s="120"/>
      <c r="CK29" s="120"/>
      <c r="CL29" s="121"/>
    </row>
    <row r="30" spans="1:90" ht="10" customHeight="1" x14ac:dyDescent="0.55000000000000004">
      <c r="A30" s="68"/>
      <c r="B30" s="93"/>
      <c r="C30" s="94"/>
      <c r="D30" s="95"/>
      <c r="F30" s="17"/>
      <c r="G30" s="341"/>
      <c r="H30" s="341"/>
      <c r="I30" s="341"/>
      <c r="J30" s="341"/>
      <c r="K30" s="341"/>
      <c r="L30" s="341"/>
      <c r="M30" s="341"/>
      <c r="N30" s="341"/>
      <c r="O30" s="341"/>
      <c r="P30" s="259" t="s">
        <v>61</v>
      </c>
      <c r="Q30" s="259"/>
      <c r="R30" s="105"/>
      <c r="S30" s="105"/>
      <c r="T30" s="105"/>
      <c r="U30" s="105"/>
      <c r="V30" s="106"/>
      <c r="W30" s="74"/>
      <c r="X30" s="502"/>
      <c r="Y30" s="503"/>
      <c r="Z30" s="503"/>
      <c r="AA30" s="503"/>
      <c r="AB30" s="503"/>
      <c r="AC30" s="503"/>
      <c r="AD30" s="109"/>
      <c r="AE30" s="158"/>
      <c r="AF30" s="286"/>
      <c r="AG30" s="287"/>
      <c r="AH30" s="287"/>
      <c r="AI30" s="288"/>
      <c r="AM30" s="75"/>
      <c r="AN30" s="27"/>
      <c r="AO30" s="27"/>
      <c r="AP30" s="11"/>
      <c r="AQ30" s="11"/>
      <c r="AR30" s="11"/>
      <c r="AS30" s="11"/>
      <c r="AT30" s="11"/>
      <c r="AU30" s="11"/>
      <c r="AV30" s="11"/>
      <c r="AW30" s="11"/>
      <c r="AX30" s="11"/>
      <c r="AY30" s="11"/>
      <c r="AZ30" s="11"/>
      <c r="BA30" s="11"/>
      <c r="BB30" s="11"/>
      <c r="BC30" s="11"/>
      <c r="BD30" s="11"/>
      <c r="BE30" s="11"/>
      <c r="BF30" s="11"/>
      <c r="BG30" s="11"/>
      <c r="BH30" s="109"/>
      <c r="BI30" s="109"/>
      <c r="BJ30" s="109"/>
      <c r="BK30" s="109"/>
      <c r="BM30" s="11"/>
      <c r="BN30" s="11"/>
      <c r="BO30" s="11"/>
      <c r="BP30" s="109"/>
      <c r="BQ30" s="109"/>
      <c r="BR30" s="158"/>
      <c r="BS30" s="120"/>
      <c r="BT30" s="120"/>
      <c r="BU30" s="120"/>
      <c r="BV30" s="120"/>
      <c r="BW30" s="120"/>
      <c r="BX30" s="120"/>
      <c r="BY30" s="120"/>
      <c r="BZ30" s="120"/>
      <c r="CA30" s="120"/>
      <c r="CB30" s="120"/>
      <c r="CC30" s="120"/>
      <c r="CD30" s="120"/>
      <c r="CE30" s="120"/>
      <c r="CF30" s="120"/>
      <c r="CG30" s="120"/>
      <c r="CH30" s="120"/>
      <c r="CI30" s="120"/>
      <c r="CJ30" s="120"/>
      <c r="CK30" s="120"/>
      <c r="CL30" s="121"/>
    </row>
    <row r="31" spans="1:90" ht="10" customHeight="1" thickBot="1" x14ac:dyDescent="0.6">
      <c r="A31" s="68"/>
      <c r="B31" s="93"/>
      <c r="C31" s="94"/>
      <c r="D31" s="95"/>
      <c r="F31" s="17"/>
      <c r="G31" s="342"/>
      <c r="H31" s="342"/>
      <c r="I31" s="342"/>
      <c r="J31" s="342"/>
      <c r="K31" s="342"/>
      <c r="L31" s="342"/>
      <c r="M31" s="342"/>
      <c r="N31" s="342"/>
      <c r="O31" s="342"/>
      <c r="P31" s="259"/>
      <c r="Q31" s="259"/>
      <c r="R31" s="105"/>
      <c r="S31" s="105"/>
      <c r="T31" s="105"/>
      <c r="U31" s="105"/>
      <c r="V31" s="106"/>
      <c r="W31" s="74"/>
      <c r="X31" s="344" t="s">
        <v>69</v>
      </c>
      <c r="Y31" s="345"/>
      <c r="Z31" s="345"/>
      <c r="AA31" s="345"/>
      <c r="AB31" s="345"/>
      <c r="AC31" s="345"/>
      <c r="AD31" s="345"/>
      <c r="AE31" s="346"/>
      <c r="AF31" s="5"/>
      <c r="AG31" s="6"/>
      <c r="AH31" s="6"/>
      <c r="AI31" s="6"/>
      <c r="AJ31" s="6"/>
      <c r="AK31" s="6"/>
      <c r="AL31" s="6"/>
      <c r="AM31" s="6"/>
      <c r="AN31" s="7"/>
      <c r="AO31" s="298" t="s">
        <v>73</v>
      </c>
      <c r="AP31" s="299"/>
      <c r="AQ31" s="299"/>
      <c r="AR31" s="299"/>
      <c r="AS31" s="299"/>
      <c r="AT31" s="299"/>
      <c r="AU31" s="299"/>
      <c r="AV31" s="300"/>
      <c r="AW31" s="308"/>
      <c r="AX31" s="308"/>
      <c r="AY31" s="309"/>
      <c r="AZ31" s="155" t="s">
        <v>37</v>
      </c>
      <c r="BA31" s="160" t="str">
        <f>IFERROR(IF(AG32="","(　 )",IF(AG34="","(　 )",IF(AW31="","(　 )",TEXT(DATE(AG32,AG34,AW31),"(aaa)")))),"(   )")</f>
        <v>(　 )</v>
      </c>
      <c r="BB31" s="161"/>
      <c r="BC31" s="161"/>
      <c r="BD31" s="161"/>
      <c r="BE31" s="308"/>
      <c r="BF31" s="308"/>
      <c r="BG31" s="309"/>
      <c r="BH31" s="155" t="s">
        <v>37</v>
      </c>
      <c r="BI31" s="160" t="str">
        <f>IFERROR(IF(AG32="","(　 )",IF(AG34="","(　 )",IF(BE31="","(　 )",TEXT(DATE(AG32,AG34,BE31),"(aaa)")))),"(   )")</f>
        <v>(　 )</v>
      </c>
      <c r="BJ31" s="161"/>
      <c r="BK31" s="161"/>
      <c r="BL31" s="161"/>
      <c r="BM31" s="308"/>
      <c r="BN31" s="308"/>
      <c r="BO31" s="309"/>
      <c r="BP31" s="155" t="s">
        <v>37</v>
      </c>
      <c r="BQ31" s="160" t="str">
        <f>IFERROR(IF(AG32="","(　 )",IF(AG34="","(　 )",IF(BM31="","(　 )",TEXT(DATE(AG32,AG34,BM31),"(aaa)")))),"(   )")</f>
        <v>(　 )</v>
      </c>
      <c r="BR31" s="161"/>
      <c r="BS31" s="161"/>
      <c r="BT31" s="161"/>
      <c r="BU31" s="308"/>
      <c r="BV31" s="308"/>
      <c r="BW31" s="309"/>
      <c r="BX31" s="155" t="s">
        <v>37</v>
      </c>
      <c r="BY31" s="160" t="str">
        <f>IFERROR(IF(AG32="","(　 )",IF(AG34="","(　 )",IF(BU31="","(　 )",TEXT(DATE(AG32,AG34,BU31),"(aaa)")))),"(   )")</f>
        <v>(　 )</v>
      </c>
      <c r="BZ31" s="161"/>
      <c r="CA31" s="161"/>
      <c r="CB31" s="161"/>
      <c r="CC31" s="311" t="s">
        <v>74</v>
      </c>
      <c r="CD31" s="155"/>
      <c r="CE31" s="155"/>
      <c r="CF31" s="6"/>
      <c r="CG31" s="6"/>
      <c r="CH31" s="6"/>
      <c r="CI31" s="6"/>
      <c r="CJ31" s="155" t="s">
        <v>71</v>
      </c>
      <c r="CK31" s="156"/>
      <c r="CL31" s="67"/>
    </row>
    <row r="32" spans="1:90" ht="10" customHeight="1" x14ac:dyDescent="0.55000000000000004">
      <c r="A32" s="68"/>
      <c r="B32" s="93"/>
      <c r="C32" s="94"/>
      <c r="D32" s="95"/>
      <c r="F32" s="17"/>
      <c r="G32" s="342"/>
      <c r="H32" s="342"/>
      <c r="I32" s="342"/>
      <c r="J32" s="342"/>
      <c r="K32" s="342"/>
      <c r="L32" s="342"/>
      <c r="M32" s="342"/>
      <c r="N32" s="342"/>
      <c r="O32" s="342"/>
      <c r="P32" s="259"/>
      <c r="Q32" s="259"/>
      <c r="R32" s="105"/>
      <c r="S32" s="105"/>
      <c r="T32" s="105"/>
      <c r="U32" s="105"/>
      <c r="V32" s="106"/>
      <c r="W32" s="74"/>
      <c r="X32" s="347"/>
      <c r="Y32" s="348"/>
      <c r="Z32" s="348"/>
      <c r="AA32" s="348"/>
      <c r="AB32" s="348"/>
      <c r="AC32" s="348"/>
      <c r="AD32" s="348"/>
      <c r="AE32" s="349"/>
      <c r="AF32" s="8"/>
      <c r="AG32" s="295" t="str">
        <f>IF(式!D8=FALSE,"",IF(式!D8=TRUE,G26))</f>
        <v/>
      </c>
      <c r="AH32" s="295"/>
      <c r="AI32" s="295"/>
      <c r="AJ32" s="295"/>
      <c r="AK32" s="295"/>
      <c r="AL32" s="88" t="s">
        <v>60</v>
      </c>
      <c r="AM32" s="88"/>
      <c r="AN32" s="310"/>
      <c r="AO32" s="301"/>
      <c r="AP32" s="302"/>
      <c r="AQ32" s="302"/>
      <c r="AR32" s="302"/>
      <c r="AS32" s="302"/>
      <c r="AT32" s="302"/>
      <c r="AU32" s="302"/>
      <c r="AV32" s="303"/>
      <c r="AW32" s="290"/>
      <c r="AX32" s="290"/>
      <c r="AY32" s="291"/>
      <c r="AZ32" s="108"/>
      <c r="BA32" s="162"/>
      <c r="BB32" s="163"/>
      <c r="BC32" s="163"/>
      <c r="BD32" s="163"/>
      <c r="BE32" s="290"/>
      <c r="BF32" s="290"/>
      <c r="BG32" s="291"/>
      <c r="BH32" s="108"/>
      <c r="BI32" s="162"/>
      <c r="BJ32" s="163"/>
      <c r="BK32" s="163"/>
      <c r="BL32" s="163"/>
      <c r="BM32" s="290"/>
      <c r="BN32" s="290"/>
      <c r="BO32" s="291"/>
      <c r="BP32" s="108"/>
      <c r="BQ32" s="162"/>
      <c r="BR32" s="163"/>
      <c r="BS32" s="163"/>
      <c r="BT32" s="163"/>
      <c r="BU32" s="290"/>
      <c r="BV32" s="290"/>
      <c r="BW32" s="291"/>
      <c r="BX32" s="108"/>
      <c r="BY32" s="162"/>
      <c r="BZ32" s="163"/>
      <c r="CA32" s="163"/>
      <c r="CB32" s="163"/>
      <c r="CC32" s="312"/>
      <c r="CD32" s="108"/>
      <c r="CE32" s="108"/>
      <c r="CF32" s="325" t="str">
        <f>IF(式!F8=TRUE,"",IF(式!D7=TRUE,"",IF(式!D8=FALSE,"",COUNTA(AW31,BE31,BM31,AO34,AW34,BE34,BM34,G34,BU34,BU31))))</f>
        <v/>
      </c>
      <c r="CG32" s="326"/>
      <c r="CH32" s="326"/>
      <c r="CI32" s="327"/>
      <c r="CJ32" s="108"/>
      <c r="CK32" s="157"/>
      <c r="CL32" s="67"/>
    </row>
    <row r="33" spans="1:90" ht="10" customHeight="1" x14ac:dyDescent="0.55000000000000004">
      <c r="A33" s="68"/>
      <c r="B33" s="93"/>
      <c r="C33" s="94"/>
      <c r="D33" s="95"/>
      <c r="F33" s="17"/>
      <c r="G33" s="343"/>
      <c r="H33" s="343"/>
      <c r="I33" s="343"/>
      <c r="J33" s="343"/>
      <c r="K33" s="343"/>
      <c r="L33" s="343"/>
      <c r="M33" s="343"/>
      <c r="N33" s="343"/>
      <c r="O33" s="343"/>
      <c r="P33" s="259"/>
      <c r="Q33" s="259"/>
      <c r="R33" s="105"/>
      <c r="S33" s="105"/>
      <c r="T33" s="105"/>
      <c r="U33" s="105"/>
      <c r="V33" s="106"/>
      <c r="W33" s="74"/>
      <c r="X33" s="350"/>
      <c r="Y33" s="351"/>
      <c r="Z33" s="351"/>
      <c r="AA33" s="351"/>
      <c r="AB33" s="351"/>
      <c r="AC33" s="351"/>
      <c r="AD33" s="351"/>
      <c r="AE33" s="352"/>
      <c r="AF33" s="8"/>
      <c r="AG33" s="296"/>
      <c r="AH33" s="296"/>
      <c r="AI33" s="296"/>
      <c r="AJ33" s="296"/>
      <c r="AK33" s="296"/>
      <c r="AL33" s="88"/>
      <c r="AM33" s="88"/>
      <c r="AN33" s="310"/>
      <c r="AO33" s="304"/>
      <c r="AP33" s="305"/>
      <c r="AQ33" s="305"/>
      <c r="AR33" s="305"/>
      <c r="AS33" s="305"/>
      <c r="AT33" s="305"/>
      <c r="AU33" s="305"/>
      <c r="AV33" s="306"/>
      <c r="AW33" s="290"/>
      <c r="AX33" s="290"/>
      <c r="AY33" s="291"/>
      <c r="AZ33" s="159"/>
      <c r="BA33" s="162"/>
      <c r="BB33" s="163"/>
      <c r="BC33" s="163"/>
      <c r="BD33" s="163"/>
      <c r="BE33" s="290"/>
      <c r="BF33" s="290"/>
      <c r="BG33" s="291"/>
      <c r="BH33" s="159"/>
      <c r="BI33" s="162"/>
      <c r="BJ33" s="163"/>
      <c r="BK33" s="163"/>
      <c r="BL33" s="163"/>
      <c r="BM33" s="290"/>
      <c r="BN33" s="290"/>
      <c r="BO33" s="291"/>
      <c r="BP33" s="159"/>
      <c r="BQ33" s="162"/>
      <c r="BR33" s="163"/>
      <c r="BS33" s="163"/>
      <c r="BT33" s="163"/>
      <c r="BU33" s="290"/>
      <c r="BV33" s="290"/>
      <c r="BW33" s="291"/>
      <c r="BX33" s="159"/>
      <c r="BY33" s="162"/>
      <c r="BZ33" s="163"/>
      <c r="CA33" s="163"/>
      <c r="CB33" s="163"/>
      <c r="CC33" s="312"/>
      <c r="CD33" s="108"/>
      <c r="CE33" s="108"/>
      <c r="CF33" s="328"/>
      <c r="CG33" s="329"/>
      <c r="CH33" s="329"/>
      <c r="CI33" s="330"/>
      <c r="CJ33" s="108"/>
      <c r="CK33" s="157"/>
      <c r="CL33" s="67"/>
    </row>
    <row r="34" spans="1:90" ht="10" customHeight="1" x14ac:dyDescent="0.55000000000000004">
      <c r="A34" s="68"/>
      <c r="B34" s="93"/>
      <c r="C34" s="94"/>
      <c r="D34" s="95"/>
      <c r="F34" s="17"/>
      <c r="G34" s="341"/>
      <c r="H34" s="341"/>
      <c r="I34" s="341"/>
      <c r="J34" s="341"/>
      <c r="K34" s="341"/>
      <c r="L34" s="341"/>
      <c r="M34" s="341"/>
      <c r="N34" s="341"/>
      <c r="O34" s="341"/>
      <c r="P34" s="259" t="s">
        <v>37</v>
      </c>
      <c r="Q34" s="259"/>
      <c r="R34" s="105"/>
      <c r="S34" s="105"/>
      <c r="T34" s="105"/>
      <c r="U34" s="105"/>
      <c r="V34" s="106"/>
      <c r="W34" s="74"/>
      <c r="X34" s="498" t="s">
        <v>63</v>
      </c>
      <c r="Y34" s="499"/>
      <c r="Z34" s="499"/>
      <c r="AA34" s="499"/>
      <c r="AB34" s="499"/>
      <c r="AC34" s="499"/>
      <c r="AD34" s="155"/>
      <c r="AE34" s="156"/>
      <c r="AF34" s="8"/>
      <c r="AG34" s="297" t="str">
        <f>IF(式!D8=FALSE,"",IF(式!D8=TRUE,G30))</f>
        <v/>
      </c>
      <c r="AH34" s="297"/>
      <c r="AI34" s="297"/>
      <c r="AJ34" s="297"/>
      <c r="AK34" s="297"/>
      <c r="AL34" s="88" t="s">
        <v>61</v>
      </c>
      <c r="AM34" s="88"/>
      <c r="AN34" s="310"/>
      <c r="AO34" s="289"/>
      <c r="AP34" s="290"/>
      <c r="AQ34" s="291"/>
      <c r="AR34" s="107" t="s">
        <v>37</v>
      </c>
      <c r="AS34" s="162" t="str">
        <f>IFERROR(IF(AG32="","(　 )",IF(AG34="","(　 )",IF(AO34="","(　 )",TEXT(DATE(AG32,AG34,AO34),"(aaa)")))),"(   )")</f>
        <v>(　 )</v>
      </c>
      <c r="AT34" s="163"/>
      <c r="AU34" s="163"/>
      <c r="AV34" s="163"/>
      <c r="AW34" s="290"/>
      <c r="AX34" s="290"/>
      <c r="AY34" s="291"/>
      <c r="AZ34" s="108" t="s">
        <v>37</v>
      </c>
      <c r="BA34" s="162" t="str">
        <f>IFERROR(IF(AG32="","(　 )",IF(AG34="","(　 )",IF(AW34="","(　 )",TEXT(DATE(AG32,AG34,AW34),"(aaa)")))),"(   )")</f>
        <v>(　 )</v>
      </c>
      <c r="BB34" s="163"/>
      <c r="BC34" s="163"/>
      <c r="BD34" s="163"/>
      <c r="BE34" s="290"/>
      <c r="BF34" s="290"/>
      <c r="BG34" s="291"/>
      <c r="BH34" s="107" t="s">
        <v>37</v>
      </c>
      <c r="BI34" s="162" t="str">
        <f>IFERROR(IF(AG32="","(　 )",IF(AG34="","(　 )",IF(BE34="","(　 )",TEXT(DATE(AG32,AG34,BE34),"(aaa)")))),"(   )")</f>
        <v>(　 )</v>
      </c>
      <c r="BJ34" s="163"/>
      <c r="BK34" s="163"/>
      <c r="BL34" s="163"/>
      <c r="BM34" s="290"/>
      <c r="BN34" s="290"/>
      <c r="BO34" s="291"/>
      <c r="BP34" s="107" t="s">
        <v>37</v>
      </c>
      <c r="BQ34" s="162" t="str">
        <f>IFERROR(IF(AG32="","(　 )",IF(AG34="","(　 )",IF(BM34="","(　 )",TEXT(DATE(AG32,AG34,BM34),"(aaa)")))),"(   )")</f>
        <v>(　 )</v>
      </c>
      <c r="BR34" s="163"/>
      <c r="BS34" s="163"/>
      <c r="BT34" s="163"/>
      <c r="BU34" s="334"/>
      <c r="BV34" s="290"/>
      <c r="BW34" s="291"/>
      <c r="BX34" s="107" t="s">
        <v>37</v>
      </c>
      <c r="BY34" s="162" t="str">
        <f>IFERROR(IF(AG32="","(　 )",IF(AG34="","(　 )",IF(BU34="","(　 )",TEXT(DATE(AG32,AG34,BU34),"(aaa)")))),"(   )")</f>
        <v>(　 )</v>
      </c>
      <c r="BZ34" s="163"/>
      <c r="CA34" s="163"/>
      <c r="CB34" s="336"/>
      <c r="CC34" s="312"/>
      <c r="CD34" s="108"/>
      <c r="CE34" s="108"/>
      <c r="CF34" s="328"/>
      <c r="CG34" s="329"/>
      <c r="CH34" s="329"/>
      <c r="CI34" s="330"/>
      <c r="CJ34" s="108"/>
      <c r="CK34" s="157"/>
      <c r="CL34" s="67"/>
    </row>
    <row r="35" spans="1:90" ht="10" customHeight="1" thickBot="1" x14ac:dyDescent="0.6">
      <c r="A35" s="68"/>
      <c r="B35" s="93"/>
      <c r="C35" s="94"/>
      <c r="D35" s="95"/>
      <c r="F35" s="17"/>
      <c r="G35" s="342"/>
      <c r="H35" s="342"/>
      <c r="I35" s="342"/>
      <c r="J35" s="342"/>
      <c r="K35" s="342"/>
      <c r="L35" s="342"/>
      <c r="M35" s="342"/>
      <c r="N35" s="342"/>
      <c r="O35" s="342"/>
      <c r="P35" s="259"/>
      <c r="Q35" s="259"/>
      <c r="R35" s="105"/>
      <c r="S35" s="105"/>
      <c r="T35" s="105"/>
      <c r="U35" s="105"/>
      <c r="V35" s="106"/>
      <c r="W35" s="74"/>
      <c r="X35" s="500"/>
      <c r="Y35" s="501"/>
      <c r="Z35" s="501"/>
      <c r="AA35" s="501"/>
      <c r="AB35" s="501"/>
      <c r="AC35" s="501"/>
      <c r="AD35" s="108"/>
      <c r="AE35" s="157"/>
      <c r="AF35" s="8"/>
      <c r="AG35" s="296"/>
      <c r="AH35" s="296"/>
      <c r="AI35" s="296"/>
      <c r="AJ35" s="296"/>
      <c r="AK35" s="296"/>
      <c r="AL35" s="88"/>
      <c r="AM35" s="88"/>
      <c r="AN35" s="310"/>
      <c r="AO35" s="289"/>
      <c r="AP35" s="290"/>
      <c r="AQ35" s="291"/>
      <c r="AR35" s="108"/>
      <c r="AS35" s="162"/>
      <c r="AT35" s="163"/>
      <c r="AU35" s="163"/>
      <c r="AV35" s="163"/>
      <c r="AW35" s="290"/>
      <c r="AX35" s="290"/>
      <c r="AY35" s="291"/>
      <c r="AZ35" s="108"/>
      <c r="BA35" s="162"/>
      <c r="BB35" s="163"/>
      <c r="BC35" s="163"/>
      <c r="BD35" s="163"/>
      <c r="BE35" s="290"/>
      <c r="BF35" s="290"/>
      <c r="BG35" s="291"/>
      <c r="BH35" s="108"/>
      <c r="BI35" s="162"/>
      <c r="BJ35" s="163"/>
      <c r="BK35" s="163"/>
      <c r="BL35" s="163"/>
      <c r="BM35" s="290"/>
      <c r="BN35" s="290"/>
      <c r="BO35" s="291"/>
      <c r="BP35" s="108"/>
      <c r="BQ35" s="162"/>
      <c r="BR35" s="163"/>
      <c r="BS35" s="163"/>
      <c r="BT35" s="163"/>
      <c r="BU35" s="334"/>
      <c r="BV35" s="290"/>
      <c r="BW35" s="291"/>
      <c r="BX35" s="108"/>
      <c r="BY35" s="162"/>
      <c r="BZ35" s="163"/>
      <c r="CA35" s="163"/>
      <c r="CB35" s="336"/>
      <c r="CC35" s="312"/>
      <c r="CD35" s="108"/>
      <c r="CE35" s="108"/>
      <c r="CF35" s="331"/>
      <c r="CG35" s="332"/>
      <c r="CH35" s="332"/>
      <c r="CI35" s="333"/>
      <c r="CJ35" s="108"/>
      <c r="CK35" s="157"/>
      <c r="CL35" s="67"/>
    </row>
    <row r="36" spans="1:90" ht="10" customHeight="1" x14ac:dyDescent="0.55000000000000004">
      <c r="A36" s="68"/>
      <c r="B36" s="93"/>
      <c r="C36" s="94"/>
      <c r="D36" s="95"/>
      <c r="F36" s="17"/>
      <c r="G36" s="342"/>
      <c r="H36" s="342"/>
      <c r="I36" s="342"/>
      <c r="J36" s="342"/>
      <c r="K36" s="342"/>
      <c r="L36" s="342"/>
      <c r="M36" s="342"/>
      <c r="N36" s="342"/>
      <c r="O36" s="342"/>
      <c r="P36" s="259"/>
      <c r="Q36" s="259"/>
      <c r="R36" s="105"/>
      <c r="S36" s="105"/>
      <c r="T36" s="105"/>
      <c r="U36" s="105"/>
      <c r="V36" s="106"/>
      <c r="W36" s="74"/>
      <c r="X36" s="502"/>
      <c r="Y36" s="503"/>
      <c r="Z36" s="503"/>
      <c r="AA36" s="503"/>
      <c r="AB36" s="503"/>
      <c r="AC36" s="503"/>
      <c r="AD36" s="109"/>
      <c r="AE36" s="158"/>
      <c r="AF36" s="10"/>
      <c r="AG36" s="11"/>
      <c r="AH36" s="11"/>
      <c r="AI36" s="11"/>
      <c r="AJ36" s="11"/>
      <c r="AK36" s="11"/>
      <c r="AL36" s="11"/>
      <c r="AM36" s="11"/>
      <c r="AN36" s="12"/>
      <c r="AO36" s="292"/>
      <c r="AP36" s="293"/>
      <c r="AQ36" s="294"/>
      <c r="AR36" s="109"/>
      <c r="AS36" s="323"/>
      <c r="AT36" s="324"/>
      <c r="AU36" s="324"/>
      <c r="AV36" s="324"/>
      <c r="AW36" s="293"/>
      <c r="AX36" s="293"/>
      <c r="AY36" s="294"/>
      <c r="AZ36" s="109"/>
      <c r="BA36" s="323"/>
      <c r="BB36" s="324"/>
      <c r="BC36" s="324"/>
      <c r="BD36" s="324"/>
      <c r="BE36" s="293"/>
      <c r="BF36" s="293"/>
      <c r="BG36" s="294"/>
      <c r="BH36" s="109"/>
      <c r="BI36" s="323"/>
      <c r="BJ36" s="324"/>
      <c r="BK36" s="324"/>
      <c r="BL36" s="324"/>
      <c r="BM36" s="293"/>
      <c r="BN36" s="293"/>
      <c r="BO36" s="294"/>
      <c r="BP36" s="109"/>
      <c r="BQ36" s="323"/>
      <c r="BR36" s="324"/>
      <c r="BS36" s="324"/>
      <c r="BT36" s="324"/>
      <c r="BU36" s="335"/>
      <c r="BV36" s="293"/>
      <c r="BW36" s="294"/>
      <c r="BX36" s="109"/>
      <c r="BY36" s="323"/>
      <c r="BZ36" s="324"/>
      <c r="CA36" s="324"/>
      <c r="CB36" s="337"/>
      <c r="CC36" s="313"/>
      <c r="CD36" s="109"/>
      <c r="CE36" s="109"/>
      <c r="CF36" s="11"/>
      <c r="CG36" s="11"/>
      <c r="CH36" s="11"/>
      <c r="CI36" s="11"/>
      <c r="CJ36" s="109"/>
      <c r="CK36" s="158"/>
      <c r="CL36" s="67"/>
    </row>
    <row r="37" spans="1:90" ht="10" customHeight="1" x14ac:dyDescent="0.55000000000000004">
      <c r="A37" s="68"/>
      <c r="B37" s="93"/>
      <c r="C37" s="94"/>
      <c r="D37" s="95"/>
      <c r="F37" s="17"/>
      <c r="G37" s="343"/>
      <c r="H37" s="343"/>
      <c r="I37" s="343"/>
      <c r="J37" s="343"/>
      <c r="K37" s="343"/>
      <c r="L37" s="343"/>
      <c r="M37" s="343"/>
      <c r="N37" s="343"/>
      <c r="O37" s="343"/>
      <c r="P37" s="259"/>
      <c r="Q37" s="259"/>
      <c r="R37" s="105"/>
      <c r="S37" s="105"/>
      <c r="T37" s="105"/>
      <c r="U37" s="105"/>
      <c r="V37" s="106"/>
      <c r="W37" s="74"/>
      <c r="X37" s="110" t="s">
        <v>77</v>
      </c>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2"/>
      <c r="CL37" s="67"/>
    </row>
    <row r="38" spans="1:90" ht="10" customHeight="1" thickBot="1" x14ac:dyDescent="0.6">
      <c r="A38" s="68"/>
      <c r="B38" s="96"/>
      <c r="C38" s="97"/>
      <c r="D38" s="98"/>
      <c r="F38" s="18"/>
      <c r="G38" s="19"/>
      <c r="H38" s="19"/>
      <c r="I38" s="19"/>
      <c r="J38" s="19"/>
      <c r="K38" s="19"/>
      <c r="L38" s="19"/>
      <c r="M38" s="19"/>
      <c r="N38" s="19"/>
      <c r="O38" s="19"/>
      <c r="P38" s="19"/>
      <c r="Q38" s="19"/>
      <c r="R38" s="19"/>
      <c r="S38" s="19"/>
      <c r="T38" s="19"/>
      <c r="U38" s="19"/>
      <c r="V38" s="20"/>
      <c r="W38" s="17"/>
      <c r="X38" s="113"/>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5"/>
      <c r="CL38" s="67"/>
    </row>
    <row r="39" spans="1:90" ht="10" customHeight="1" thickBot="1" x14ac:dyDescent="0.6">
      <c r="A39" s="69"/>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6"/>
    </row>
    <row r="40" spans="1:90" ht="10" customHeight="1" thickTop="1" thickBot="1" x14ac:dyDescent="0.6">
      <c r="A40" s="68"/>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67"/>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row>
    <row r="41" spans="1:90" ht="10" customHeight="1" x14ac:dyDescent="0.55000000000000004">
      <c r="A41" s="68"/>
      <c r="B41" s="1"/>
      <c r="C41" s="353" t="s">
        <v>7</v>
      </c>
      <c r="D41" s="354"/>
      <c r="E41" s="354"/>
      <c r="F41" s="354"/>
      <c r="G41" s="354"/>
      <c r="H41" s="354"/>
      <c r="I41" s="354"/>
      <c r="J41" s="354"/>
      <c r="K41" s="354"/>
      <c r="L41" s="354"/>
      <c r="M41" s="354"/>
      <c r="N41" s="355"/>
      <c r="O41" s="1"/>
      <c r="P41" s="1"/>
      <c r="Q41" s="339" t="s">
        <v>8</v>
      </c>
      <c r="R41" s="339"/>
      <c r="S41" s="340" t="s">
        <v>12</v>
      </c>
      <c r="T41" s="340"/>
      <c r="U41" s="340"/>
      <c r="V41" s="1"/>
      <c r="W41" s="268"/>
      <c r="X41" s="268"/>
      <c r="Y41" s="268"/>
      <c r="Z41" s="268"/>
      <c r="AA41" s="268"/>
      <c r="AB41" s="268"/>
      <c r="AC41" s="259" t="s">
        <v>15</v>
      </c>
      <c r="AD41" s="259"/>
      <c r="AE41" s="259"/>
      <c r="AF41" s="259"/>
      <c r="AG41" s="259"/>
      <c r="AH41" s="259"/>
      <c r="AI41" s="1"/>
      <c r="AJ41" s="67"/>
      <c r="AK41" s="1"/>
      <c r="AL41" s="223" t="s">
        <v>20</v>
      </c>
      <c r="AM41" s="223"/>
      <c r="AN41" s="223"/>
      <c r="AO41" s="221" t="str">
        <f>IF(W47="","",IF($W41="","",MAX(0,MIN(W47,式!B8)-MAX(W41,式!A8))))</f>
        <v/>
      </c>
      <c r="AP41" s="221"/>
      <c r="AQ41" s="221"/>
      <c r="AR41" s="221"/>
      <c r="AS41" s="223" t="s">
        <v>13</v>
      </c>
      <c r="AT41" s="223"/>
      <c r="AU41" s="223"/>
      <c r="AV41" s="59"/>
      <c r="AW41" s="224">
        <v>250</v>
      </c>
      <c r="AX41" s="224"/>
      <c r="AY41" s="224"/>
      <c r="AZ41" s="224"/>
      <c r="BA41" s="1"/>
      <c r="BB41" s="234" t="str">
        <f>IF(AO41="","",AW41*AO41)</f>
        <v/>
      </c>
      <c r="BC41" s="234"/>
      <c r="BD41" s="234"/>
      <c r="BE41" s="234"/>
      <c r="BF41" s="234"/>
      <c r="BG41" s="89" t="s">
        <v>23</v>
      </c>
      <c r="BH41" s="89"/>
      <c r="BI41" s="1"/>
      <c r="BJ41" s="261">
        <f>SUM(BB41:BB49)</f>
        <v>0</v>
      </c>
      <c r="BK41" s="261"/>
      <c r="BL41" s="261"/>
      <c r="BM41" s="261"/>
      <c r="BN41" s="261"/>
      <c r="BO41" s="261"/>
      <c r="BP41" s="261"/>
      <c r="BQ41" s="1"/>
      <c r="BR41" s="1"/>
      <c r="BS41" s="1"/>
      <c r="BT41" s="190">
        <f>MAX(式!B1,式!B6)</f>
        <v>0</v>
      </c>
      <c r="BU41" s="190"/>
      <c r="BV41" s="190"/>
      <c r="BW41" s="190"/>
      <c r="BX41" s="1"/>
      <c r="BY41" s="1"/>
      <c r="BZ41" s="1"/>
      <c r="CA41" s="314">
        <f>IF(BT41="","",BJ41*BT41)</f>
        <v>0</v>
      </c>
      <c r="CB41" s="315"/>
      <c r="CC41" s="315"/>
      <c r="CD41" s="315"/>
      <c r="CE41" s="315"/>
      <c r="CF41" s="315"/>
      <c r="CG41" s="315"/>
      <c r="CH41" s="315"/>
      <c r="CI41" s="315"/>
      <c r="CJ41" s="316"/>
      <c r="CK41" s="1"/>
      <c r="CL41" s="1"/>
    </row>
    <row r="42" spans="1:90" ht="10" customHeight="1" x14ac:dyDescent="0.55000000000000004">
      <c r="A42" s="68"/>
      <c r="B42" s="1"/>
      <c r="C42" s="356"/>
      <c r="D42" s="357"/>
      <c r="E42" s="357"/>
      <c r="F42" s="357"/>
      <c r="G42" s="357"/>
      <c r="H42" s="357"/>
      <c r="I42" s="357"/>
      <c r="J42" s="357"/>
      <c r="K42" s="357"/>
      <c r="L42" s="357"/>
      <c r="M42" s="357"/>
      <c r="N42" s="358"/>
      <c r="O42" s="1"/>
      <c r="P42" s="1"/>
      <c r="Q42" s="339"/>
      <c r="R42" s="339"/>
      <c r="S42" s="340"/>
      <c r="T42" s="340"/>
      <c r="U42" s="340"/>
      <c r="V42" s="1"/>
      <c r="W42" s="268"/>
      <c r="X42" s="268"/>
      <c r="Y42" s="268"/>
      <c r="Z42" s="268"/>
      <c r="AA42" s="268"/>
      <c r="AB42" s="268"/>
      <c r="AC42" s="259"/>
      <c r="AD42" s="259"/>
      <c r="AE42" s="259"/>
      <c r="AF42" s="259"/>
      <c r="AG42" s="259"/>
      <c r="AH42" s="259"/>
      <c r="AI42" s="1"/>
      <c r="AJ42" s="67"/>
      <c r="AK42" s="1"/>
      <c r="AL42" s="223"/>
      <c r="AM42" s="223"/>
      <c r="AN42" s="223"/>
      <c r="AO42" s="221"/>
      <c r="AP42" s="221"/>
      <c r="AQ42" s="221"/>
      <c r="AR42" s="221"/>
      <c r="AS42" s="223"/>
      <c r="AT42" s="223"/>
      <c r="AU42" s="223"/>
      <c r="AV42" s="59"/>
      <c r="AW42" s="224"/>
      <c r="AX42" s="224"/>
      <c r="AY42" s="224"/>
      <c r="AZ42" s="224"/>
      <c r="BA42" s="1"/>
      <c r="BB42" s="234"/>
      <c r="BC42" s="234"/>
      <c r="BD42" s="234"/>
      <c r="BE42" s="234"/>
      <c r="BF42" s="234"/>
      <c r="BG42" s="89"/>
      <c r="BH42" s="89"/>
      <c r="BI42" s="1"/>
      <c r="BJ42" s="261"/>
      <c r="BK42" s="261"/>
      <c r="BL42" s="261"/>
      <c r="BM42" s="261"/>
      <c r="BN42" s="261"/>
      <c r="BO42" s="261"/>
      <c r="BP42" s="261"/>
      <c r="BQ42" s="1"/>
      <c r="BR42" s="1"/>
      <c r="BS42" s="1"/>
      <c r="BT42" s="190"/>
      <c r="BU42" s="190"/>
      <c r="BV42" s="190"/>
      <c r="BW42" s="190"/>
      <c r="BX42" s="1"/>
      <c r="BY42" s="1"/>
      <c r="BZ42" s="1"/>
      <c r="CA42" s="317"/>
      <c r="CB42" s="318"/>
      <c r="CC42" s="318"/>
      <c r="CD42" s="318"/>
      <c r="CE42" s="318"/>
      <c r="CF42" s="318"/>
      <c r="CG42" s="318"/>
      <c r="CH42" s="318"/>
      <c r="CI42" s="318"/>
      <c r="CJ42" s="319"/>
      <c r="CK42" s="1"/>
      <c r="CL42" s="1"/>
    </row>
    <row r="43" spans="1:90" ht="10" customHeight="1" x14ac:dyDescent="0.55000000000000004">
      <c r="A43" s="68"/>
      <c r="B43" s="1"/>
      <c r="C43" s="356"/>
      <c r="D43" s="357"/>
      <c r="E43" s="357"/>
      <c r="F43" s="357"/>
      <c r="G43" s="357"/>
      <c r="H43" s="357"/>
      <c r="I43" s="357"/>
      <c r="J43" s="357"/>
      <c r="K43" s="357"/>
      <c r="L43" s="357"/>
      <c r="M43" s="357"/>
      <c r="N43" s="358"/>
      <c r="O43" s="1"/>
      <c r="P43" s="1"/>
      <c r="Q43" s="339"/>
      <c r="R43" s="339"/>
      <c r="S43" s="340"/>
      <c r="T43" s="340"/>
      <c r="U43" s="340"/>
      <c r="V43" s="1"/>
      <c r="W43" s="268"/>
      <c r="X43" s="268"/>
      <c r="Y43" s="268"/>
      <c r="Z43" s="268"/>
      <c r="AA43" s="268"/>
      <c r="AB43" s="268"/>
      <c r="AC43" s="259"/>
      <c r="AD43" s="259"/>
      <c r="AE43" s="259"/>
      <c r="AF43" s="259"/>
      <c r="AG43" s="259"/>
      <c r="AH43" s="259"/>
      <c r="AI43" s="1"/>
      <c r="AJ43" s="67"/>
      <c r="AK43" s="1"/>
      <c r="AL43" s="223"/>
      <c r="AM43" s="223"/>
      <c r="AN43" s="223"/>
      <c r="AO43" s="221"/>
      <c r="AP43" s="221"/>
      <c r="AQ43" s="221"/>
      <c r="AR43" s="221"/>
      <c r="AS43" s="223"/>
      <c r="AT43" s="223"/>
      <c r="AU43" s="223"/>
      <c r="AV43" s="59"/>
      <c r="AW43" s="224"/>
      <c r="AX43" s="224"/>
      <c r="AY43" s="224"/>
      <c r="AZ43" s="224"/>
      <c r="BA43" s="1"/>
      <c r="BB43" s="234"/>
      <c r="BC43" s="234"/>
      <c r="BD43" s="234"/>
      <c r="BE43" s="234"/>
      <c r="BF43" s="234"/>
      <c r="BG43" s="89"/>
      <c r="BH43" s="89"/>
      <c r="BI43" s="1"/>
      <c r="BJ43" s="261"/>
      <c r="BK43" s="261"/>
      <c r="BL43" s="261"/>
      <c r="BM43" s="261"/>
      <c r="BN43" s="261"/>
      <c r="BO43" s="261"/>
      <c r="BP43" s="261"/>
      <c r="BQ43" s="1"/>
      <c r="BR43" s="1"/>
      <c r="BS43" s="1"/>
      <c r="BT43" s="190"/>
      <c r="BU43" s="190"/>
      <c r="BV43" s="190"/>
      <c r="BW43" s="190"/>
      <c r="BX43" s="1"/>
      <c r="BY43" s="1"/>
      <c r="BZ43" s="1"/>
      <c r="CA43" s="317"/>
      <c r="CB43" s="318"/>
      <c r="CC43" s="318"/>
      <c r="CD43" s="318"/>
      <c r="CE43" s="318"/>
      <c r="CF43" s="318"/>
      <c r="CG43" s="318"/>
      <c r="CH43" s="318"/>
      <c r="CI43" s="318"/>
      <c r="CJ43" s="319"/>
      <c r="CK43" s="1"/>
      <c r="CL43" s="1"/>
    </row>
    <row r="44" spans="1:90" ht="10" customHeight="1" thickBot="1" x14ac:dyDescent="0.6">
      <c r="A44" s="68"/>
      <c r="B44" s="1"/>
      <c r="C44" s="359"/>
      <c r="D44" s="360"/>
      <c r="E44" s="360"/>
      <c r="F44" s="360"/>
      <c r="G44" s="360"/>
      <c r="H44" s="360"/>
      <c r="I44" s="360"/>
      <c r="J44" s="360"/>
      <c r="K44" s="360"/>
      <c r="L44" s="360"/>
      <c r="M44" s="360"/>
      <c r="N44" s="361"/>
      <c r="O44" s="1"/>
      <c r="P44" s="1"/>
      <c r="Q44" s="339"/>
      <c r="R44" s="339"/>
      <c r="S44" s="340"/>
      <c r="T44" s="340"/>
      <c r="U44" s="340"/>
      <c r="V44" s="1"/>
      <c r="W44" s="268"/>
      <c r="X44" s="268"/>
      <c r="Y44" s="268"/>
      <c r="Z44" s="268"/>
      <c r="AA44" s="268"/>
      <c r="AB44" s="268"/>
      <c r="AC44" s="259"/>
      <c r="AD44" s="259"/>
      <c r="AE44" s="259"/>
      <c r="AF44" s="259"/>
      <c r="AG44" s="259"/>
      <c r="AH44" s="259"/>
      <c r="AI44" s="1"/>
      <c r="AJ44" s="67"/>
      <c r="AK44" s="1"/>
      <c r="AL44" s="223"/>
      <c r="AM44" s="223"/>
      <c r="AN44" s="223"/>
      <c r="AO44" s="221"/>
      <c r="AP44" s="221"/>
      <c r="AQ44" s="221"/>
      <c r="AR44" s="221"/>
      <c r="AS44" s="223"/>
      <c r="AT44" s="223"/>
      <c r="AU44" s="223"/>
      <c r="AV44" s="59"/>
      <c r="AW44" s="224"/>
      <c r="AX44" s="224"/>
      <c r="AY44" s="224"/>
      <c r="AZ44" s="224"/>
      <c r="BA44" s="1"/>
      <c r="BB44" s="234"/>
      <c r="BC44" s="234"/>
      <c r="BD44" s="234"/>
      <c r="BE44" s="234"/>
      <c r="BF44" s="234"/>
      <c r="BG44" s="89"/>
      <c r="BH44" s="89"/>
      <c r="BI44" s="1"/>
      <c r="BJ44" s="261"/>
      <c r="BK44" s="261"/>
      <c r="BL44" s="261"/>
      <c r="BM44" s="261"/>
      <c r="BN44" s="261"/>
      <c r="BO44" s="261"/>
      <c r="BP44" s="261"/>
      <c r="BQ44" s="1"/>
      <c r="BR44" s="1"/>
      <c r="BS44" s="1"/>
      <c r="BT44" s="190"/>
      <c r="BU44" s="190"/>
      <c r="BV44" s="190"/>
      <c r="BW44" s="190"/>
      <c r="BX44" s="1"/>
      <c r="BY44" s="1"/>
      <c r="BZ44" s="1"/>
      <c r="CA44" s="317"/>
      <c r="CB44" s="318"/>
      <c r="CC44" s="318"/>
      <c r="CD44" s="318"/>
      <c r="CE44" s="318"/>
      <c r="CF44" s="318"/>
      <c r="CG44" s="318"/>
      <c r="CH44" s="318"/>
      <c r="CI44" s="318"/>
      <c r="CJ44" s="319"/>
      <c r="CK44" s="1"/>
      <c r="CL44" s="1"/>
    </row>
    <row r="45" spans="1:90" ht="10" customHeight="1" x14ac:dyDescent="0.55000000000000004">
      <c r="A45" s="68"/>
      <c r="B45" s="1"/>
      <c r="C45" s="88" t="s">
        <v>0</v>
      </c>
      <c r="D45" s="88"/>
      <c r="E45" s="88"/>
      <c r="F45" s="88"/>
      <c r="G45" s="88"/>
      <c r="H45" s="88"/>
      <c r="I45" s="88"/>
      <c r="J45" s="88"/>
      <c r="K45" s="88"/>
      <c r="L45" s="88"/>
      <c r="M45" s="88"/>
      <c r="N45" s="21"/>
      <c r="O45" s="1"/>
      <c r="P45" s="1"/>
      <c r="Q45" s="339"/>
      <c r="R45" s="339"/>
      <c r="S45" s="340"/>
      <c r="T45" s="340"/>
      <c r="U45" s="340"/>
      <c r="V45" s="1"/>
      <c r="W45" s="268"/>
      <c r="X45" s="268"/>
      <c r="Y45" s="268"/>
      <c r="Z45" s="268"/>
      <c r="AA45" s="268"/>
      <c r="AB45" s="268"/>
      <c r="AC45" s="259"/>
      <c r="AD45" s="259"/>
      <c r="AE45" s="259"/>
      <c r="AF45" s="259"/>
      <c r="AG45" s="259"/>
      <c r="AH45" s="259"/>
      <c r="AI45" s="1"/>
      <c r="AJ45" s="67"/>
      <c r="AK45" s="1"/>
      <c r="AL45" s="223" t="s">
        <v>21</v>
      </c>
      <c r="AM45" s="223"/>
      <c r="AN45" s="223"/>
      <c r="AO45" s="221" t="str">
        <f>IF(W47="","",IF($W41="","",MAX(0,MIN(W47,式!B9)-MAX(W41,式!A9))))</f>
        <v/>
      </c>
      <c r="AP45" s="221"/>
      <c r="AQ45" s="221"/>
      <c r="AR45" s="221"/>
      <c r="AS45" s="223" t="s">
        <v>13</v>
      </c>
      <c r="AT45" s="223"/>
      <c r="AU45" s="223"/>
      <c r="AV45" s="59"/>
      <c r="AW45" s="224">
        <v>300</v>
      </c>
      <c r="AX45" s="224"/>
      <c r="AY45" s="224"/>
      <c r="AZ45" s="224"/>
      <c r="BA45" s="1"/>
      <c r="BB45" s="234" t="str">
        <f>IF(AO45="","",AW45*AO45)</f>
        <v/>
      </c>
      <c r="BC45" s="234"/>
      <c r="BD45" s="234"/>
      <c r="BE45" s="234"/>
      <c r="BF45" s="234"/>
      <c r="BG45" s="89" t="s">
        <v>23</v>
      </c>
      <c r="BH45" s="89"/>
      <c r="BI45" s="1"/>
      <c r="BJ45" s="261"/>
      <c r="BK45" s="261"/>
      <c r="BL45" s="261"/>
      <c r="BM45" s="261"/>
      <c r="BN45" s="261"/>
      <c r="BO45" s="261"/>
      <c r="BP45" s="261"/>
      <c r="BQ45" s="175" t="s">
        <v>25</v>
      </c>
      <c r="BR45" s="175"/>
      <c r="BS45" s="176"/>
      <c r="BT45" s="190"/>
      <c r="BU45" s="190"/>
      <c r="BV45" s="190"/>
      <c r="BW45" s="190"/>
      <c r="BX45" s="175" t="s">
        <v>32</v>
      </c>
      <c r="BY45" s="175"/>
      <c r="BZ45" s="176"/>
      <c r="CA45" s="317"/>
      <c r="CB45" s="318"/>
      <c r="CC45" s="318"/>
      <c r="CD45" s="318"/>
      <c r="CE45" s="318"/>
      <c r="CF45" s="318"/>
      <c r="CG45" s="318"/>
      <c r="CH45" s="318"/>
      <c r="CI45" s="318"/>
      <c r="CJ45" s="319"/>
      <c r="CK45" s="1"/>
      <c r="CL45" s="1"/>
    </row>
    <row r="46" spans="1:90" ht="10" customHeight="1" x14ac:dyDescent="0.55000000000000004">
      <c r="A46" s="68"/>
      <c r="B46" s="1"/>
      <c r="C46" s="88"/>
      <c r="D46" s="88"/>
      <c r="E46" s="88"/>
      <c r="F46" s="88"/>
      <c r="G46" s="88"/>
      <c r="H46" s="88"/>
      <c r="I46" s="88"/>
      <c r="J46" s="88"/>
      <c r="K46" s="88"/>
      <c r="L46" s="88"/>
      <c r="M46" s="88"/>
      <c r="N46" s="21"/>
      <c r="O46" s="1"/>
      <c r="P46" s="1"/>
      <c r="Q46" s="339"/>
      <c r="R46" s="339"/>
      <c r="S46" s="340"/>
      <c r="T46" s="340"/>
      <c r="U46" s="340"/>
      <c r="V46" s="1"/>
      <c r="W46" s="269"/>
      <c r="X46" s="269"/>
      <c r="Y46" s="269"/>
      <c r="Z46" s="269"/>
      <c r="AA46" s="269"/>
      <c r="AB46" s="269"/>
      <c r="AC46" s="259"/>
      <c r="AD46" s="259"/>
      <c r="AE46" s="259"/>
      <c r="AF46" s="259"/>
      <c r="AG46" s="259"/>
      <c r="AH46" s="259"/>
      <c r="AI46" s="1"/>
      <c r="AJ46" s="67"/>
      <c r="AK46" s="1"/>
      <c r="AL46" s="223"/>
      <c r="AM46" s="223"/>
      <c r="AN46" s="223"/>
      <c r="AO46" s="221"/>
      <c r="AP46" s="221"/>
      <c r="AQ46" s="221"/>
      <c r="AR46" s="221"/>
      <c r="AS46" s="223"/>
      <c r="AT46" s="223"/>
      <c r="AU46" s="223"/>
      <c r="AV46" s="59"/>
      <c r="AW46" s="224"/>
      <c r="AX46" s="224"/>
      <c r="AY46" s="224"/>
      <c r="AZ46" s="224"/>
      <c r="BA46" s="1"/>
      <c r="BB46" s="234"/>
      <c r="BC46" s="234"/>
      <c r="BD46" s="234"/>
      <c r="BE46" s="234"/>
      <c r="BF46" s="234"/>
      <c r="BG46" s="89"/>
      <c r="BH46" s="89"/>
      <c r="BI46" s="1"/>
      <c r="BJ46" s="261"/>
      <c r="BK46" s="261"/>
      <c r="BL46" s="261"/>
      <c r="BM46" s="261"/>
      <c r="BN46" s="261"/>
      <c r="BO46" s="261"/>
      <c r="BP46" s="261"/>
      <c r="BQ46" s="175"/>
      <c r="BR46" s="175"/>
      <c r="BS46" s="176"/>
      <c r="BT46" s="190"/>
      <c r="BU46" s="190"/>
      <c r="BV46" s="190"/>
      <c r="BW46" s="190"/>
      <c r="BX46" s="175"/>
      <c r="BY46" s="175"/>
      <c r="BZ46" s="176"/>
      <c r="CA46" s="317"/>
      <c r="CB46" s="318"/>
      <c r="CC46" s="318"/>
      <c r="CD46" s="318"/>
      <c r="CE46" s="318"/>
      <c r="CF46" s="318"/>
      <c r="CG46" s="318"/>
      <c r="CH46" s="318"/>
      <c r="CI46" s="318"/>
      <c r="CJ46" s="319"/>
      <c r="CK46" s="1"/>
      <c r="CL46" s="1"/>
    </row>
    <row r="47" spans="1:90" ht="10" customHeight="1" x14ac:dyDescent="0.55000000000000004">
      <c r="A47" s="68"/>
      <c r="B47" s="1"/>
      <c r="C47" s="88"/>
      <c r="D47" s="88"/>
      <c r="E47" s="88"/>
      <c r="F47" s="88"/>
      <c r="G47" s="88"/>
      <c r="H47" s="88"/>
      <c r="I47" s="88"/>
      <c r="J47" s="88"/>
      <c r="K47" s="88"/>
      <c r="L47" s="88"/>
      <c r="M47" s="88"/>
      <c r="N47" s="21"/>
      <c r="O47" s="1"/>
      <c r="P47" s="1"/>
      <c r="Q47" s="339"/>
      <c r="R47" s="339"/>
      <c r="S47" s="340" t="s">
        <v>14</v>
      </c>
      <c r="T47" s="340"/>
      <c r="U47" s="340"/>
      <c r="V47" s="1"/>
      <c r="W47" s="270"/>
      <c r="X47" s="270"/>
      <c r="Y47" s="270"/>
      <c r="Z47" s="270"/>
      <c r="AA47" s="270"/>
      <c r="AB47" s="270"/>
      <c r="AC47" s="259" t="s">
        <v>16</v>
      </c>
      <c r="AD47" s="259"/>
      <c r="AE47" s="259"/>
      <c r="AF47" s="259"/>
      <c r="AG47" s="259"/>
      <c r="AH47" s="259"/>
      <c r="AI47" s="1"/>
      <c r="AJ47" s="67"/>
      <c r="AK47" s="1"/>
      <c r="AL47" s="223"/>
      <c r="AM47" s="223"/>
      <c r="AN47" s="223"/>
      <c r="AO47" s="221"/>
      <c r="AP47" s="221"/>
      <c r="AQ47" s="221"/>
      <c r="AR47" s="221"/>
      <c r="AS47" s="223"/>
      <c r="AT47" s="223"/>
      <c r="AU47" s="223"/>
      <c r="AV47" s="59"/>
      <c r="AW47" s="224"/>
      <c r="AX47" s="224"/>
      <c r="AY47" s="224"/>
      <c r="AZ47" s="224"/>
      <c r="BA47" s="1"/>
      <c r="BB47" s="234"/>
      <c r="BC47" s="234"/>
      <c r="BD47" s="234"/>
      <c r="BE47" s="234"/>
      <c r="BF47" s="234"/>
      <c r="BG47" s="89"/>
      <c r="BH47" s="89"/>
      <c r="BI47" s="1"/>
      <c r="BJ47" s="261"/>
      <c r="BK47" s="261"/>
      <c r="BL47" s="261"/>
      <c r="BM47" s="261"/>
      <c r="BN47" s="261"/>
      <c r="BO47" s="261"/>
      <c r="BP47" s="261"/>
      <c r="BQ47" s="175"/>
      <c r="BR47" s="175"/>
      <c r="BS47" s="176"/>
      <c r="BT47" s="190"/>
      <c r="BU47" s="190"/>
      <c r="BV47" s="190"/>
      <c r="BW47" s="190"/>
      <c r="BX47" s="175"/>
      <c r="BY47" s="175"/>
      <c r="BZ47" s="176"/>
      <c r="CA47" s="317"/>
      <c r="CB47" s="318"/>
      <c r="CC47" s="318"/>
      <c r="CD47" s="318"/>
      <c r="CE47" s="318"/>
      <c r="CF47" s="318"/>
      <c r="CG47" s="318"/>
      <c r="CH47" s="318"/>
      <c r="CI47" s="318"/>
      <c r="CJ47" s="319"/>
      <c r="CK47" s="1"/>
      <c r="CL47" s="1"/>
    </row>
    <row r="48" spans="1:90" ht="10" customHeight="1" x14ac:dyDescent="0.55000000000000004">
      <c r="A48" s="68"/>
      <c r="B48" s="1"/>
      <c r="C48" s="271" t="s">
        <v>1</v>
      </c>
      <c r="D48" s="271"/>
      <c r="E48" s="271"/>
      <c r="F48" s="271"/>
      <c r="G48" s="271"/>
      <c r="H48" s="271"/>
      <c r="I48" s="271"/>
      <c r="J48" s="271"/>
      <c r="K48" s="271"/>
      <c r="L48" s="271"/>
      <c r="M48" s="271"/>
      <c r="N48" s="271"/>
      <c r="O48" s="1"/>
      <c r="P48" s="1"/>
      <c r="Q48" s="339"/>
      <c r="R48" s="339"/>
      <c r="S48" s="340"/>
      <c r="T48" s="340"/>
      <c r="U48" s="340"/>
      <c r="V48" s="1"/>
      <c r="W48" s="268"/>
      <c r="X48" s="268"/>
      <c r="Y48" s="268"/>
      <c r="Z48" s="268"/>
      <c r="AA48" s="268"/>
      <c r="AB48" s="268"/>
      <c r="AC48" s="259"/>
      <c r="AD48" s="259"/>
      <c r="AE48" s="259"/>
      <c r="AF48" s="259"/>
      <c r="AG48" s="259"/>
      <c r="AH48" s="259"/>
      <c r="AI48" s="1"/>
      <c r="AJ48" s="67"/>
      <c r="AK48" s="1"/>
      <c r="AL48" s="223"/>
      <c r="AM48" s="223"/>
      <c r="AN48" s="223"/>
      <c r="AO48" s="221"/>
      <c r="AP48" s="221"/>
      <c r="AQ48" s="221"/>
      <c r="AR48" s="221"/>
      <c r="AS48" s="223"/>
      <c r="AT48" s="223"/>
      <c r="AU48" s="223"/>
      <c r="AV48" s="59"/>
      <c r="AW48" s="224"/>
      <c r="AX48" s="224"/>
      <c r="AY48" s="224"/>
      <c r="AZ48" s="224"/>
      <c r="BA48" s="1"/>
      <c r="BB48" s="234"/>
      <c r="BC48" s="234"/>
      <c r="BD48" s="234"/>
      <c r="BE48" s="234"/>
      <c r="BF48" s="234"/>
      <c r="BG48" s="89"/>
      <c r="BH48" s="89"/>
      <c r="BI48" s="1"/>
      <c r="BJ48" s="261"/>
      <c r="BK48" s="261"/>
      <c r="BL48" s="261"/>
      <c r="BM48" s="261"/>
      <c r="BN48" s="261"/>
      <c r="BO48" s="261"/>
      <c r="BP48" s="261"/>
      <c r="BQ48" s="175"/>
      <c r="BR48" s="175"/>
      <c r="BS48" s="176"/>
      <c r="BT48" s="190"/>
      <c r="BU48" s="190"/>
      <c r="BV48" s="190"/>
      <c r="BW48" s="190"/>
      <c r="BX48" s="175"/>
      <c r="BY48" s="175"/>
      <c r="BZ48" s="176"/>
      <c r="CA48" s="317"/>
      <c r="CB48" s="318"/>
      <c r="CC48" s="318"/>
      <c r="CD48" s="318"/>
      <c r="CE48" s="318"/>
      <c r="CF48" s="318"/>
      <c r="CG48" s="318"/>
      <c r="CH48" s="318"/>
      <c r="CI48" s="318"/>
      <c r="CJ48" s="319"/>
      <c r="CK48" s="1"/>
      <c r="CL48" s="1"/>
    </row>
    <row r="49" spans="1:90" ht="10" customHeight="1" thickBot="1" x14ac:dyDescent="0.6">
      <c r="A49" s="68"/>
      <c r="B49" s="1"/>
      <c r="C49" s="271"/>
      <c r="D49" s="271"/>
      <c r="E49" s="271"/>
      <c r="F49" s="271"/>
      <c r="G49" s="271"/>
      <c r="H49" s="271"/>
      <c r="I49" s="271"/>
      <c r="J49" s="271"/>
      <c r="K49" s="271"/>
      <c r="L49" s="271"/>
      <c r="M49" s="271"/>
      <c r="N49" s="271"/>
      <c r="O49" s="1"/>
      <c r="P49" s="1"/>
      <c r="Q49" s="339"/>
      <c r="R49" s="339"/>
      <c r="S49" s="340"/>
      <c r="T49" s="340"/>
      <c r="U49" s="340"/>
      <c r="V49" s="1"/>
      <c r="W49" s="268"/>
      <c r="X49" s="268"/>
      <c r="Y49" s="268"/>
      <c r="Z49" s="268"/>
      <c r="AA49" s="268"/>
      <c r="AB49" s="268"/>
      <c r="AC49" s="259"/>
      <c r="AD49" s="259"/>
      <c r="AE49" s="259"/>
      <c r="AF49" s="259"/>
      <c r="AG49" s="259"/>
      <c r="AH49" s="259"/>
      <c r="AI49" s="1"/>
      <c r="AJ49" s="67"/>
      <c r="AK49" s="1"/>
      <c r="AL49" s="223" t="s">
        <v>22</v>
      </c>
      <c r="AM49" s="223"/>
      <c r="AN49" s="223"/>
      <c r="AO49" s="221" t="str">
        <f>IF(W47="","",IF($W41="","",MAX(0,MIN(W47,式!B10)-MAX(W41,式!A10))))</f>
        <v/>
      </c>
      <c r="AP49" s="221"/>
      <c r="AQ49" s="221"/>
      <c r="AR49" s="221"/>
      <c r="AS49" s="223" t="s">
        <v>13</v>
      </c>
      <c r="AT49" s="223"/>
      <c r="AU49" s="223"/>
      <c r="AV49" s="59"/>
      <c r="AW49" s="224">
        <v>500</v>
      </c>
      <c r="AX49" s="224"/>
      <c r="AY49" s="224"/>
      <c r="AZ49" s="224"/>
      <c r="BA49" s="1"/>
      <c r="BB49" s="234" t="str">
        <f>IF(AO49="","",AW49*AO49)</f>
        <v/>
      </c>
      <c r="BC49" s="234"/>
      <c r="BD49" s="234"/>
      <c r="BE49" s="234"/>
      <c r="BF49" s="234"/>
      <c r="BG49" s="89" t="s">
        <v>23</v>
      </c>
      <c r="BH49" s="89"/>
      <c r="BI49" s="1"/>
      <c r="BJ49" s="261"/>
      <c r="BK49" s="261"/>
      <c r="BL49" s="261"/>
      <c r="BM49" s="261"/>
      <c r="BN49" s="261"/>
      <c r="BO49" s="261"/>
      <c r="BP49" s="261"/>
      <c r="BQ49" s="1"/>
      <c r="BR49" s="1"/>
      <c r="BS49" s="1"/>
      <c r="BT49" s="190"/>
      <c r="BU49" s="190"/>
      <c r="BV49" s="190"/>
      <c r="BW49" s="190"/>
      <c r="BX49" s="1"/>
      <c r="BY49" s="1"/>
      <c r="BZ49" s="1"/>
      <c r="CA49" s="317"/>
      <c r="CB49" s="318"/>
      <c r="CC49" s="318"/>
      <c r="CD49" s="318"/>
      <c r="CE49" s="318"/>
      <c r="CF49" s="318"/>
      <c r="CG49" s="318"/>
      <c r="CH49" s="318"/>
      <c r="CI49" s="318"/>
      <c r="CJ49" s="319"/>
      <c r="CK49" s="1"/>
      <c r="CL49" s="1"/>
    </row>
    <row r="50" spans="1:90" ht="10" customHeight="1" x14ac:dyDescent="0.55000000000000004">
      <c r="A50" s="68"/>
      <c r="B50" s="1"/>
      <c r="C50" s="504" t="s">
        <v>2</v>
      </c>
      <c r="D50" s="505"/>
      <c r="E50" s="505"/>
      <c r="F50" s="505"/>
      <c r="G50" s="43"/>
      <c r="H50" s="44"/>
      <c r="I50" s="510" t="s">
        <v>3</v>
      </c>
      <c r="J50" s="505"/>
      <c r="K50" s="505"/>
      <c r="L50" s="505"/>
      <c r="M50" s="43"/>
      <c r="N50" s="49"/>
      <c r="O50" s="1"/>
      <c r="P50" s="1"/>
      <c r="Q50" s="339"/>
      <c r="R50" s="339"/>
      <c r="S50" s="340"/>
      <c r="T50" s="340"/>
      <c r="U50" s="340"/>
      <c r="V50" s="1"/>
      <c r="W50" s="268"/>
      <c r="X50" s="268"/>
      <c r="Y50" s="268"/>
      <c r="Z50" s="268"/>
      <c r="AA50" s="268"/>
      <c r="AB50" s="268"/>
      <c r="AC50" s="259"/>
      <c r="AD50" s="259"/>
      <c r="AE50" s="259"/>
      <c r="AF50" s="259"/>
      <c r="AG50" s="259"/>
      <c r="AH50" s="259"/>
      <c r="AI50" s="1"/>
      <c r="AJ50" s="67"/>
      <c r="AK50" s="1"/>
      <c r="AL50" s="223"/>
      <c r="AM50" s="223"/>
      <c r="AN50" s="223"/>
      <c r="AO50" s="221"/>
      <c r="AP50" s="221"/>
      <c r="AQ50" s="221"/>
      <c r="AR50" s="221"/>
      <c r="AS50" s="223"/>
      <c r="AT50" s="223"/>
      <c r="AU50" s="223"/>
      <c r="AV50" s="59"/>
      <c r="AW50" s="224"/>
      <c r="AX50" s="224"/>
      <c r="AY50" s="224"/>
      <c r="AZ50" s="224"/>
      <c r="BA50" s="1"/>
      <c r="BB50" s="234"/>
      <c r="BC50" s="234"/>
      <c r="BD50" s="234"/>
      <c r="BE50" s="234"/>
      <c r="BF50" s="234"/>
      <c r="BG50" s="89"/>
      <c r="BH50" s="89"/>
      <c r="BI50" s="1"/>
      <c r="BJ50" s="261"/>
      <c r="BK50" s="261"/>
      <c r="BL50" s="261"/>
      <c r="BM50" s="261"/>
      <c r="BN50" s="261"/>
      <c r="BO50" s="261"/>
      <c r="BP50" s="261"/>
      <c r="BQ50" s="1"/>
      <c r="BR50" s="1"/>
      <c r="BS50" s="1"/>
      <c r="BT50" s="190"/>
      <c r="BU50" s="190"/>
      <c r="BV50" s="190"/>
      <c r="BW50" s="190"/>
      <c r="BX50" s="1"/>
      <c r="BY50" s="1"/>
      <c r="BZ50" s="1"/>
      <c r="CA50" s="317"/>
      <c r="CB50" s="318"/>
      <c r="CC50" s="318"/>
      <c r="CD50" s="318"/>
      <c r="CE50" s="318"/>
      <c r="CF50" s="318"/>
      <c r="CG50" s="318"/>
      <c r="CH50" s="318"/>
      <c r="CI50" s="318"/>
      <c r="CJ50" s="319"/>
      <c r="CK50" s="1"/>
      <c r="CL50" s="1"/>
    </row>
    <row r="51" spans="1:90" ht="10" customHeight="1" x14ac:dyDescent="0.55000000000000004">
      <c r="A51" s="68"/>
      <c r="B51" s="1"/>
      <c r="C51" s="506"/>
      <c r="D51" s="507"/>
      <c r="E51" s="507"/>
      <c r="F51" s="507"/>
      <c r="G51" s="48"/>
      <c r="H51" s="45"/>
      <c r="I51" s="511"/>
      <c r="J51" s="507"/>
      <c r="K51" s="507"/>
      <c r="L51" s="507"/>
      <c r="M51" s="48"/>
      <c r="N51" s="50"/>
      <c r="O51" s="1"/>
      <c r="P51" s="1"/>
      <c r="Q51" s="339"/>
      <c r="R51" s="339"/>
      <c r="S51" s="340"/>
      <c r="T51" s="340"/>
      <c r="U51" s="340"/>
      <c r="V51" s="1"/>
      <c r="W51" s="268"/>
      <c r="X51" s="268"/>
      <c r="Y51" s="268"/>
      <c r="Z51" s="268"/>
      <c r="AA51" s="268"/>
      <c r="AB51" s="268"/>
      <c r="AC51" s="259"/>
      <c r="AD51" s="259"/>
      <c r="AE51" s="259"/>
      <c r="AF51" s="259"/>
      <c r="AG51" s="259"/>
      <c r="AH51" s="259"/>
      <c r="AI51" s="1"/>
      <c r="AJ51" s="67"/>
      <c r="AK51" s="1"/>
      <c r="AL51" s="223"/>
      <c r="AM51" s="223"/>
      <c r="AN51" s="223"/>
      <c r="AO51" s="221"/>
      <c r="AP51" s="221"/>
      <c r="AQ51" s="221"/>
      <c r="AR51" s="221"/>
      <c r="AS51" s="223"/>
      <c r="AT51" s="223"/>
      <c r="AU51" s="223"/>
      <c r="AV51" s="59"/>
      <c r="AW51" s="224"/>
      <c r="AX51" s="224"/>
      <c r="AY51" s="224"/>
      <c r="AZ51" s="224"/>
      <c r="BA51" s="1"/>
      <c r="BB51" s="234"/>
      <c r="BC51" s="234"/>
      <c r="BD51" s="234"/>
      <c r="BE51" s="234"/>
      <c r="BF51" s="234"/>
      <c r="BG51" s="89"/>
      <c r="BH51" s="89"/>
      <c r="BI51" s="1"/>
      <c r="BJ51" s="261"/>
      <c r="BK51" s="261"/>
      <c r="BL51" s="261"/>
      <c r="BM51" s="261"/>
      <c r="BN51" s="261"/>
      <c r="BO51" s="261"/>
      <c r="BP51" s="261"/>
      <c r="BQ51" s="89" t="s">
        <v>23</v>
      </c>
      <c r="BR51" s="89"/>
      <c r="BS51" s="1"/>
      <c r="BT51" s="190"/>
      <c r="BU51" s="190"/>
      <c r="BV51" s="190"/>
      <c r="BW51" s="190"/>
      <c r="BX51" s="1"/>
      <c r="BY51" s="1"/>
      <c r="BZ51" s="1"/>
      <c r="CA51" s="317"/>
      <c r="CB51" s="318"/>
      <c r="CC51" s="318"/>
      <c r="CD51" s="318"/>
      <c r="CE51" s="318"/>
      <c r="CF51" s="318"/>
      <c r="CG51" s="318"/>
      <c r="CH51" s="318"/>
      <c r="CI51" s="318"/>
      <c r="CJ51" s="319"/>
      <c r="CK51" s="89" t="s">
        <v>23</v>
      </c>
      <c r="CL51" s="89"/>
    </row>
    <row r="52" spans="1:90" ht="10" customHeight="1" thickBot="1" x14ac:dyDescent="0.6">
      <c r="A52" s="68"/>
      <c r="B52" s="1"/>
      <c r="C52" s="506"/>
      <c r="D52" s="507"/>
      <c r="E52" s="507"/>
      <c r="F52" s="507"/>
      <c r="G52" s="48"/>
      <c r="H52" s="45"/>
      <c r="I52" s="511"/>
      <c r="J52" s="507"/>
      <c r="K52" s="507"/>
      <c r="L52" s="507"/>
      <c r="M52" s="48"/>
      <c r="N52" s="50"/>
      <c r="O52" s="1"/>
      <c r="P52" s="1"/>
      <c r="Q52" s="339"/>
      <c r="R52" s="339"/>
      <c r="S52" s="340"/>
      <c r="T52" s="340"/>
      <c r="U52" s="340"/>
      <c r="V52" s="1"/>
      <c r="W52" s="269"/>
      <c r="X52" s="269"/>
      <c r="Y52" s="269"/>
      <c r="Z52" s="269"/>
      <c r="AA52" s="269"/>
      <c r="AB52" s="269"/>
      <c r="AC52" s="259"/>
      <c r="AD52" s="259"/>
      <c r="AE52" s="259"/>
      <c r="AF52" s="259"/>
      <c r="AG52" s="259"/>
      <c r="AH52" s="259"/>
      <c r="AI52" s="1"/>
      <c r="AJ52" s="67"/>
      <c r="AK52" s="1"/>
      <c r="AL52" s="223"/>
      <c r="AM52" s="223"/>
      <c r="AN52" s="223"/>
      <c r="AO52" s="221"/>
      <c r="AP52" s="221"/>
      <c r="AQ52" s="221"/>
      <c r="AR52" s="221"/>
      <c r="AS52" s="223"/>
      <c r="AT52" s="223"/>
      <c r="AU52" s="223"/>
      <c r="AV52" s="59"/>
      <c r="AW52" s="224"/>
      <c r="AX52" s="224"/>
      <c r="AY52" s="224"/>
      <c r="AZ52" s="224"/>
      <c r="BA52" s="1"/>
      <c r="BB52" s="234"/>
      <c r="BC52" s="234"/>
      <c r="BD52" s="234"/>
      <c r="BE52" s="234"/>
      <c r="BF52" s="234"/>
      <c r="BG52" s="89"/>
      <c r="BH52" s="89"/>
      <c r="BI52" s="1"/>
      <c r="BJ52" s="261"/>
      <c r="BK52" s="261"/>
      <c r="BL52" s="261"/>
      <c r="BM52" s="261"/>
      <c r="BN52" s="261"/>
      <c r="BO52" s="261"/>
      <c r="BP52" s="261"/>
      <c r="BQ52" s="89"/>
      <c r="BR52" s="89"/>
      <c r="BS52" s="1"/>
      <c r="BT52" s="190"/>
      <c r="BU52" s="190"/>
      <c r="BV52" s="190"/>
      <c r="BW52" s="190"/>
      <c r="BX52" s="1"/>
      <c r="BY52" s="1"/>
      <c r="BZ52" s="1"/>
      <c r="CA52" s="320"/>
      <c r="CB52" s="321"/>
      <c r="CC52" s="321"/>
      <c r="CD52" s="321"/>
      <c r="CE52" s="321"/>
      <c r="CF52" s="321"/>
      <c r="CG52" s="321"/>
      <c r="CH52" s="321"/>
      <c r="CI52" s="321"/>
      <c r="CJ52" s="322"/>
      <c r="CK52" s="89"/>
      <c r="CL52" s="89"/>
    </row>
    <row r="53" spans="1:90" ht="10" customHeight="1" x14ac:dyDescent="0.55000000000000004">
      <c r="A53" s="68"/>
      <c r="B53" s="1"/>
      <c r="C53" s="506"/>
      <c r="D53" s="507"/>
      <c r="E53" s="507"/>
      <c r="F53" s="507"/>
      <c r="G53" s="48"/>
      <c r="H53" s="45"/>
      <c r="I53" s="511"/>
      <c r="J53" s="507"/>
      <c r="K53" s="507"/>
      <c r="L53" s="507"/>
      <c r="M53" s="48"/>
      <c r="N53" s="50"/>
      <c r="O53" s="1"/>
      <c r="P53" s="1"/>
      <c r="Q53" s="1"/>
      <c r="R53" s="1"/>
      <c r="S53" s="1"/>
      <c r="T53" s="1"/>
      <c r="U53" s="1"/>
      <c r="V53" s="1"/>
      <c r="W53" s="1"/>
      <c r="X53" s="1"/>
      <c r="Y53" s="1"/>
      <c r="Z53" s="1"/>
      <c r="AA53" s="1"/>
      <c r="AB53" s="1"/>
      <c r="AC53" s="1"/>
      <c r="AD53" s="1"/>
      <c r="AE53" s="1"/>
      <c r="AF53" s="1"/>
      <c r="AG53" s="1"/>
      <c r="AH53" s="1"/>
      <c r="AI53" s="1"/>
      <c r="AJ53" s="67"/>
      <c r="AK53" s="1"/>
      <c r="AL53" s="1"/>
      <c r="AM53" s="1"/>
      <c r="AN53" s="1"/>
      <c r="AO53" s="1"/>
      <c r="AP53" s="1"/>
      <c r="AQ53" s="1"/>
      <c r="AR53" s="1"/>
      <c r="AS53" s="1"/>
      <c r="AT53" s="1"/>
      <c r="AU53" s="1"/>
      <c r="AV53" s="59"/>
      <c r="AW53" s="59"/>
      <c r="AX53" s="59"/>
      <c r="AY53" s="59"/>
      <c r="AZ53" s="59"/>
      <c r="BA53" s="1"/>
      <c r="BB53" s="1"/>
      <c r="BC53" s="1"/>
      <c r="BD53" s="1"/>
      <c r="BE53" s="1"/>
      <c r="BF53" s="1"/>
      <c r="BG53" s="1"/>
      <c r="BH53" s="1"/>
      <c r="BI53" s="1"/>
      <c r="BJ53" s="1"/>
      <c r="BK53" s="1"/>
      <c r="BL53" s="1"/>
      <c r="BM53" s="1"/>
      <c r="BN53" s="1"/>
      <c r="BO53" s="1"/>
      <c r="BP53" s="1"/>
      <c r="BQ53" s="1"/>
      <c r="BR53" s="1"/>
      <c r="BS53" s="1"/>
      <c r="BT53" s="190"/>
      <c r="BU53" s="190"/>
      <c r="BV53" s="190"/>
      <c r="BW53" s="190"/>
      <c r="BX53" s="1"/>
      <c r="BY53" s="1"/>
      <c r="BZ53" s="1"/>
      <c r="CA53" s="187" t="s">
        <v>41</v>
      </c>
      <c r="CB53" s="187"/>
      <c r="CC53" s="187"/>
      <c r="CD53" s="187"/>
      <c r="CE53" s="187"/>
      <c r="CF53" s="187"/>
      <c r="CG53" s="187"/>
      <c r="CH53" s="187"/>
      <c r="CI53" s="187"/>
      <c r="CJ53" s="187"/>
      <c r="CK53" s="1"/>
      <c r="CL53" s="1"/>
    </row>
    <row r="54" spans="1:90" ht="10" customHeight="1" thickBot="1" x14ac:dyDescent="0.6">
      <c r="A54" s="68"/>
      <c r="B54" s="1"/>
      <c r="C54" s="508"/>
      <c r="D54" s="509"/>
      <c r="E54" s="509"/>
      <c r="F54" s="509"/>
      <c r="G54" s="46"/>
      <c r="H54" s="47"/>
      <c r="I54" s="512"/>
      <c r="J54" s="509"/>
      <c r="K54" s="509"/>
      <c r="L54" s="509"/>
      <c r="M54" s="46"/>
      <c r="N54" s="51"/>
      <c r="O54" s="1"/>
      <c r="P54" s="1"/>
      <c r="Q54" s="1"/>
      <c r="R54" s="1"/>
      <c r="S54" s="1"/>
      <c r="T54" s="1"/>
      <c r="U54" s="1"/>
      <c r="V54" s="1"/>
      <c r="W54" s="1"/>
      <c r="X54" s="1"/>
      <c r="Y54" s="1"/>
      <c r="Z54" s="1"/>
      <c r="AA54" s="1"/>
      <c r="AB54" s="1"/>
      <c r="AC54" s="1"/>
      <c r="AD54" s="1"/>
      <c r="AE54" s="1"/>
      <c r="AF54" s="1"/>
      <c r="AG54" s="1"/>
      <c r="AH54" s="1"/>
      <c r="AI54" s="1"/>
      <c r="AJ54" s="67"/>
      <c r="AK54" s="1"/>
      <c r="AL54" s="1"/>
      <c r="AM54" s="1"/>
      <c r="AN54" s="1"/>
      <c r="AO54" s="1"/>
      <c r="AP54" s="1"/>
      <c r="AQ54" s="1"/>
      <c r="AR54" s="1"/>
      <c r="AS54" s="1"/>
      <c r="AT54" s="1"/>
      <c r="AU54" s="1"/>
      <c r="AV54" s="59"/>
      <c r="AW54" s="59"/>
      <c r="AX54" s="59"/>
      <c r="AY54" s="59"/>
      <c r="AZ54" s="59"/>
      <c r="BA54" s="1"/>
      <c r="BB54" s="1"/>
      <c r="BC54" s="1"/>
      <c r="BD54" s="1"/>
      <c r="BE54" s="1"/>
      <c r="BF54" s="1"/>
      <c r="BG54" s="1"/>
      <c r="BH54" s="1"/>
      <c r="BI54" s="1"/>
      <c r="BJ54" s="1"/>
      <c r="BK54" s="1"/>
      <c r="BL54" s="1"/>
      <c r="BM54" s="1"/>
      <c r="BN54" s="1"/>
      <c r="BO54" s="1"/>
      <c r="BP54" s="1"/>
      <c r="BQ54" s="1"/>
      <c r="BR54" s="1"/>
      <c r="BS54" s="1"/>
      <c r="BT54" s="190"/>
      <c r="BU54" s="190"/>
      <c r="BV54" s="190"/>
      <c r="BW54" s="190"/>
      <c r="BX54" s="1"/>
      <c r="BY54" s="1"/>
      <c r="BZ54" s="1"/>
      <c r="CA54" s="189"/>
      <c r="CB54" s="189"/>
      <c r="CC54" s="189"/>
      <c r="CD54" s="189"/>
      <c r="CE54" s="189"/>
      <c r="CF54" s="189"/>
      <c r="CG54" s="189"/>
      <c r="CH54" s="189"/>
      <c r="CI54" s="189"/>
      <c r="CJ54" s="189"/>
      <c r="CK54" s="1"/>
      <c r="CL54" s="1"/>
    </row>
    <row r="55" spans="1:90" ht="10" customHeight="1" x14ac:dyDescent="0.55000000000000004">
      <c r="A55" s="68"/>
      <c r="B55" s="1"/>
      <c r="C55" s="515" t="s">
        <v>4</v>
      </c>
      <c r="D55" s="516"/>
      <c r="E55" s="516"/>
      <c r="F55" s="516"/>
      <c r="G55" s="52"/>
      <c r="H55" s="53"/>
      <c r="I55" s="519" t="s">
        <v>5</v>
      </c>
      <c r="J55" s="516"/>
      <c r="K55" s="516"/>
      <c r="L55" s="516"/>
      <c r="M55" s="52"/>
      <c r="N55" s="56"/>
      <c r="O55" s="1"/>
      <c r="P55" s="1"/>
      <c r="Q55" s="84" t="s">
        <v>9</v>
      </c>
      <c r="R55" s="84"/>
      <c r="S55" s="85" t="s">
        <v>10</v>
      </c>
      <c r="T55" s="85"/>
      <c r="U55" s="85"/>
      <c r="V55" s="1"/>
      <c r="W55" s="86"/>
      <c r="X55" s="86"/>
      <c r="Y55" s="86"/>
      <c r="Z55" s="86"/>
      <c r="AA55" s="86"/>
      <c r="AB55" s="86"/>
      <c r="AC55" s="88" t="s">
        <v>17</v>
      </c>
      <c r="AD55" s="88"/>
      <c r="AE55" s="88"/>
      <c r="AF55" s="88"/>
      <c r="AG55" s="88"/>
      <c r="AH55" s="88"/>
      <c r="AI55" s="1"/>
      <c r="AJ55" s="67"/>
      <c r="AK55" s="1"/>
      <c r="AL55" s="223" t="s">
        <v>10</v>
      </c>
      <c r="AM55" s="223"/>
      <c r="AN55" s="245"/>
      <c r="AO55" s="221" t="str">
        <f>IF(W55="","",IF(W55=6,3,IF(W55=7,2,IF(W55=8,1,0))))</f>
        <v/>
      </c>
      <c r="AP55" s="221"/>
      <c r="AQ55" s="221"/>
      <c r="AR55" s="221"/>
      <c r="AS55" s="222" t="s">
        <v>13</v>
      </c>
      <c r="AT55" s="223"/>
      <c r="AU55" s="223"/>
      <c r="AV55" s="59"/>
      <c r="AW55" s="224">
        <v>750</v>
      </c>
      <c r="AX55" s="224"/>
      <c r="AY55" s="224"/>
      <c r="AZ55" s="224"/>
      <c r="BA55" s="1"/>
      <c r="BB55" s="234" t="str">
        <f>IF(AO55="","",AW55*AO55)</f>
        <v/>
      </c>
      <c r="BC55" s="234"/>
      <c r="BD55" s="234"/>
      <c r="BE55" s="234"/>
      <c r="BF55" s="234"/>
      <c r="BG55" s="89" t="s">
        <v>23</v>
      </c>
      <c r="BH55" s="89"/>
      <c r="BI55" s="1"/>
      <c r="BJ55" s="261">
        <f>SUM(BB55:BB58)</f>
        <v>0</v>
      </c>
      <c r="BK55" s="261"/>
      <c r="BL55" s="261"/>
      <c r="BM55" s="261"/>
      <c r="BN55" s="261"/>
      <c r="BO55" s="261"/>
      <c r="BP55" s="261"/>
      <c r="BQ55" s="1"/>
      <c r="BR55" s="1"/>
      <c r="BS55" s="1"/>
      <c r="BT55" s="190"/>
      <c r="BU55" s="190"/>
      <c r="BV55" s="190"/>
      <c r="BW55" s="190"/>
      <c r="BX55" s="1"/>
      <c r="BY55" s="1"/>
      <c r="BZ55" s="1"/>
      <c r="CA55" s="164">
        <f>BJ55*BT41</f>
        <v>0</v>
      </c>
      <c r="CB55" s="165"/>
      <c r="CC55" s="165"/>
      <c r="CD55" s="165"/>
      <c r="CE55" s="165"/>
      <c r="CF55" s="165"/>
      <c r="CG55" s="165"/>
      <c r="CH55" s="165"/>
      <c r="CI55" s="165"/>
      <c r="CJ55" s="166"/>
      <c r="CK55" s="1"/>
      <c r="CL55" s="1"/>
    </row>
    <row r="56" spans="1:90" ht="10" customHeight="1" x14ac:dyDescent="0.55000000000000004">
      <c r="A56" s="68"/>
      <c r="B56" s="1"/>
      <c r="C56" s="506"/>
      <c r="D56" s="507"/>
      <c r="E56" s="507"/>
      <c r="F56" s="507"/>
      <c r="G56" s="48"/>
      <c r="H56" s="45"/>
      <c r="I56" s="511"/>
      <c r="J56" s="507"/>
      <c r="K56" s="507"/>
      <c r="L56" s="507"/>
      <c r="M56" s="48"/>
      <c r="N56" s="50"/>
      <c r="O56" s="1"/>
      <c r="P56" s="1"/>
      <c r="Q56" s="84"/>
      <c r="R56" s="84"/>
      <c r="S56" s="85"/>
      <c r="T56" s="85"/>
      <c r="U56" s="85"/>
      <c r="V56" s="1"/>
      <c r="W56" s="86"/>
      <c r="X56" s="86"/>
      <c r="Y56" s="86"/>
      <c r="Z56" s="86"/>
      <c r="AA56" s="86"/>
      <c r="AB56" s="86"/>
      <c r="AC56" s="88"/>
      <c r="AD56" s="88"/>
      <c r="AE56" s="88"/>
      <c r="AF56" s="88"/>
      <c r="AG56" s="88"/>
      <c r="AH56" s="88"/>
      <c r="AI56" s="1"/>
      <c r="AJ56" s="67"/>
      <c r="AK56" s="1"/>
      <c r="AL56" s="223"/>
      <c r="AM56" s="223"/>
      <c r="AN56" s="245"/>
      <c r="AO56" s="221"/>
      <c r="AP56" s="221"/>
      <c r="AQ56" s="221"/>
      <c r="AR56" s="221"/>
      <c r="AS56" s="222"/>
      <c r="AT56" s="223"/>
      <c r="AU56" s="223"/>
      <c r="AV56" s="59"/>
      <c r="AW56" s="224"/>
      <c r="AX56" s="224"/>
      <c r="AY56" s="224"/>
      <c r="AZ56" s="224"/>
      <c r="BA56" s="1"/>
      <c r="BB56" s="234"/>
      <c r="BC56" s="234"/>
      <c r="BD56" s="234"/>
      <c r="BE56" s="234"/>
      <c r="BF56" s="234"/>
      <c r="BG56" s="89"/>
      <c r="BH56" s="89"/>
      <c r="BI56" s="1"/>
      <c r="BJ56" s="261"/>
      <c r="BK56" s="261"/>
      <c r="BL56" s="261"/>
      <c r="BM56" s="261"/>
      <c r="BN56" s="261"/>
      <c r="BO56" s="261"/>
      <c r="BP56" s="261"/>
      <c r="BQ56" s="1"/>
      <c r="BR56" s="1"/>
      <c r="BS56" s="1"/>
      <c r="BT56" s="190"/>
      <c r="BU56" s="190"/>
      <c r="BV56" s="190"/>
      <c r="BW56" s="190"/>
      <c r="BX56" s="1"/>
      <c r="BY56" s="1"/>
      <c r="BZ56" s="1"/>
      <c r="CA56" s="167"/>
      <c r="CB56" s="168"/>
      <c r="CC56" s="168"/>
      <c r="CD56" s="168"/>
      <c r="CE56" s="168"/>
      <c r="CF56" s="168"/>
      <c r="CG56" s="168"/>
      <c r="CH56" s="168"/>
      <c r="CI56" s="168"/>
      <c r="CJ56" s="169"/>
      <c r="CK56" s="1"/>
      <c r="CL56" s="1"/>
    </row>
    <row r="57" spans="1:90" ht="10" customHeight="1" x14ac:dyDescent="0.55000000000000004">
      <c r="A57" s="68"/>
      <c r="B57" s="1"/>
      <c r="C57" s="506"/>
      <c r="D57" s="507"/>
      <c r="E57" s="507"/>
      <c r="F57" s="507"/>
      <c r="G57" s="48"/>
      <c r="H57" s="45"/>
      <c r="I57" s="511"/>
      <c r="J57" s="507"/>
      <c r="K57" s="507"/>
      <c r="L57" s="507"/>
      <c r="M57" s="48"/>
      <c r="N57" s="50"/>
      <c r="O57" s="1"/>
      <c r="P57" s="1"/>
      <c r="Q57" s="84"/>
      <c r="R57" s="84"/>
      <c r="S57" s="85"/>
      <c r="T57" s="85"/>
      <c r="U57" s="85"/>
      <c r="V57" s="1"/>
      <c r="W57" s="87"/>
      <c r="X57" s="87"/>
      <c r="Y57" s="87"/>
      <c r="Z57" s="87"/>
      <c r="AA57" s="87"/>
      <c r="AB57" s="87"/>
      <c r="AC57" s="88"/>
      <c r="AD57" s="88"/>
      <c r="AE57" s="88"/>
      <c r="AF57" s="88"/>
      <c r="AG57" s="88"/>
      <c r="AH57" s="88"/>
      <c r="AI57" s="1"/>
      <c r="AJ57" s="67"/>
      <c r="AK57" s="1"/>
      <c r="AL57" s="223"/>
      <c r="AM57" s="223"/>
      <c r="AN57" s="245"/>
      <c r="AO57" s="221"/>
      <c r="AP57" s="221"/>
      <c r="AQ57" s="221"/>
      <c r="AR57" s="221"/>
      <c r="AS57" s="222"/>
      <c r="AT57" s="223"/>
      <c r="AU57" s="223"/>
      <c r="AV57" s="59"/>
      <c r="AW57" s="224"/>
      <c r="AX57" s="224"/>
      <c r="AY57" s="224"/>
      <c r="AZ57" s="224"/>
      <c r="BA57" s="1"/>
      <c r="BB57" s="234"/>
      <c r="BC57" s="234"/>
      <c r="BD57" s="234"/>
      <c r="BE57" s="234"/>
      <c r="BF57" s="234"/>
      <c r="BG57" s="89"/>
      <c r="BH57" s="89"/>
      <c r="BI57" s="1"/>
      <c r="BJ57" s="261"/>
      <c r="BK57" s="261"/>
      <c r="BL57" s="261"/>
      <c r="BM57" s="261"/>
      <c r="BN57" s="261"/>
      <c r="BO57" s="261"/>
      <c r="BP57" s="261"/>
      <c r="BQ57" s="174" t="s">
        <v>25</v>
      </c>
      <c r="BR57" s="175"/>
      <c r="BS57" s="176"/>
      <c r="BT57" s="190"/>
      <c r="BU57" s="190"/>
      <c r="BV57" s="190"/>
      <c r="BW57" s="190"/>
      <c r="BX57" s="174" t="s">
        <v>32</v>
      </c>
      <c r="BY57" s="175"/>
      <c r="BZ57" s="176"/>
      <c r="CA57" s="167"/>
      <c r="CB57" s="168"/>
      <c r="CC57" s="168"/>
      <c r="CD57" s="168"/>
      <c r="CE57" s="168"/>
      <c r="CF57" s="168"/>
      <c r="CG57" s="168"/>
      <c r="CH57" s="168"/>
      <c r="CI57" s="168"/>
      <c r="CJ57" s="169"/>
      <c r="CK57" s="1"/>
      <c r="CL57" s="1"/>
    </row>
    <row r="58" spans="1:90" ht="10" customHeight="1" x14ac:dyDescent="0.55000000000000004">
      <c r="A58" s="68"/>
      <c r="B58" s="1"/>
      <c r="C58" s="506"/>
      <c r="D58" s="507"/>
      <c r="E58" s="507"/>
      <c r="F58" s="507"/>
      <c r="G58" s="48"/>
      <c r="H58" s="45"/>
      <c r="I58" s="511"/>
      <c r="J58" s="507"/>
      <c r="K58" s="507"/>
      <c r="L58" s="507"/>
      <c r="M58" s="48"/>
      <c r="N58" s="50"/>
      <c r="O58" s="1"/>
      <c r="P58" s="1"/>
      <c r="Q58" s="84"/>
      <c r="R58" s="84"/>
      <c r="S58" s="400" t="s">
        <v>11</v>
      </c>
      <c r="T58" s="400"/>
      <c r="U58" s="400"/>
      <c r="V58" s="1"/>
      <c r="W58" s="267" t="s">
        <v>19</v>
      </c>
      <c r="X58" s="267"/>
      <c r="Y58" s="267"/>
      <c r="Z58" s="267"/>
      <c r="AA58" s="86"/>
      <c r="AB58" s="86"/>
      <c r="AC58" s="86"/>
      <c r="AD58" s="86"/>
      <c r="AE58" s="86"/>
      <c r="AF58" s="86"/>
      <c r="AG58" s="266" t="s">
        <v>18</v>
      </c>
      <c r="AH58" s="266"/>
      <c r="AI58" s="1"/>
      <c r="AJ58" s="67"/>
      <c r="AK58" s="1"/>
      <c r="AL58" s="223" t="s">
        <v>11</v>
      </c>
      <c r="AM58" s="223"/>
      <c r="AN58" s="245"/>
      <c r="AO58" s="221" t="str">
        <f>IF(AA58="","",MAX(AA58-22,0))</f>
        <v/>
      </c>
      <c r="AP58" s="221"/>
      <c r="AQ58" s="221"/>
      <c r="AR58" s="221"/>
      <c r="AS58" s="222" t="s">
        <v>13</v>
      </c>
      <c r="AT58" s="223"/>
      <c r="AU58" s="223"/>
      <c r="AV58" s="59"/>
      <c r="AW58" s="224">
        <v>750</v>
      </c>
      <c r="AX58" s="224"/>
      <c r="AY58" s="224"/>
      <c r="AZ58" s="224"/>
      <c r="BA58" s="1"/>
      <c r="BB58" s="234" t="str">
        <f>IF(AO58="","",AW58*AO58)</f>
        <v/>
      </c>
      <c r="BC58" s="234"/>
      <c r="BD58" s="234"/>
      <c r="BE58" s="234"/>
      <c r="BF58" s="234"/>
      <c r="BG58" s="89" t="s">
        <v>23</v>
      </c>
      <c r="BH58" s="89"/>
      <c r="BI58" s="1"/>
      <c r="BJ58" s="261"/>
      <c r="BK58" s="261"/>
      <c r="BL58" s="261"/>
      <c r="BM58" s="261"/>
      <c r="BN58" s="261"/>
      <c r="BO58" s="261"/>
      <c r="BP58" s="261"/>
      <c r="BQ58" s="174"/>
      <c r="BR58" s="175"/>
      <c r="BS58" s="176"/>
      <c r="BT58" s="190"/>
      <c r="BU58" s="190"/>
      <c r="BV58" s="190"/>
      <c r="BW58" s="190"/>
      <c r="BX58" s="174"/>
      <c r="BY58" s="175"/>
      <c r="BZ58" s="176"/>
      <c r="CA58" s="167"/>
      <c r="CB58" s="168"/>
      <c r="CC58" s="168"/>
      <c r="CD58" s="168"/>
      <c r="CE58" s="168"/>
      <c r="CF58" s="168"/>
      <c r="CG58" s="168"/>
      <c r="CH58" s="168"/>
      <c r="CI58" s="168"/>
      <c r="CJ58" s="169"/>
      <c r="CK58" s="1"/>
      <c r="CL58" s="1"/>
    </row>
    <row r="59" spans="1:90" ht="10" customHeight="1" thickBot="1" x14ac:dyDescent="0.6">
      <c r="A59" s="68"/>
      <c r="B59" s="1"/>
      <c r="C59" s="517"/>
      <c r="D59" s="518"/>
      <c r="E59" s="518"/>
      <c r="F59" s="518"/>
      <c r="G59" s="54"/>
      <c r="H59" s="55"/>
      <c r="I59" s="520"/>
      <c r="J59" s="518"/>
      <c r="K59" s="518"/>
      <c r="L59" s="518"/>
      <c r="M59" s="54"/>
      <c r="N59" s="57"/>
      <c r="O59" s="1"/>
      <c r="P59" s="1"/>
      <c r="Q59" s="84"/>
      <c r="R59" s="84"/>
      <c r="S59" s="400"/>
      <c r="T59" s="400"/>
      <c r="U59" s="400"/>
      <c r="V59" s="1"/>
      <c r="W59" s="88"/>
      <c r="X59" s="88"/>
      <c r="Y59" s="88"/>
      <c r="Z59" s="88"/>
      <c r="AA59" s="86"/>
      <c r="AB59" s="86"/>
      <c r="AC59" s="86"/>
      <c r="AD59" s="86"/>
      <c r="AE59" s="86"/>
      <c r="AF59" s="86"/>
      <c r="AG59" s="266"/>
      <c r="AH59" s="266"/>
      <c r="AI59" s="1"/>
      <c r="AJ59" s="67"/>
      <c r="AK59" s="1"/>
      <c r="AL59" s="223"/>
      <c r="AM59" s="223"/>
      <c r="AN59" s="245"/>
      <c r="AO59" s="221"/>
      <c r="AP59" s="221"/>
      <c r="AQ59" s="221"/>
      <c r="AR59" s="221"/>
      <c r="AS59" s="222"/>
      <c r="AT59" s="223"/>
      <c r="AU59" s="223"/>
      <c r="AV59" s="59"/>
      <c r="AW59" s="224"/>
      <c r="AX59" s="224"/>
      <c r="AY59" s="224"/>
      <c r="AZ59" s="224"/>
      <c r="BA59" s="1"/>
      <c r="BB59" s="234"/>
      <c r="BC59" s="234"/>
      <c r="BD59" s="234"/>
      <c r="BE59" s="234"/>
      <c r="BF59" s="234"/>
      <c r="BG59" s="89"/>
      <c r="BH59" s="89"/>
      <c r="BI59" s="1"/>
      <c r="BJ59" s="261"/>
      <c r="BK59" s="261"/>
      <c r="BL59" s="261"/>
      <c r="BM59" s="261"/>
      <c r="BN59" s="261"/>
      <c r="BO59" s="261"/>
      <c r="BP59" s="261"/>
      <c r="BQ59" s="173" t="s">
        <v>23</v>
      </c>
      <c r="BR59" s="89"/>
      <c r="BS59" s="1"/>
      <c r="BT59" s="190"/>
      <c r="BU59" s="190"/>
      <c r="BV59" s="190"/>
      <c r="BW59" s="190"/>
      <c r="BX59" s="173" t="s">
        <v>24</v>
      </c>
      <c r="BY59" s="89"/>
      <c r="BZ59" s="1"/>
      <c r="CA59" s="167"/>
      <c r="CB59" s="168"/>
      <c r="CC59" s="168"/>
      <c r="CD59" s="168"/>
      <c r="CE59" s="168"/>
      <c r="CF59" s="168"/>
      <c r="CG59" s="168"/>
      <c r="CH59" s="168"/>
      <c r="CI59" s="168"/>
      <c r="CJ59" s="169"/>
      <c r="CK59" s="89" t="s">
        <v>23</v>
      </c>
      <c r="CL59" s="89"/>
    </row>
    <row r="60" spans="1:90" ht="10" customHeight="1" thickBot="1" x14ac:dyDescent="0.6">
      <c r="A60" s="68"/>
      <c r="B60" s="1"/>
      <c r="C60" s="513" t="s">
        <v>6</v>
      </c>
      <c r="D60" s="513"/>
      <c r="E60" s="513"/>
      <c r="F60" s="513"/>
      <c r="G60" s="513"/>
      <c r="H60" s="513"/>
      <c r="I60" s="513"/>
      <c r="J60" s="513"/>
      <c r="K60" s="513"/>
      <c r="L60" s="513"/>
      <c r="M60" s="513"/>
      <c r="N60" s="513"/>
      <c r="O60" s="1"/>
      <c r="P60" s="1"/>
      <c r="Q60" s="84"/>
      <c r="R60" s="84"/>
      <c r="S60" s="400"/>
      <c r="T60" s="400"/>
      <c r="U60" s="400"/>
      <c r="V60" s="1"/>
      <c r="W60" s="88"/>
      <c r="X60" s="88"/>
      <c r="Y60" s="88"/>
      <c r="Z60" s="88"/>
      <c r="AA60" s="87"/>
      <c r="AB60" s="87"/>
      <c r="AC60" s="87"/>
      <c r="AD60" s="87"/>
      <c r="AE60" s="87"/>
      <c r="AF60" s="87"/>
      <c r="AG60" s="266"/>
      <c r="AH60" s="266"/>
      <c r="AI60" s="1"/>
      <c r="AJ60" s="67"/>
      <c r="AK60" s="1"/>
      <c r="AL60" s="223"/>
      <c r="AM60" s="223"/>
      <c r="AN60" s="245"/>
      <c r="AO60" s="221"/>
      <c r="AP60" s="221"/>
      <c r="AQ60" s="221"/>
      <c r="AR60" s="221"/>
      <c r="AS60" s="222"/>
      <c r="AT60" s="223"/>
      <c r="AU60" s="223"/>
      <c r="AV60" s="59"/>
      <c r="AW60" s="224"/>
      <c r="AX60" s="224"/>
      <c r="AY60" s="224"/>
      <c r="AZ60" s="224"/>
      <c r="BA60" s="1"/>
      <c r="BB60" s="234"/>
      <c r="BC60" s="234"/>
      <c r="BD60" s="234"/>
      <c r="BE60" s="234"/>
      <c r="BF60" s="234"/>
      <c r="BG60" s="89"/>
      <c r="BH60" s="89"/>
      <c r="BI60" s="1"/>
      <c r="BJ60" s="261"/>
      <c r="BK60" s="261"/>
      <c r="BL60" s="261"/>
      <c r="BM60" s="261"/>
      <c r="BN60" s="261"/>
      <c r="BO60" s="261"/>
      <c r="BP60" s="261"/>
      <c r="BQ60" s="173"/>
      <c r="BR60" s="89"/>
      <c r="BS60" s="1"/>
      <c r="BT60" s="190"/>
      <c r="BU60" s="190"/>
      <c r="BV60" s="190"/>
      <c r="BW60" s="190"/>
      <c r="BX60" s="173"/>
      <c r="BY60" s="89"/>
      <c r="BZ60" s="1"/>
      <c r="CA60" s="170"/>
      <c r="CB60" s="171"/>
      <c r="CC60" s="171"/>
      <c r="CD60" s="171"/>
      <c r="CE60" s="171"/>
      <c r="CF60" s="171"/>
      <c r="CG60" s="171"/>
      <c r="CH60" s="171"/>
      <c r="CI60" s="171"/>
      <c r="CJ60" s="172"/>
      <c r="CK60" s="89"/>
      <c r="CL60" s="89"/>
    </row>
    <row r="61" spans="1:90" ht="10" customHeight="1" x14ac:dyDescent="0.55000000000000004">
      <c r="A61" s="68"/>
      <c r="B61" s="1"/>
      <c r="C61" s="514"/>
      <c r="D61" s="514"/>
      <c r="E61" s="514"/>
      <c r="F61" s="514"/>
      <c r="G61" s="514"/>
      <c r="H61" s="514"/>
      <c r="I61" s="514"/>
      <c r="J61" s="514"/>
      <c r="K61" s="514"/>
      <c r="L61" s="514"/>
      <c r="M61" s="514"/>
      <c r="N61" s="514"/>
      <c r="O61" s="1"/>
      <c r="P61" s="1"/>
      <c r="Q61" s="1"/>
      <c r="R61" s="1"/>
      <c r="S61" s="1"/>
      <c r="T61" s="1"/>
      <c r="U61" s="1"/>
      <c r="V61" s="1"/>
      <c r="W61" s="1"/>
      <c r="X61" s="1"/>
      <c r="Y61" s="1"/>
      <c r="Z61" s="1"/>
      <c r="AA61" s="1"/>
      <c r="AB61" s="1"/>
      <c r="AC61" s="1"/>
      <c r="AD61" s="1"/>
      <c r="AE61" s="1"/>
      <c r="AF61" s="1"/>
      <c r="AG61" s="1"/>
      <c r="AH61" s="1"/>
      <c r="AI61" s="1"/>
      <c r="AJ61" s="67"/>
      <c r="AK61" s="1"/>
      <c r="AL61" s="1"/>
      <c r="AM61" s="1"/>
      <c r="AN61" s="1"/>
      <c r="AO61" s="1"/>
      <c r="AP61" s="1"/>
      <c r="AQ61" s="1"/>
      <c r="AR61" s="1"/>
      <c r="AS61" s="1"/>
      <c r="AT61" s="1"/>
      <c r="AU61" s="1"/>
      <c r="AV61" s="59"/>
      <c r="AW61" s="59"/>
      <c r="AX61" s="59"/>
      <c r="AY61" s="59"/>
      <c r="AZ61" s="59"/>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263" t="s">
        <v>41</v>
      </c>
      <c r="CB61" s="263"/>
      <c r="CC61" s="263"/>
      <c r="CD61" s="263"/>
      <c r="CE61" s="263"/>
      <c r="CF61" s="263"/>
      <c r="CG61" s="263"/>
      <c r="CH61" s="263"/>
      <c r="CI61" s="263"/>
      <c r="CJ61" s="263"/>
      <c r="CK61" s="1"/>
      <c r="CL61" s="1"/>
    </row>
    <row r="62" spans="1:90" ht="10" customHeight="1" x14ac:dyDescent="0.55000000000000004">
      <c r="A62" s="68"/>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67"/>
      <c r="AK62" s="1"/>
      <c r="AL62" s="1"/>
      <c r="AM62" s="1"/>
      <c r="AN62" s="1"/>
      <c r="AO62" s="1"/>
      <c r="AP62" s="1"/>
      <c r="AQ62" s="1"/>
      <c r="AR62" s="1"/>
      <c r="AS62" s="1"/>
      <c r="AT62" s="1"/>
      <c r="AU62" s="1"/>
      <c r="AV62" s="59"/>
      <c r="AW62" s="59"/>
      <c r="AX62" s="59"/>
      <c r="AY62" s="59"/>
      <c r="AZ62" s="59"/>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264"/>
      <c r="CB62" s="264"/>
      <c r="CC62" s="264"/>
      <c r="CD62" s="264"/>
      <c r="CE62" s="264"/>
      <c r="CF62" s="264"/>
      <c r="CG62" s="264"/>
      <c r="CH62" s="264"/>
      <c r="CI62" s="264"/>
      <c r="CJ62" s="264"/>
      <c r="CK62" s="1"/>
      <c r="CL62" s="1"/>
    </row>
    <row r="63" spans="1:90" ht="10" customHeight="1" x14ac:dyDescent="0.55000000000000004">
      <c r="A63" s="68"/>
      <c r="B63" s="1"/>
      <c r="C63" s="521" t="s">
        <v>35</v>
      </c>
      <c r="D63" s="522"/>
      <c r="E63" s="522"/>
      <c r="F63" s="522"/>
      <c r="G63" s="522"/>
      <c r="H63" s="522"/>
      <c r="I63" s="522"/>
      <c r="J63" s="522"/>
      <c r="K63" s="522"/>
      <c r="L63" s="522"/>
      <c r="M63" s="522"/>
      <c r="N63" s="523"/>
      <c r="O63" s="1"/>
      <c r="P63" s="1"/>
      <c r="Q63" s="262" t="s">
        <v>96</v>
      </c>
      <c r="R63" s="262"/>
      <c r="S63" s="262"/>
      <c r="T63" s="262"/>
      <c r="U63" s="262"/>
      <c r="V63" s="262"/>
      <c r="W63" s="262"/>
      <c r="X63" s="262"/>
      <c r="Y63" s="262"/>
      <c r="Z63" s="262"/>
      <c r="AA63" s="262"/>
      <c r="AB63" s="391"/>
      <c r="AC63" s="392"/>
      <c r="AD63" s="392"/>
      <c r="AE63" s="392"/>
      <c r="AF63" s="392"/>
      <c r="AG63" s="393"/>
      <c r="AH63" s="3"/>
      <c r="AI63" s="1"/>
      <c r="AJ63" s="67"/>
      <c r="AK63" s="1"/>
      <c r="AL63" s="1"/>
      <c r="AM63" s="1"/>
      <c r="AN63" s="1"/>
      <c r="AO63" s="307">
        <f>式!E3</f>
        <v>0</v>
      </c>
      <c r="AP63" s="307"/>
      <c r="AQ63" s="307"/>
      <c r="AR63" s="307"/>
      <c r="AS63" s="222" t="s">
        <v>37</v>
      </c>
      <c r="AT63" s="223"/>
      <c r="AU63" s="223"/>
      <c r="AV63" s="338">
        <v>2000</v>
      </c>
      <c r="AW63" s="338"/>
      <c r="AX63" s="338"/>
      <c r="AY63" s="338"/>
      <c r="AZ63" s="338"/>
      <c r="BA63" s="1"/>
      <c r="BB63" s="234">
        <f>IF(AO63="","",AV63*AO63)</f>
        <v>0</v>
      </c>
      <c r="BC63" s="234"/>
      <c r="BD63" s="234"/>
      <c r="BE63" s="234"/>
      <c r="BF63" s="234"/>
      <c r="BG63" s="89" t="s">
        <v>23</v>
      </c>
      <c r="BH63" s="89"/>
      <c r="BI63" s="1"/>
      <c r="BJ63" s="223" t="s">
        <v>101</v>
      </c>
      <c r="BK63" s="223"/>
      <c r="BL63" s="223"/>
      <c r="BM63" s="223"/>
      <c r="BN63" s="223"/>
      <c r="BO63" s="223"/>
      <c r="BP63" s="223"/>
      <c r="BQ63" s="1"/>
      <c r="BR63" s="1"/>
      <c r="BS63" s="1"/>
      <c r="BT63" s="1"/>
      <c r="BU63" s="1"/>
      <c r="BV63" s="1"/>
      <c r="BW63" s="1"/>
      <c r="BX63" s="73"/>
      <c r="BY63" s="73"/>
      <c r="BZ63" s="73"/>
      <c r="CA63" s="264"/>
      <c r="CB63" s="264"/>
      <c r="CC63" s="264"/>
      <c r="CD63" s="264"/>
      <c r="CE63" s="264"/>
      <c r="CF63" s="264"/>
      <c r="CG63" s="264"/>
      <c r="CH63" s="264"/>
      <c r="CI63" s="264"/>
      <c r="CJ63" s="264"/>
      <c r="CK63" s="1"/>
      <c r="CL63" s="1"/>
    </row>
    <row r="64" spans="1:90" ht="10" customHeight="1" x14ac:dyDescent="0.55000000000000004">
      <c r="A64" s="68"/>
      <c r="B64" s="1"/>
      <c r="C64" s="524"/>
      <c r="D64" s="525"/>
      <c r="E64" s="525"/>
      <c r="F64" s="525"/>
      <c r="G64" s="525"/>
      <c r="H64" s="525"/>
      <c r="I64" s="525"/>
      <c r="J64" s="525"/>
      <c r="K64" s="525"/>
      <c r="L64" s="525"/>
      <c r="M64" s="525"/>
      <c r="N64" s="526"/>
      <c r="O64" s="1"/>
      <c r="P64" s="1"/>
      <c r="Q64" s="262"/>
      <c r="R64" s="262"/>
      <c r="S64" s="262"/>
      <c r="T64" s="262"/>
      <c r="U64" s="262"/>
      <c r="V64" s="262"/>
      <c r="W64" s="262"/>
      <c r="X64" s="262"/>
      <c r="Y64" s="262"/>
      <c r="Z64" s="262"/>
      <c r="AA64" s="262"/>
      <c r="AB64" s="394"/>
      <c r="AC64" s="395"/>
      <c r="AD64" s="395"/>
      <c r="AE64" s="395"/>
      <c r="AF64" s="395"/>
      <c r="AG64" s="396"/>
      <c r="AH64" s="3"/>
      <c r="AI64" s="1"/>
      <c r="AJ64" s="67"/>
      <c r="AK64" s="1"/>
      <c r="AL64" s="1"/>
      <c r="AM64" s="1"/>
      <c r="AN64" s="1"/>
      <c r="AO64" s="307"/>
      <c r="AP64" s="307"/>
      <c r="AQ64" s="307"/>
      <c r="AR64" s="307"/>
      <c r="AS64" s="222"/>
      <c r="AT64" s="223"/>
      <c r="AU64" s="223"/>
      <c r="AV64" s="338"/>
      <c r="AW64" s="338"/>
      <c r="AX64" s="338"/>
      <c r="AY64" s="338"/>
      <c r="AZ64" s="338"/>
      <c r="BA64" s="1"/>
      <c r="BB64" s="234"/>
      <c r="BC64" s="234"/>
      <c r="BD64" s="234"/>
      <c r="BE64" s="234"/>
      <c r="BF64" s="234"/>
      <c r="BG64" s="89"/>
      <c r="BH64" s="89"/>
      <c r="BI64" s="1"/>
      <c r="BJ64" s="223"/>
      <c r="BK64" s="223"/>
      <c r="BL64" s="223"/>
      <c r="BM64" s="223"/>
      <c r="BN64" s="223"/>
      <c r="BO64" s="223"/>
      <c r="BP64" s="223"/>
      <c r="BQ64" s="1"/>
      <c r="BR64" s="1"/>
      <c r="BS64" s="1"/>
      <c r="BT64" s="1"/>
      <c r="BU64" s="1"/>
      <c r="BV64" s="1"/>
      <c r="BW64" s="1"/>
      <c r="BX64" s="73"/>
      <c r="BY64" s="73"/>
      <c r="BZ64" s="73"/>
      <c r="CA64" s="264"/>
      <c r="CB64" s="264"/>
      <c r="CC64" s="264"/>
      <c r="CD64" s="264"/>
      <c r="CE64" s="264"/>
      <c r="CF64" s="264"/>
      <c r="CG64" s="264"/>
      <c r="CH64" s="264"/>
      <c r="CI64" s="264"/>
      <c r="CJ64" s="264"/>
      <c r="CK64" s="1"/>
      <c r="CL64" s="1"/>
    </row>
    <row r="65" spans="1:90" ht="10" customHeight="1" x14ac:dyDescent="0.55000000000000004">
      <c r="A65" s="68"/>
      <c r="B65" s="1"/>
      <c r="C65" s="527"/>
      <c r="D65" s="528"/>
      <c r="E65" s="528"/>
      <c r="F65" s="528"/>
      <c r="G65" s="528"/>
      <c r="H65" s="528"/>
      <c r="I65" s="528"/>
      <c r="J65" s="528"/>
      <c r="K65" s="528"/>
      <c r="L65" s="528"/>
      <c r="M65" s="528"/>
      <c r="N65" s="529"/>
      <c r="O65" s="1"/>
      <c r="P65" s="1"/>
      <c r="Q65" s="262"/>
      <c r="R65" s="262"/>
      <c r="S65" s="262"/>
      <c r="T65" s="262"/>
      <c r="U65" s="262"/>
      <c r="V65" s="262"/>
      <c r="W65" s="262"/>
      <c r="X65" s="262"/>
      <c r="Y65" s="262"/>
      <c r="Z65" s="262"/>
      <c r="AA65" s="262"/>
      <c r="AB65" s="397"/>
      <c r="AC65" s="398"/>
      <c r="AD65" s="398"/>
      <c r="AE65" s="398"/>
      <c r="AF65" s="398"/>
      <c r="AG65" s="399"/>
      <c r="AH65" s="3"/>
      <c r="AI65" s="1"/>
      <c r="AJ65" s="67"/>
      <c r="AK65" s="1"/>
      <c r="AL65" s="1"/>
      <c r="AM65" s="1"/>
      <c r="AN65" s="1"/>
      <c r="AO65" s="307"/>
      <c r="AP65" s="307"/>
      <c r="AQ65" s="307"/>
      <c r="AR65" s="307"/>
      <c r="AS65" s="222"/>
      <c r="AT65" s="223"/>
      <c r="AU65" s="223"/>
      <c r="AV65" s="338"/>
      <c r="AW65" s="338"/>
      <c r="AX65" s="338"/>
      <c r="AY65" s="338"/>
      <c r="AZ65" s="338"/>
      <c r="BA65" s="1"/>
      <c r="BB65" s="234"/>
      <c r="BC65" s="234"/>
      <c r="BD65" s="234"/>
      <c r="BE65" s="234"/>
      <c r="BF65" s="234"/>
      <c r="BG65" s="89"/>
      <c r="BH65" s="89"/>
      <c r="BI65" s="1"/>
      <c r="BJ65" s="223"/>
      <c r="BK65" s="223"/>
      <c r="BL65" s="223"/>
      <c r="BM65" s="223"/>
      <c r="BN65" s="223"/>
      <c r="BO65" s="223"/>
      <c r="BP65" s="223"/>
      <c r="BQ65" s="1"/>
      <c r="BR65" s="1"/>
      <c r="BS65" s="1"/>
      <c r="BT65" s="1"/>
      <c r="BU65" s="1"/>
      <c r="BV65" s="1"/>
      <c r="BW65" s="1"/>
      <c r="BX65" s="73"/>
      <c r="BY65" s="73"/>
      <c r="BZ65" s="73"/>
      <c r="CA65" s="264"/>
      <c r="CB65" s="264"/>
      <c r="CC65" s="264"/>
      <c r="CD65" s="264"/>
      <c r="CE65" s="264"/>
      <c r="CF65" s="264"/>
      <c r="CG65" s="264"/>
      <c r="CH65" s="264"/>
      <c r="CI65" s="264"/>
      <c r="CJ65" s="264"/>
      <c r="CK65" s="1"/>
      <c r="CL65" s="1"/>
    </row>
    <row r="66" spans="1:90" ht="10" customHeight="1" x14ac:dyDescent="0.55000000000000004">
      <c r="A66" s="68"/>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67"/>
      <c r="AK66" s="1"/>
      <c r="AL66" s="1"/>
      <c r="AM66" s="1"/>
      <c r="AN66" s="1"/>
      <c r="AO66" s="1"/>
      <c r="AP66" s="1"/>
      <c r="AQ66" s="1"/>
      <c r="AR66" s="1"/>
      <c r="AS66" s="1"/>
      <c r="AT66" s="1"/>
      <c r="AU66" s="1"/>
      <c r="AV66" s="59"/>
      <c r="AW66" s="59"/>
      <c r="AX66" s="59"/>
      <c r="AY66" s="59"/>
      <c r="AZ66" s="59"/>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264"/>
      <c r="CB66" s="264"/>
      <c r="CC66" s="264"/>
      <c r="CD66" s="264"/>
      <c r="CE66" s="264"/>
      <c r="CF66" s="264"/>
      <c r="CG66" s="264"/>
      <c r="CH66" s="264"/>
      <c r="CI66" s="264"/>
      <c r="CJ66" s="264"/>
      <c r="CK66" s="1"/>
      <c r="CL66" s="1"/>
    </row>
    <row r="67" spans="1:90" ht="10" customHeight="1" x14ac:dyDescent="0.55000000000000004">
      <c r="A67" s="68"/>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67"/>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264"/>
      <c r="CB67" s="264"/>
      <c r="CC67" s="264"/>
      <c r="CD67" s="264"/>
      <c r="CE67" s="264"/>
      <c r="CF67" s="264"/>
      <c r="CG67" s="264"/>
      <c r="CH67" s="264"/>
      <c r="CI67" s="264"/>
      <c r="CJ67" s="264"/>
      <c r="CK67" s="1"/>
      <c r="CL67" s="1"/>
    </row>
    <row r="68" spans="1:90" ht="10" customHeight="1" x14ac:dyDescent="0.55000000000000004">
      <c r="A68" s="69"/>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264"/>
      <c r="CB68" s="264"/>
      <c r="CC68" s="264"/>
      <c r="CD68" s="264"/>
      <c r="CE68" s="264"/>
      <c r="CF68" s="264"/>
      <c r="CG68" s="264"/>
      <c r="CH68" s="264"/>
      <c r="CI68" s="264"/>
      <c r="CJ68" s="264"/>
      <c r="CK68" s="1"/>
      <c r="CL68" s="1"/>
    </row>
    <row r="69" spans="1:90" ht="10" customHeight="1" thickBot="1" x14ac:dyDescent="0.6">
      <c r="A69" s="68"/>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67"/>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265"/>
      <c r="CB69" s="265"/>
      <c r="CC69" s="265"/>
      <c r="CD69" s="265"/>
      <c r="CE69" s="265"/>
      <c r="CF69" s="265"/>
      <c r="CG69" s="265"/>
      <c r="CH69" s="265"/>
      <c r="CI69" s="265"/>
      <c r="CJ69" s="265"/>
      <c r="CK69" s="1"/>
      <c r="CL69" s="1"/>
    </row>
    <row r="70" spans="1:90" ht="10" customHeight="1" x14ac:dyDescent="0.55000000000000004">
      <c r="A70" s="68"/>
      <c r="B70" s="1"/>
      <c r="C70" s="236" t="s">
        <v>26</v>
      </c>
      <c r="D70" s="237"/>
      <c r="E70" s="237"/>
      <c r="F70" s="237"/>
      <c r="G70" s="237"/>
      <c r="H70" s="237"/>
      <c r="I70" s="237"/>
      <c r="J70" s="237"/>
      <c r="K70" s="237"/>
      <c r="L70" s="237"/>
      <c r="M70" s="237"/>
      <c r="N70" s="238"/>
      <c r="O70" s="1"/>
      <c r="P70" s="1"/>
      <c r="Q70" s="255" t="s">
        <v>8</v>
      </c>
      <c r="R70" s="255"/>
      <c r="S70" s="256" t="s">
        <v>27</v>
      </c>
      <c r="T70" s="85"/>
      <c r="U70" s="85"/>
      <c r="V70" s="1"/>
      <c r="W70" s="257"/>
      <c r="X70" s="257"/>
      <c r="Y70" s="257"/>
      <c r="Z70" s="257"/>
      <c r="AA70" s="257"/>
      <c r="AB70" s="257"/>
      <c r="AC70" s="259" t="s">
        <v>15</v>
      </c>
      <c r="AD70" s="259"/>
      <c r="AE70" s="259"/>
      <c r="AF70" s="259"/>
      <c r="AG70" s="259"/>
      <c r="AH70" s="259"/>
      <c r="AI70" s="1"/>
      <c r="AJ70" s="67"/>
      <c r="AK70" s="1"/>
      <c r="AL70" s="223" t="s">
        <v>20</v>
      </c>
      <c r="AM70" s="223"/>
      <c r="AN70" s="223"/>
      <c r="AO70" s="225" t="str">
        <f>IF(W74="","",IF($W70="","",MAX(0,MIN(W74,式!B8)-MAX(W70,式!A8))))</f>
        <v/>
      </c>
      <c r="AP70" s="226"/>
      <c r="AQ70" s="226"/>
      <c r="AR70" s="227"/>
      <c r="AS70" s="222" t="s">
        <v>13</v>
      </c>
      <c r="AT70" s="223"/>
      <c r="AU70" s="223"/>
      <c r="AV70" s="1"/>
      <c r="AW70" s="224">
        <v>400</v>
      </c>
      <c r="AX70" s="224"/>
      <c r="AY70" s="224"/>
      <c r="AZ70" s="224"/>
      <c r="BA70" s="1"/>
      <c r="BB70" s="234" t="str">
        <f>IF(AO70="","",AW70*AO70)</f>
        <v/>
      </c>
      <c r="BC70" s="234"/>
      <c r="BD70" s="234"/>
      <c r="BE70" s="234"/>
      <c r="BF70" s="234"/>
      <c r="BG70" s="89" t="s">
        <v>23</v>
      </c>
      <c r="BH70" s="89"/>
      <c r="BI70" s="1"/>
      <c r="BJ70" s="261">
        <f>SUM(BB70:BB78)</f>
        <v>0</v>
      </c>
      <c r="BK70" s="261"/>
      <c r="BL70" s="261"/>
      <c r="BM70" s="261"/>
      <c r="BN70" s="261"/>
      <c r="BO70" s="261"/>
      <c r="BP70" s="261"/>
      <c r="BQ70" s="1"/>
      <c r="BR70" s="1"/>
      <c r="BS70" s="1"/>
      <c r="BT70" s="190">
        <f>式!E1</f>
        <v>0</v>
      </c>
      <c r="BU70" s="190"/>
      <c r="BV70" s="190"/>
      <c r="BW70" s="190"/>
      <c r="BX70" s="1"/>
      <c r="BY70" s="1"/>
      <c r="BZ70" s="1"/>
      <c r="CA70" s="191">
        <f>IF(BT70="","",BJ70*BT70)</f>
        <v>0</v>
      </c>
      <c r="CB70" s="192"/>
      <c r="CC70" s="192"/>
      <c r="CD70" s="192"/>
      <c r="CE70" s="192"/>
      <c r="CF70" s="192"/>
      <c r="CG70" s="192"/>
      <c r="CH70" s="192"/>
      <c r="CI70" s="192"/>
      <c r="CJ70" s="193"/>
      <c r="CK70" s="1"/>
      <c r="CL70" s="1"/>
    </row>
    <row r="71" spans="1:90" ht="10" customHeight="1" x14ac:dyDescent="0.55000000000000004">
      <c r="A71" s="68"/>
      <c r="B71" s="1"/>
      <c r="C71" s="239"/>
      <c r="D71" s="240"/>
      <c r="E71" s="240"/>
      <c r="F71" s="240"/>
      <c r="G71" s="240"/>
      <c r="H71" s="240"/>
      <c r="I71" s="240"/>
      <c r="J71" s="240"/>
      <c r="K71" s="240"/>
      <c r="L71" s="240"/>
      <c r="M71" s="240"/>
      <c r="N71" s="241"/>
      <c r="O71" s="1"/>
      <c r="P71" s="1"/>
      <c r="Q71" s="255"/>
      <c r="R71" s="255"/>
      <c r="S71" s="85"/>
      <c r="T71" s="85"/>
      <c r="U71" s="85"/>
      <c r="V71" s="1"/>
      <c r="W71" s="257"/>
      <c r="X71" s="257"/>
      <c r="Y71" s="257"/>
      <c r="Z71" s="257"/>
      <c r="AA71" s="257"/>
      <c r="AB71" s="257"/>
      <c r="AC71" s="259"/>
      <c r="AD71" s="259"/>
      <c r="AE71" s="259"/>
      <c r="AF71" s="259"/>
      <c r="AG71" s="259"/>
      <c r="AH71" s="259"/>
      <c r="AI71" s="1"/>
      <c r="AJ71" s="67"/>
      <c r="AK71" s="1"/>
      <c r="AL71" s="223"/>
      <c r="AM71" s="223"/>
      <c r="AN71" s="223"/>
      <c r="AO71" s="228"/>
      <c r="AP71" s="229"/>
      <c r="AQ71" s="229"/>
      <c r="AR71" s="230"/>
      <c r="AS71" s="222"/>
      <c r="AT71" s="223"/>
      <c r="AU71" s="223"/>
      <c r="AV71" s="1"/>
      <c r="AW71" s="224"/>
      <c r="AX71" s="224"/>
      <c r="AY71" s="224"/>
      <c r="AZ71" s="224"/>
      <c r="BA71" s="1"/>
      <c r="BB71" s="234"/>
      <c r="BC71" s="234"/>
      <c r="BD71" s="234"/>
      <c r="BE71" s="234"/>
      <c r="BF71" s="234"/>
      <c r="BG71" s="89"/>
      <c r="BH71" s="89"/>
      <c r="BI71" s="1"/>
      <c r="BJ71" s="261"/>
      <c r="BK71" s="261"/>
      <c r="BL71" s="261"/>
      <c r="BM71" s="261"/>
      <c r="BN71" s="261"/>
      <c r="BO71" s="261"/>
      <c r="BP71" s="261"/>
      <c r="BQ71" s="1"/>
      <c r="BR71" s="1"/>
      <c r="BS71" s="1"/>
      <c r="BT71" s="190"/>
      <c r="BU71" s="190"/>
      <c r="BV71" s="190"/>
      <c r="BW71" s="190"/>
      <c r="BX71" s="1"/>
      <c r="BY71" s="1"/>
      <c r="BZ71" s="1"/>
      <c r="CA71" s="194"/>
      <c r="CB71" s="195"/>
      <c r="CC71" s="195"/>
      <c r="CD71" s="195"/>
      <c r="CE71" s="195"/>
      <c r="CF71" s="195"/>
      <c r="CG71" s="195"/>
      <c r="CH71" s="195"/>
      <c r="CI71" s="195"/>
      <c r="CJ71" s="196"/>
      <c r="CK71" s="1"/>
      <c r="CL71" s="1"/>
    </row>
    <row r="72" spans="1:90" ht="10" customHeight="1" x14ac:dyDescent="0.55000000000000004">
      <c r="A72" s="68"/>
      <c r="B72" s="1"/>
      <c r="C72" s="239"/>
      <c r="D72" s="240"/>
      <c r="E72" s="240"/>
      <c r="F72" s="240"/>
      <c r="G72" s="240"/>
      <c r="H72" s="240"/>
      <c r="I72" s="240"/>
      <c r="J72" s="240"/>
      <c r="K72" s="240"/>
      <c r="L72" s="240"/>
      <c r="M72" s="240"/>
      <c r="N72" s="241"/>
      <c r="O72" s="1"/>
      <c r="P72" s="1"/>
      <c r="Q72" s="255"/>
      <c r="R72" s="255"/>
      <c r="S72" s="85"/>
      <c r="T72" s="85"/>
      <c r="U72" s="85"/>
      <c r="V72" s="1"/>
      <c r="W72" s="257"/>
      <c r="X72" s="257"/>
      <c r="Y72" s="257"/>
      <c r="Z72" s="257"/>
      <c r="AA72" s="257"/>
      <c r="AB72" s="257"/>
      <c r="AC72" s="259"/>
      <c r="AD72" s="259"/>
      <c r="AE72" s="259"/>
      <c r="AF72" s="259"/>
      <c r="AG72" s="259"/>
      <c r="AH72" s="259"/>
      <c r="AI72" s="1"/>
      <c r="AJ72" s="67"/>
      <c r="AK72" s="1"/>
      <c r="AL72" s="223"/>
      <c r="AM72" s="223"/>
      <c r="AN72" s="223"/>
      <c r="AO72" s="231"/>
      <c r="AP72" s="232"/>
      <c r="AQ72" s="232"/>
      <c r="AR72" s="233"/>
      <c r="AS72" s="222"/>
      <c r="AT72" s="223"/>
      <c r="AU72" s="223"/>
      <c r="AV72" s="1"/>
      <c r="AW72" s="224"/>
      <c r="AX72" s="224"/>
      <c r="AY72" s="224"/>
      <c r="AZ72" s="224"/>
      <c r="BA72" s="1"/>
      <c r="BB72" s="234"/>
      <c r="BC72" s="234"/>
      <c r="BD72" s="234"/>
      <c r="BE72" s="234"/>
      <c r="BF72" s="234"/>
      <c r="BG72" s="89"/>
      <c r="BH72" s="89"/>
      <c r="BI72" s="1"/>
      <c r="BJ72" s="261"/>
      <c r="BK72" s="261"/>
      <c r="BL72" s="261"/>
      <c r="BM72" s="261"/>
      <c r="BN72" s="261"/>
      <c r="BO72" s="261"/>
      <c r="BP72" s="261"/>
      <c r="BQ72" s="1"/>
      <c r="BR72" s="1"/>
      <c r="BS72" s="1"/>
      <c r="BT72" s="190"/>
      <c r="BU72" s="190"/>
      <c r="BV72" s="190"/>
      <c r="BW72" s="190"/>
      <c r="BX72" s="1"/>
      <c r="BY72" s="1"/>
      <c r="BZ72" s="1"/>
      <c r="CA72" s="194"/>
      <c r="CB72" s="195"/>
      <c r="CC72" s="195"/>
      <c r="CD72" s="195"/>
      <c r="CE72" s="195"/>
      <c r="CF72" s="195"/>
      <c r="CG72" s="195"/>
      <c r="CH72" s="195"/>
      <c r="CI72" s="195"/>
      <c r="CJ72" s="196"/>
      <c r="CK72" s="1"/>
      <c r="CL72" s="1"/>
    </row>
    <row r="73" spans="1:90" ht="10" customHeight="1" thickBot="1" x14ac:dyDescent="0.6">
      <c r="A73" s="68"/>
      <c r="B73" s="1"/>
      <c r="C73" s="242"/>
      <c r="D73" s="243"/>
      <c r="E73" s="243"/>
      <c r="F73" s="243"/>
      <c r="G73" s="243"/>
      <c r="H73" s="243"/>
      <c r="I73" s="243"/>
      <c r="J73" s="243"/>
      <c r="K73" s="243"/>
      <c r="L73" s="243"/>
      <c r="M73" s="243"/>
      <c r="N73" s="244"/>
      <c r="O73" s="1"/>
      <c r="P73" s="1"/>
      <c r="Q73" s="255"/>
      <c r="R73" s="255"/>
      <c r="S73" s="85"/>
      <c r="T73" s="85"/>
      <c r="U73" s="85"/>
      <c r="V73" s="1"/>
      <c r="W73" s="258"/>
      <c r="X73" s="258"/>
      <c r="Y73" s="258"/>
      <c r="Z73" s="258"/>
      <c r="AA73" s="258"/>
      <c r="AB73" s="258"/>
      <c r="AC73" s="259"/>
      <c r="AD73" s="259"/>
      <c r="AE73" s="259"/>
      <c r="AF73" s="259"/>
      <c r="AG73" s="259"/>
      <c r="AH73" s="259"/>
      <c r="AI73" s="1"/>
      <c r="AJ73" s="67"/>
      <c r="AK73" s="1"/>
      <c r="AL73" s="223" t="s">
        <v>21</v>
      </c>
      <c r="AM73" s="223"/>
      <c r="AN73" s="223"/>
      <c r="AO73" s="225" t="str">
        <f>IF(W74="","",IF($W70="","",MAX(0,MIN(W74,式!B9)-MAX(W70,式!A9))))</f>
        <v/>
      </c>
      <c r="AP73" s="226"/>
      <c r="AQ73" s="226"/>
      <c r="AR73" s="227"/>
      <c r="AS73" s="222" t="s">
        <v>13</v>
      </c>
      <c r="AT73" s="223"/>
      <c r="AU73" s="223"/>
      <c r="AV73" s="1"/>
      <c r="AW73" s="224">
        <v>400</v>
      </c>
      <c r="AX73" s="224"/>
      <c r="AY73" s="224"/>
      <c r="AZ73" s="224"/>
      <c r="BA73" s="1"/>
      <c r="BB73" s="234" t="str">
        <f>IF(AO73="","",AW73*AO73)</f>
        <v/>
      </c>
      <c r="BC73" s="234"/>
      <c r="BD73" s="234"/>
      <c r="BE73" s="234"/>
      <c r="BF73" s="234"/>
      <c r="BG73" s="89" t="s">
        <v>23</v>
      </c>
      <c r="BH73" s="89"/>
      <c r="BI73" s="1"/>
      <c r="BJ73" s="261"/>
      <c r="BK73" s="261"/>
      <c r="BL73" s="261"/>
      <c r="BM73" s="261"/>
      <c r="BN73" s="261"/>
      <c r="BO73" s="261"/>
      <c r="BP73" s="261"/>
      <c r="BQ73" s="174" t="s">
        <v>25</v>
      </c>
      <c r="BR73" s="175"/>
      <c r="BS73" s="176"/>
      <c r="BT73" s="190"/>
      <c r="BU73" s="190"/>
      <c r="BV73" s="190"/>
      <c r="BW73" s="190"/>
      <c r="BX73" s="174" t="s">
        <v>32</v>
      </c>
      <c r="BY73" s="175"/>
      <c r="BZ73" s="176"/>
      <c r="CA73" s="194"/>
      <c r="CB73" s="195"/>
      <c r="CC73" s="195"/>
      <c r="CD73" s="195"/>
      <c r="CE73" s="195"/>
      <c r="CF73" s="195"/>
      <c r="CG73" s="195"/>
      <c r="CH73" s="195"/>
      <c r="CI73" s="195"/>
      <c r="CJ73" s="196"/>
      <c r="CK73" s="1"/>
      <c r="CL73" s="1"/>
    </row>
    <row r="74" spans="1:90" ht="10" customHeight="1" x14ac:dyDescent="0.55000000000000004">
      <c r="A74" s="68"/>
      <c r="B74" s="1"/>
      <c r="C74" s="497" t="s">
        <v>29</v>
      </c>
      <c r="D74" s="497"/>
      <c r="E74" s="497"/>
      <c r="F74" s="497"/>
      <c r="G74" s="497"/>
      <c r="H74" s="497"/>
      <c r="I74" s="497"/>
      <c r="J74" s="497"/>
      <c r="K74" s="497"/>
      <c r="L74" s="58"/>
      <c r="M74" s="58"/>
      <c r="N74" s="58"/>
      <c r="O74" s="1"/>
      <c r="P74" s="1"/>
      <c r="Q74" s="255"/>
      <c r="R74" s="255"/>
      <c r="S74" s="256" t="s">
        <v>28</v>
      </c>
      <c r="T74" s="85"/>
      <c r="U74" s="85"/>
      <c r="V74" s="1"/>
      <c r="W74" s="260"/>
      <c r="X74" s="260"/>
      <c r="Y74" s="260"/>
      <c r="Z74" s="260"/>
      <c r="AA74" s="260"/>
      <c r="AB74" s="260"/>
      <c r="AC74" s="259" t="s">
        <v>16</v>
      </c>
      <c r="AD74" s="259"/>
      <c r="AE74" s="259"/>
      <c r="AF74" s="259"/>
      <c r="AG74" s="259"/>
      <c r="AH74" s="259"/>
      <c r="AI74" s="1"/>
      <c r="AJ74" s="67"/>
      <c r="AK74" s="1"/>
      <c r="AL74" s="223"/>
      <c r="AM74" s="223"/>
      <c r="AN74" s="223"/>
      <c r="AO74" s="228"/>
      <c r="AP74" s="229"/>
      <c r="AQ74" s="229"/>
      <c r="AR74" s="230"/>
      <c r="AS74" s="222"/>
      <c r="AT74" s="223"/>
      <c r="AU74" s="223"/>
      <c r="AV74" s="1"/>
      <c r="AW74" s="224"/>
      <c r="AX74" s="224"/>
      <c r="AY74" s="224"/>
      <c r="AZ74" s="224"/>
      <c r="BA74" s="1"/>
      <c r="BB74" s="234"/>
      <c r="BC74" s="234"/>
      <c r="BD74" s="234"/>
      <c r="BE74" s="234"/>
      <c r="BF74" s="234"/>
      <c r="BG74" s="89"/>
      <c r="BH74" s="89"/>
      <c r="BI74" s="1"/>
      <c r="BJ74" s="261"/>
      <c r="BK74" s="261"/>
      <c r="BL74" s="261"/>
      <c r="BM74" s="261"/>
      <c r="BN74" s="261"/>
      <c r="BO74" s="261"/>
      <c r="BP74" s="261"/>
      <c r="BQ74" s="174"/>
      <c r="BR74" s="175"/>
      <c r="BS74" s="176"/>
      <c r="BT74" s="190"/>
      <c r="BU74" s="190"/>
      <c r="BV74" s="190"/>
      <c r="BW74" s="190"/>
      <c r="BX74" s="174"/>
      <c r="BY74" s="175"/>
      <c r="BZ74" s="176"/>
      <c r="CA74" s="194"/>
      <c r="CB74" s="195"/>
      <c r="CC74" s="195"/>
      <c r="CD74" s="195"/>
      <c r="CE74" s="195"/>
      <c r="CF74" s="195"/>
      <c r="CG74" s="195"/>
      <c r="CH74" s="195"/>
      <c r="CI74" s="195"/>
      <c r="CJ74" s="196"/>
      <c r="CK74" s="1"/>
      <c r="CL74" s="1"/>
    </row>
    <row r="75" spans="1:90" ht="10" customHeight="1" x14ac:dyDescent="0.55000000000000004">
      <c r="A75" s="68"/>
      <c r="B75" s="1"/>
      <c r="C75" s="497"/>
      <c r="D75" s="497"/>
      <c r="E75" s="497"/>
      <c r="F75" s="497"/>
      <c r="G75" s="497"/>
      <c r="H75" s="497"/>
      <c r="I75" s="497"/>
      <c r="J75" s="497"/>
      <c r="K75" s="497"/>
      <c r="L75" s="58"/>
      <c r="M75" s="58"/>
      <c r="N75" s="58"/>
      <c r="O75" s="1"/>
      <c r="P75" s="1"/>
      <c r="Q75" s="255"/>
      <c r="R75" s="255"/>
      <c r="S75" s="85"/>
      <c r="T75" s="85"/>
      <c r="U75" s="85"/>
      <c r="V75" s="1"/>
      <c r="W75" s="257"/>
      <c r="X75" s="257"/>
      <c r="Y75" s="257"/>
      <c r="Z75" s="257"/>
      <c r="AA75" s="257"/>
      <c r="AB75" s="257"/>
      <c r="AC75" s="259"/>
      <c r="AD75" s="259"/>
      <c r="AE75" s="259"/>
      <c r="AF75" s="259"/>
      <c r="AG75" s="259"/>
      <c r="AH75" s="259"/>
      <c r="AI75" s="1"/>
      <c r="AJ75" s="67"/>
      <c r="AK75" s="1"/>
      <c r="AL75" s="223"/>
      <c r="AM75" s="223"/>
      <c r="AN75" s="223"/>
      <c r="AO75" s="231"/>
      <c r="AP75" s="232"/>
      <c r="AQ75" s="232"/>
      <c r="AR75" s="233"/>
      <c r="AS75" s="222"/>
      <c r="AT75" s="223"/>
      <c r="AU75" s="223"/>
      <c r="AV75" s="1"/>
      <c r="AW75" s="224"/>
      <c r="AX75" s="224"/>
      <c r="AY75" s="224"/>
      <c r="AZ75" s="224"/>
      <c r="BA75" s="1"/>
      <c r="BB75" s="234"/>
      <c r="BC75" s="234"/>
      <c r="BD75" s="234"/>
      <c r="BE75" s="234"/>
      <c r="BF75" s="234"/>
      <c r="BG75" s="89"/>
      <c r="BH75" s="89"/>
      <c r="BI75" s="1"/>
      <c r="BJ75" s="261"/>
      <c r="BK75" s="261"/>
      <c r="BL75" s="261"/>
      <c r="BM75" s="261"/>
      <c r="BN75" s="261"/>
      <c r="BO75" s="261"/>
      <c r="BP75" s="261"/>
      <c r="BQ75" s="174"/>
      <c r="BR75" s="175"/>
      <c r="BS75" s="176"/>
      <c r="BT75" s="190"/>
      <c r="BU75" s="190"/>
      <c r="BV75" s="190"/>
      <c r="BW75" s="190"/>
      <c r="BX75" s="174"/>
      <c r="BY75" s="175"/>
      <c r="BZ75" s="176"/>
      <c r="CA75" s="194"/>
      <c r="CB75" s="195"/>
      <c r="CC75" s="195"/>
      <c r="CD75" s="195"/>
      <c r="CE75" s="195"/>
      <c r="CF75" s="195"/>
      <c r="CG75" s="195"/>
      <c r="CH75" s="195"/>
      <c r="CI75" s="195"/>
      <c r="CJ75" s="196"/>
      <c r="CK75" s="1"/>
      <c r="CL75" s="1"/>
    </row>
    <row r="76" spans="1:90" ht="10" customHeight="1" x14ac:dyDescent="0.55000000000000004">
      <c r="A76" s="68"/>
      <c r="B76" s="1"/>
      <c r="C76" s="497"/>
      <c r="D76" s="497"/>
      <c r="E76" s="497"/>
      <c r="F76" s="497"/>
      <c r="G76" s="497"/>
      <c r="H76" s="497"/>
      <c r="I76" s="497"/>
      <c r="J76" s="497"/>
      <c r="K76" s="497"/>
      <c r="L76" s="58"/>
      <c r="M76" s="58"/>
      <c r="N76" s="58"/>
      <c r="O76" s="1"/>
      <c r="P76" s="1"/>
      <c r="Q76" s="255"/>
      <c r="R76" s="255"/>
      <c r="S76" s="85"/>
      <c r="T76" s="85"/>
      <c r="U76" s="85"/>
      <c r="V76" s="1"/>
      <c r="W76" s="257"/>
      <c r="X76" s="257"/>
      <c r="Y76" s="257"/>
      <c r="Z76" s="257"/>
      <c r="AA76" s="257"/>
      <c r="AB76" s="257"/>
      <c r="AC76" s="259"/>
      <c r="AD76" s="259"/>
      <c r="AE76" s="259"/>
      <c r="AF76" s="259"/>
      <c r="AG76" s="259"/>
      <c r="AH76" s="259"/>
      <c r="AI76" s="1"/>
      <c r="AJ76" s="67"/>
      <c r="AK76" s="1"/>
      <c r="AL76" s="223" t="s">
        <v>22</v>
      </c>
      <c r="AM76" s="223"/>
      <c r="AN76" s="223"/>
      <c r="AO76" s="225" t="str">
        <f>IF(W74="","",IF($W70="","",MAX(0,MIN(W74,式!B10)-MAX(W70,式!A10))))</f>
        <v/>
      </c>
      <c r="AP76" s="226"/>
      <c r="AQ76" s="226"/>
      <c r="AR76" s="227"/>
      <c r="AS76" s="222" t="s">
        <v>13</v>
      </c>
      <c r="AT76" s="223"/>
      <c r="AU76" s="223"/>
      <c r="AV76" s="1"/>
      <c r="AW76" s="224">
        <v>500</v>
      </c>
      <c r="AX76" s="224"/>
      <c r="AY76" s="224"/>
      <c r="AZ76" s="224"/>
      <c r="BA76" s="1"/>
      <c r="BB76" s="234" t="str">
        <f>IF(AO76="","",AW76*AO76)</f>
        <v/>
      </c>
      <c r="BC76" s="234"/>
      <c r="BD76" s="234"/>
      <c r="BE76" s="234"/>
      <c r="BF76" s="234"/>
      <c r="BG76" s="89" t="s">
        <v>23</v>
      </c>
      <c r="BH76" s="89"/>
      <c r="BI76" s="1"/>
      <c r="BJ76" s="261"/>
      <c r="BK76" s="261"/>
      <c r="BL76" s="261"/>
      <c r="BM76" s="261"/>
      <c r="BN76" s="261"/>
      <c r="BO76" s="261"/>
      <c r="BP76" s="261"/>
      <c r="BQ76" s="1"/>
      <c r="BR76" s="1"/>
      <c r="BS76" s="1"/>
      <c r="BT76" s="190"/>
      <c r="BU76" s="190"/>
      <c r="BV76" s="190"/>
      <c r="BW76" s="190"/>
      <c r="BX76" s="1"/>
      <c r="BY76" s="1"/>
      <c r="BZ76" s="1"/>
      <c r="CA76" s="194"/>
      <c r="CB76" s="195"/>
      <c r="CC76" s="195"/>
      <c r="CD76" s="195"/>
      <c r="CE76" s="195"/>
      <c r="CF76" s="195"/>
      <c r="CG76" s="195"/>
      <c r="CH76" s="195"/>
      <c r="CI76" s="195"/>
      <c r="CJ76" s="196"/>
      <c r="CK76" s="1"/>
      <c r="CL76" s="1"/>
    </row>
    <row r="77" spans="1:90" ht="10" customHeight="1" x14ac:dyDescent="0.55000000000000004">
      <c r="A77" s="68"/>
      <c r="B77" s="1"/>
      <c r="C77" s="497"/>
      <c r="D77" s="497"/>
      <c r="E77" s="497"/>
      <c r="F77" s="497"/>
      <c r="G77" s="497"/>
      <c r="H77" s="497"/>
      <c r="I77" s="497"/>
      <c r="J77" s="497"/>
      <c r="K77" s="497"/>
      <c r="L77" s="58"/>
      <c r="M77" s="58"/>
      <c r="N77" s="58"/>
      <c r="O77" s="1"/>
      <c r="P77" s="1"/>
      <c r="Q77" s="255"/>
      <c r="R77" s="255"/>
      <c r="S77" s="85"/>
      <c r="T77" s="85"/>
      <c r="U77" s="85"/>
      <c r="V77" s="1"/>
      <c r="W77" s="258"/>
      <c r="X77" s="258"/>
      <c r="Y77" s="258"/>
      <c r="Z77" s="258"/>
      <c r="AA77" s="258"/>
      <c r="AB77" s="258"/>
      <c r="AC77" s="259"/>
      <c r="AD77" s="259"/>
      <c r="AE77" s="259"/>
      <c r="AF77" s="259"/>
      <c r="AG77" s="259"/>
      <c r="AH77" s="259"/>
      <c r="AI77" s="1"/>
      <c r="AJ77" s="67"/>
      <c r="AK77" s="1"/>
      <c r="AL77" s="223"/>
      <c r="AM77" s="223"/>
      <c r="AN77" s="223"/>
      <c r="AO77" s="228"/>
      <c r="AP77" s="229"/>
      <c r="AQ77" s="229"/>
      <c r="AR77" s="230"/>
      <c r="AS77" s="222"/>
      <c r="AT77" s="223"/>
      <c r="AU77" s="223"/>
      <c r="AV77" s="1"/>
      <c r="AW77" s="224"/>
      <c r="AX77" s="224"/>
      <c r="AY77" s="224"/>
      <c r="AZ77" s="224"/>
      <c r="BA77" s="1"/>
      <c r="BB77" s="234"/>
      <c r="BC77" s="234"/>
      <c r="BD77" s="234"/>
      <c r="BE77" s="234"/>
      <c r="BF77" s="234"/>
      <c r="BG77" s="89"/>
      <c r="BH77" s="89"/>
      <c r="BI77" s="1"/>
      <c r="BJ77" s="261"/>
      <c r="BK77" s="261"/>
      <c r="BL77" s="261"/>
      <c r="BM77" s="261"/>
      <c r="BN77" s="261"/>
      <c r="BO77" s="261"/>
      <c r="BP77" s="261"/>
      <c r="BQ77" s="89" t="s">
        <v>23</v>
      </c>
      <c r="BR77" s="89"/>
      <c r="BS77" s="1"/>
      <c r="BT77" s="190"/>
      <c r="BU77" s="190"/>
      <c r="BV77" s="190"/>
      <c r="BW77" s="190"/>
      <c r="BX77" s="1"/>
      <c r="BY77" s="1"/>
      <c r="BZ77" s="1"/>
      <c r="CA77" s="194"/>
      <c r="CB77" s="195"/>
      <c r="CC77" s="195"/>
      <c r="CD77" s="195"/>
      <c r="CE77" s="195"/>
      <c r="CF77" s="195"/>
      <c r="CG77" s="195"/>
      <c r="CH77" s="195"/>
      <c r="CI77" s="195"/>
      <c r="CJ77" s="196"/>
      <c r="CK77" s="89" t="s">
        <v>23</v>
      </c>
      <c r="CL77" s="89"/>
    </row>
    <row r="78" spans="1:90" ht="10" customHeight="1" thickBot="1" x14ac:dyDescent="0.6">
      <c r="A78" s="68"/>
      <c r="B78" s="1"/>
      <c r="C78" s="497"/>
      <c r="D78" s="497"/>
      <c r="E78" s="497"/>
      <c r="F78" s="497"/>
      <c r="G78" s="497"/>
      <c r="H78" s="497"/>
      <c r="I78" s="497"/>
      <c r="J78" s="497"/>
      <c r="K78" s="497"/>
      <c r="L78" s="58"/>
      <c r="M78" s="58"/>
      <c r="N78" s="58"/>
      <c r="O78" s="1"/>
      <c r="P78" s="1"/>
      <c r="Q78" s="1"/>
      <c r="R78" s="1"/>
      <c r="S78" s="1"/>
      <c r="T78" s="1"/>
      <c r="U78" s="1"/>
      <c r="V78" s="1"/>
      <c r="W78" s="1"/>
      <c r="X78" s="1"/>
      <c r="Y78" s="1"/>
      <c r="Z78" s="1"/>
      <c r="AA78" s="1"/>
      <c r="AB78" s="1"/>
      <c r="AC78" s="1"/>
      <c r="AD78" s="1"/>
      <c r="AE78" s="1"/>
      <c r="AF78" s="1"/>
      <c r="AG78" s="1"/>
      <c r="AH78" s="1"/>
      <c r="AI78" s="1"/>
      <c r="AJ78" s="67"/>
      <c r="AK78" s="1"/>
      <c r="AL78" s="223"/>
      <c r="AM78" s="223"/>
      <c r="AN78" s="223"/>
      <c r="AO78" s="231"/>
      <c r="AP78" s="232"/>
      <c r="AQ78" s="232"/>
      <c r="AR78" s="233"/>
      <c r="AS78" s="222"/>
      <c r="AT78" s="223"/>
      <c r="AU78" s="223"/>
      <c r="AV78" s="1"/>
      <c r="AW78" s="224"/>
      <c r="AX78" s="224"/>
      <c r="AY78" s="224"/>
      <c r="AZ78" s="224"/>
      <c r="BA78" s="1"/>
      <c r="BB78" s="234"/>
      <c r="BC78" s="234"/>
      <c r="BD78" s="234"/>
      <c r="BE78" s="234"/>
      <c r="BF78" s="234"/>
      <c r="BG78" s="89"/>
      <c r="BH78" s="89"/>
      <c r="BI78" s="1"/>
      <c r="BJ78" s="261"/>
      <c r="BK78" s="261"/>
      <c r="BL78" s="261"/>
      <c r="BM78" s="261"/>
      <c r="BN78" s="261"/>
      <c r="BO78" s="261"/>
      <c r="BP78" s="261"/>
      <c r="BQ78" s="89"/>
      <c r="BR78" s="89"/>
      <c r="BS78" s="1"/>
      <c r="BT78" s="190"/>
      <c r="BU78" s="190"/>
      <c r="BV78" s="190"/>
      <c r="BW78" s="190"/>
      <c r="BX78" s="1"/>
      <c r="BY78" s="1"/>
      <c r="BZ78" s="1"/>
      <c r="CA78" s="197"/>
      <c r="CB78" s="198"/>
      <c r="CC78" s="198"/>
      <c r="CD78" s="198"/>
      <c r="CE78" s="198"/>
      <c r="CF78" s="198"/>
      <c r="CG78" s="198"/>
      <c r="CH78" s="198"/>
      <c r="CI78" s="198"/>
      <c r="CJ78" s="199"/>
      <c r="CK78" s="89"/>
      <c r="CL78" s="89"/>
    </row>
    <row r="79" spans="1:90" ht="10" customHeight="1" thickBot="1" x14ac:dyDescent="0.6">
      <c r="A79" s="68"/>
      <c r="B79" s="1"/>
      <c r="C79" s="497"/>
      <c r="D79" s="497"/>
      <c r="E79" s="497"/>
      <c r="F79" s="497"/>
      <c r="G79" s="497"/>
      <c r="H79" s="497"/>
      <c r="I79" s="497"/>
      <c r="J79" s="497"/>
      <c r="K79" s="497"/>
      <c r="L79" s="497"/>
      <c r="M79" s="58"/>
      <c r="N79" s="58"/>
      <c r="O79" s="1"/>
      <c r="P79" s="1"/>
      <c r="Q79" s="1"/>
      <c r="R79" s="1"/>
      <c r="S79" s="1"/>
      <c r="T79" s="1"/>
      <c r="U79" s="1"/>
      <c r="V79" s="1"/>
      <c r="W79" s="1"/>
      <c r="X79" s="1"/>
      <c r="Y79" s="1"/>
      <c r="Z79" s="1"/>
      <c r="AA79" s="1"/>
      <c r="AB79" s="1"/>
      <c r="AC79" s="1"/>
      <c r="AD79" s="1"/>
      <c r="AE79" s="1"/>
      <c r="AF79" s="1"/>
      <c r="AG79" s="1"/>
      <c r="AH79" s="1"/>
      <c r="AI79" s="1"/>
      <c r="AJ79" s="67"/>
      <c r="AK79" s="1"/>
      <c r="AL79" s="1"/>
      <c r="AM79" s="1"/>
      <c r="AN79" s="1"/>
      <c r="AO79" s="1"/>
      <c r="AP79" s="1"/>
      <c r="AQ79" s="1"/>
      <c r="AR79" s="1"/>
      <c r="AS79" s="1"/>
      <c r="AT79" s="1"/>
      <c r="AU79" s="1"/>
      <c r="AV79" s="1"/>
      <c r="AW79" s="59"/>
      <c r="AX79" s="59"/>
      <c r="AY79" s="59"/>
      <c r="AZ79" s="59"/>
      <c r="BA79" s="1"/>
      <c r="BB79" s="2"/>
      <c r="BC79" s="2"/>
      <c r="BD79" s="2"/>
      <c r="BE79" s="2"/>
      <c r="BF79" s="2"/>
      <c r="BG79" s="1"/>
      <c r="BH79" s="1"/>
      <c r="BI79" s="1"/>
      <c r="BJ79" s="1"/>
      <c r="BK79" s="1"/>
      <c r="BL79" s="1"/>
      <c r="BM79" s="1"/>
      <c r="BN79" s="1"/>
      <c r="BO79" s="1"/>
      <c r="BP79" s="1"/>
      <c r="BQ79" s="1"/>
      <c r="BR79" s="1"/>
      <c r="BS79" s="1"/>
      <c r="BT79" s="190"/>
      <c r="BU79" s="190"/>
      <c r="BV79" s="190"/>
      <c r="BW79" s="190"/>
      <c r="BX79" s="1"/>
      <c r="BY79" s="1"/>
      <c r="BZ79" s="1"/>
      <c r="CA79" s="235" t="s">
        <v>41</v>
      </c>
      <c r="CB79" s="235"/>
      <c r="CC79" s="235"/>
      <c r="CD79" s="235"/>
      <c r="CE79" s="235"/>
      <c r="CF79" s="235"/>
      <c r="CG79" s="235"/>
      <c r="CH79" s="235"/>
      <c r="CI79" s="235"/>
      <c r="CJ79" s="235"/>
      <c r="CK79" s="1"/>
      <c r="CL79" s="1"/>
    </row>
    <row r="80" spans="1:90" ht="10" customHeight="1" x14ac:dyDescent="0.55000000000000004">
      <c r="A80" s="68"/>
      <c r="B80" s="1"/>
      <c r="C80" s="497"/>
      <c r="D80" s="497"/>
      <c r="E80" s="497"/>
      <c r="F80" s="497"/>
      <c r="G80" s="497"/>
      <c r="H80" s="497"/>
      <c r="I80" s="497"/>
      <c r="J80" s="497"/>
      <c r="K80" s="497"/>
      <c r="L80" s="497"/>
      <c r="M80" s="58"/>
      <c r="N80" s="58"/>
      <c r="O80" s="1"/>
      <c r="P80" s="1"/>
      <c r="Q80" s="84" t="s">
        <v>9</v>
      </c>
      <c r="R80" s="84"/>
      <c r="S80" s="85" t="s">
        <v>10</v>
      </c>
      <c r="T80" s="85"/>
      <c r="U80" s="85"/>
      <c r="V80" s="1"/>
      <c r="W80" s="86"/>
      <c r="X80" s="86"/>
      <c r="Y80" s="86"/>
      <c r="Z80" s="86"/>
      <c r="AA80" s="86"/>
      <c r="AB80" s="86"/>
      <c r="AC80" s="88" t="s">
        <v>17</v>
      </c>
      <c r="AD80" s="88"/>
      <c r="AE80" s="88"/>
      <c r="AF80" s="88"/>
      <c r="AG80" s="88"/>
      <c r="AH80" s="88"/>
      <c r="AI80" s="1"/>
      <c r="AJ80" s="67"/>
      <c r="AK80" s="1"/>
      <c r="AL80" s="223" t="s">
        <v>10</v>
      </c>
      <c r="AM80" s="223"/>
      <c r="AN80" s="245"/>
      <c r="AO80" s="221" t="str">
        <f>IF(W80="","",IF(W80=6,3,IF(W80=7,2,IF(W80=8,1,0))))</f>
        <v/>
      </c>
      <c r="AP80" s="221"/>
      <c r="AQ80" s="221"/>
      <c r="AR80" s="221"/>
      <c r="AS80" s="222" t="s">
        <v>13</v>
      </c>
      <c r="AT80" s="223"/>
      <c r="AU80" s="223"/>
      <c r="AV80" s="1"/>
      <c r="AW80" s="224">
        <v>800</v>
      </c>
      <c r="AX80" s="224"/>
      <c r="AY80" s="224"/>
      <c r="AZ80" s="224"/>
      <c r="BA80" s="1"/>
      <c r="BB80" s="234" t="str">
        <f>IF(AO80="","",AW80*AO80)</f>
        <v/>
      </c>
      <c r="BC80" s="234"/>
      <c r="BD80" s="234"/>
      <c r="BE80" s="234"/>
      <c r="BF80" s="234"/>
      <c r="BG80" s="89" t="s">
        <v>23</v>
      </c>
      <c r="BH80" s="89"/>
      <c r="BI80" s="1"/>
      <c r="BJ80" s="261">
        <f>SUM(BB80:BB83)</f>
        <v>0</v>
      </c>
      <c r="BK80" s="261"/>
      <c r="BL80" s="261"/>
      <c r="BM80" s="261"/>
      <c r="BN80" s="261"/>
      <c r="BO80" s="261"/>
      <c r="BP80" s="261"/>
      <c r="BQ80" s="1"/>
      <c r="BR80" s="1"/>
      <c r="BS80" s="1"/>
      <c r="BT80" s="190"/>
      <c r="BU80" s="190"/>
      <c r="BV80" s="190"/>
      <c r="BW80" s="190"/>
      <c r="BX80" s="1"/>
      <c r="BY80" s="1"/>
      <c r="BZ80" s="1"/>
      <c r="CA80" s="164">
        <f>BJ80*BT70</f>
        <v>0</v>
      </c>
      <c r="CB80" s="165"/>
      <c r="CC80" s="165"/>
      <c r="CD80" s="165"/>
      <c r="CE80" s="165"/>
      <c r="CF80" s="165"/>
      <c r="CG80" s="165"/>
      <c r="CH80" s="165"/>
      <c r="CI80" s="165"/>
      <c r="CJ80" s="166"/>
      <c r="CK80" s="1"/>
      <c r="CL80" s="1"/>
    </row>
    <row r="81" spans="1:90" ht="10" customHeight="1" x14ac:dyDescent="0.55000000000000004">
      <c r="A81" s="68"/>
      <c r="B81" s="1"/>
      <c r="C81" s="497"/>
      <c r="D81" s="497"/>
      <c r="E81" s="497"/>
      <c r="F81" s="497"/>
      <c r="G81" s="497"/>
      <c r="H81" s="497"/>
      <c r="I81" s="497"/>
      <c r="J81" s="497"/>
      <c r="K81" s="497"/>
      <c r="L81" s="58"/>
      <c r="M81" s="58"/>
      <c r="N81" s="58"/>
      <c r="O81" s="1"/>
      <c r="P81" s="1"/>
      <c r="Q81" s="84"/>
      <c r="R81" s="84"/>
      <c r="S81" s="85"/>
      <c r="T81" s="85"/>
      <c r="U81" s="85"/>
      <c r="V81" s="1"/>
      <c r="W81" s="86"/>
      <c r="X81" s="86"/>
      <c r="Y81" s="86"/>
      <c r="Z81" s="86"/>
      <c r="AA81" s="86"/>
      <c r="AB81" s="86"/>
      <c r="AC81" s="88"/>
      <c r="AD81" s="88"/>
      <c r="AE81" s="88"/>
      <c r="AF81" s="88"/>
      <c r="AG81" s="88"/>
      <c r="AH81" s="88"/>
      <c r="AI81" s="1"/>
      <c r="AJ81" s="67"/>
      <c r="AK81" s="1"/>
      <c r="AL81" s="223"/>
      <c r="AM81" s="223"/>
      <c r="AN81" s="245"/>
      <c r="AO81" s="221"/>
      <c r="AP81" s="221"/>
      <c r="AQ81" s="221"/>
      <c r="AR81" s="221"/>
      <c r="AS81" s="222"/>
      <c r="AT81" s="223"/>
      <c r="AU81" s="223"/>
      <c r="AV81" s="1"/>
      <c r="AW81" s="224"/>
      <c r="AX81" s="224"/>
      <c r="AY81" s="224"/>
      <c r="AZ81" s="224"/>
      <c r="BA81" s="1"/>
      <c r="BB81" s="234"/>
      <c r="BC81" s="234"/>
      <c r="BD81" s="234"/>
      <c r="BE81" s="234"/>
      <c r="BF81" s="234"/>
      <c r="BG81" s="89"/>
      <c r="BH81" s="89"/>
      <c r="BI81" s="1"/>
      <c r="BJ81" s="261"/>
      <c r="BK81" s="261"/>
      <c r="BL81" s="261"/>
      <c r="BM81" s="261"/>
      <c r="BN81" s="261"/>
      <c r="BO81" s="261"/>
      <c r="BP81" s="261"/>
      <c r="BQ81" s="1"/>
      <c r="BR81" s="1"/>
      <c r="BS81" s="1"/>
      <c r="BT81" s="190"/>
      <c r="BU81" s="190"/>
      <c r="BV81" s="190"/>
      <c r="BW81" s="190"/>
      <c r="BX81" s="1"/>
      <c r="BY81" s="1"/>
      <c r="BZ81" s="1"/>
      <c r="CA81" s="167"/>
      <c r="CB81" s="168"/>
      <c r="CC81" s="168"/>
      <c r="CD81" s="168"/>
      <c r="CE81" s="168"/>
      <c r="CF81" s="168"/>
      <c r="CG81" s="168"/>
      <c r="CH81" s="168"/>
      <c r="CI81" s="168"/>
      <c r="CJ81" s="169"/>
      <c r="CK81" s="1"/>
      <c r="CL81" s="1"/>
    </row>
    <row r="82" spans="1:90" ht="10" customHeight="1" x14ac:dyDescent="0.55000000000000004">
      <c r="A82" s="68"/>
      <c r="B82" s="1"/>
      <c r="C82" s="497"/>
      <c r="D82" s="497"/>
      <c r="E82" s="497"/>
      <c r="F82" s="497"/>
      <c r="G82" s="497"/>
      <c r="H82" s="497"/>
      <c r="I82" s="497"/>
      <c r="J82" s="497"/>
      <c r="K82" s="497"/>
      <c r="L82" s="58"/>
      <c r="M82" s="58"/>
      <c r="N82" s="58"/>
      <c r="O82" s="1"/>
      <c r="P82" s="1"/>
      <c r="Q82" s="84"/>
      <c r="R82" s="84"/>
      <c r="S82" s="85"/>
      <c r="T82" s="85"/>
      <c r="U82" s="85"/>
      <c r="V82" s="1"/>
      <c r="W82" s="87"/>
      <c r="X82" s="87"/>
      <c r="Y82" s="87"/>
      <c r="Z82" s="87"/>
      <c r="AA82" s="87"/>
      <c r="AB82" s="87"/>
      <c r="AC82" s="88"/>
      <c r="AD82" s="88"/>
      <c r="AE82" s="88"/>
      <c r="AF82" s="88"/>
      <c r="AG82" s="88"/>
      <c r="AH82" s="88"/>
      <c r="AI82" s="1"/>
      <c r="AJ82" s="67"/>
      <c r="AK82" s="1"/>
      <c r="AL82" s="223"/>
      <c r="AM82" s="223"/>
      <c r="AN82" s="245"/>
      <c r="AO82" s="221"/>
      <c r="AP82" s="221"/>
      <c r="AQ82" s="221"/>
      <c r="AR82" s="221"/>
      <c r="AS82" s="222"/>
      <c r="AT82" s="223"/>
      <c r="AU82" s="223"/>
      <c r="AV82" s="1"/>
      <c r="AW82" s="224"/>
      <c r="AX82" s="224"/>
      <c r="AY82" s="224"/>
      <c r="AZ82" s="224"/>
      <c r="BA82" s="1"/>
      <c r="BB82" s="234"/>
      <c r="BC82" s="234"/>
      <c r="BD82" s="234"/>
      <c r="BE82" s="234"/>
      <c r="BF82" s="234"/>
      <c r="BG82" s="89"/>
      <c r="BH82" s="89"/>
      <c r="BI82" s="1"/>
      <c r="BJ82" s="261"/>
      <c r="BK82" s="261"/>
      <c r="BL82" s="261"/>
      <c r="BM82" s="261"/>
      <c r="BN82" s="261"/>
      <c r="BO82" s="261"/>
      <c r="BP82" s="261"/>
      <c r="BQ82" s="174" t="s">
        <v>25</v>
      </c>
      <c r="BR82" s="175"/>
      <c r="BS82" s="176"/>
      <c r="BT82" s="190"/>
      <c r="BU82" s="190"/>
      <c r="BV82" s="190"/>
      <c r="BW82" s="190"/>
      <c r="BX82" s="174" t="s">
        <v>32</v>
      </c>
      <c r="BY82" s="175"/>
      <c r="BZ82" s="176"/>
      <c r="CA82" s="167"/>
      <c r="CB82" s="168"/>
      <c r="CC82" s="168"/>
      <c r="CD82" s="168"/>
      <c r="CE82" s="168"/>
      <c r="CF82" s="168"/>
      <c r="CG82" s="168"/>
      <c r="CH82" s="168"/>
      <c r="CI82" s="168"/>
      <c r="CJ82" s="169"/>
      <c r="CK82" s="1"/>
      <c r="CL82" s="1"/>
    </row>
    <row r="83" spans="1:90" ht="10" customHeight="1" x14ac:dyDescent="0.55000000000000004">
      <c r="A83" s="68"/>
      <c r="B83" s="1"/>
      <c r="C83" s="497"/>
      <c r="D83" s="497"/>
      <c r="E83" s="497"/>
      <c r="F83" s="497"/>
      <c r="G83" s="497"/>
      <c r="H83" s="497"/>
      <c r="I83" s="497"/>
      <c r="J83" s="497"/>
      <c r="K83" s="497"/>
      <c r="L83" s="58"/>
      <c r="M83" s="58"/>
      <c r="N83" s="58"/>
      <c r="O83" s="1"/>
      <c r="P83" s="1"/>
      <c r="Q83" s="84"/>
      <c r="R83" s="84"/>
      <c r="S83" s="400" t="s">
        <v>11</v>
      </c>
      <c r="T83" s="400"/>
      <c r="U83" s="400"/>
      <c r="V83" s="1"/>
      <c r="W83" s="267" t="s">
        <v>19</v>
      </c>
      <c r="X83" s="267"/>
      <c r="Y83" s="267"/>
      <c r="Z83" s="267"/>
      <c r="AA83" s="86"/>
      <c r="AB83" s="86"/>
      <c r="AC83" s="86"/>
      <c r="AD83" s="86"/>
      <c r="AE83" s="86"/>
      <c r="AF83" s="86"/>
      <c r="AG83" s="266" t="s">
        <v>18</v>
      </c>
      <c r="AH83" s="266"/>
      <c r="AI83" s="1"/>
      <c r="AJ83" s="67"/>
      <c r="AK83" s="1"/>
      <c r="AL83" s="223" t="s">
        <v>11</v>
      </c>
      <c r="AM83" s="223"/>
      <c r="AN83" s="245"/>
      <c r="AO83" s="221" t="str">
        <f>IF(AA83="","",MAX(AA83-22,0))</f>
        <v/>
      </c>
      <c r="AP83" s="221"/>
      <c r="AQ83" s="221"/>
      <c r="AR83" s="221"/>
      <c r="AS83" s="222" t="s">
        <v>13</v>
      </c>
      <c r="AT83" s="223"/>
      <c r="AU83" s="223"/>
      <c r="AV83" s="1"/>
      <c r="AW83" s="224">
        <v>800</v>
      </c>
      <c r="AX83" s="224"/>
      <c r="AY83" s="224"/>
      <c r="AZ83" s="224"/>
      <c r="BA83" s="1"/>
      <c r="BB83" s="234" t="str">
        <f>IF(AO83="","",AW83*AO83)</f>
        <v/>
      </c>
      <c r="BC83" s="234"/>
      <c r="BD83" s="234"/>
      <c r="BE83" s="234"/>
      <c r="BF83" s="234"/>
      <c r="BG83" s="89" t="s">
        <v>23</v>
      </c>
      <c r="BH83" s="89"/>
      <c r="BI83" s="1"/>
      <c r="BJ83" s="261"/>
      <c r="BK83" s="261"/>
      <c r="BL83" s="261"/>
      <c r="BM83" s="261"/>
      <c r="BN83" s="261"/>
      <c r="BO83" s="261"/>
      <c r="BP83" s="261"/>
      <c r="BQ83" s="174"/>
      <c r="BR83" s="175"/>
      <c r="BS83" s="176"/>
      <c r="BT83" s="190"/>
      <c r="BU83" s="190"/>
      <c r="BV83" s="190"/>
      <c r="BW83" s="190"/>
      <c r="BX83" s="174"/>
      <c r="BY83" s="175"/>
      <c r="BZ83" s="176"/>
      <c r="CA83" s="167"/>
      <c r="CB83" s="168"/>
      <c r="CC83" s="168"/>
      <c r="CD83" s="168"/>
      <c r="CE83" s="168"/>
      <c r="CF83" s="168"/>
      <c r="CG83" s="168"/>
      <c r="CH83" s="168"/>
      <c r="CI83" s="168"/>
      <c r="CJ83" s="169"/>
      <c r="CK83" s="1"/>
      <c r="CL83" s="1"/>
    </row>
    <row r="84" spans="1:90" ht="10" customHeight="1" x14ac:dyDescent="0.55000000000000004">
      <c r="A84" s="68"/>
      <c r="B84" s="1"/>
      <c r="C84" s="497"/>
      <c r="D84" s="497"/>
      <c r="E84" s="497"/>
      <c r="F84" s="497"/>
      <c r="G84" s="497"/>
      <c r="H84" s="497"/>
      <c r="I84" s="497"/>
      <c r="J84" s="497"/>
      <c r="K84" s="497"/>
      <c r="L84" s="58"/>
      <c r="M84" s="58"/>
      <c r="N84" s="58"/>
      <c r="O84" s="1"/>
      <c r="P84" s="1"/>
      <c r="Q84" s="84"/>
      <c r="R84" s="84"/>
      <c r="S84" s="400"/>
      <c r="T84" s="400"/>
      <c r="U84" s="400"/>
      <c r="V84" s="1"/>
      <c r="W84" s="88"/>
      <c r="X84" s="88"/>
      <c r="Y84" s="88"/>
      <c r="Z84" s="88"/>
      <c r="AA84" s="86"/>
      <c r="AB84" s="86"/>
      <c r="AC84" s="86"/>
      <c r="AD84" s="86"/>
      <c r="AE84" s="86"/>
      <c r="AF84" s="86"/>
      <c r="AG84" s="266"/>
      <c r="AH84" s="266"/>
      <c r="AI84" s="1"/>
      <c r="AJ84" s="67"/>
      <c r="AK84" s="1"/>
      <c r="AL84" s="223"/>
      <c r="AM84" s="223"/>
      <c r="AN84" s="245"/>
      <c r="AO84" s="221"/>
      <c r="AP84" s="221"/>
      <c r="AQ84" s="221"/>
      <c r="AR84" s="221"/>
      <c r="AS84" s="222"/>
      <c r="AT84" s="223"/>
      <c r="AU84" s="223"/>
      <c r="AV84" s="1"/>
      <c r="AW84" s="224"/>
      <c r="AX84" s="224"/>
      <c r="AY84" s="224"/>
      <c r="AZ84" s="224"/>
      <c r="BA84" s="1"/>
      <c r="BB84" s="234"/>
      <c r="BC84" s="234"/>
      <c r="BD84" s="234"/>
      <c r="BE84" s="234"/>
      <c r="BF84" s="234"/>
      <c r="BG84" s="89"/>
      <c r="BH84" s="89"/>
      <c r="BI84" s="1"/>
      <c r="BJ84" s="261"/>
      <c r="BK84" s="261"/>
      <c r="BL84" s="261"/>
      <c r="BM84" s="261"/>
      <c r="BN84" s="261"/>
      <c r="BO84" s="261"/>
      <c r="BP84" s="261"/>
      <c r="BQ84" s="173" t="s">
        <v>23</v>
      </c>
      <c r="BR84" s="89"/>
      <c r="BS84" s="1"/>
      <c r="BT84" s="190"/>
      <c r="BU84" s="190"/>
      <c r="BV84" s="190"/>
      <c r="BW84" s="190"/>
      <c r="BX84" s="173" t="s">
        <v>31</v>
      </c>
      <c r="BY84" s="89"/>
      <c r="BZ84" s="1"/>
      <c r="CA84" s="167"/>
      <c r="CB84" s="168"/>
      <c r="CC84" s="168"/>
      <c r="CD84" s="168"/>
      <c r="CE84" s="168"/>
      <c r="CF84" s="168"/>
      <c r="CG84" s="168"/>
      <c r="CH84" s="168"/>
      <c r="CI84" s="168"/>
      <c r="CJ84" s="169"/>
      <c r="CK84" s="89" t="s">
        <v>23</v>
      </c>
      <c r="CL84" s="89"/>
    </row>
    <row r="85" spans="1:90" ht="10" customHeight="1" thickBot="1" x14ac:dyDescent="0.6">
      <c r="A85" s="68"/>
      <c r="B85" s="1"/>
      <c r="C85" s="497"/>
      <c r="D85" s="497"/>
      <c r="E85" s="497"/>
      <c r="F85" s="497"/>
      <c r="G85" s="497"/>
      <c r="H85" s="497"/>
      <c r="I85" s="497"/>
      <c r="J85" s="497"/>
      <c r="K85" s="497"/>
      <c r="L85" s="58"/>
      <c r="M85" s="58"/>
      <c r="N85" s="58"/>
      <c r="O85" s="1"/>
      <c r="P85" s="1"/>
      <c r="Q85" s="84"/>
      <c r="R85" s="84"/>
      <c r="S85" s="400"/>
      <c r="T85" s="400"/>
      <c r="U85" s="400"/>
      <c r="V85" s="1"/>
      <c r="W85" s="88"/>
      <c r="X85" s="88"/>
      <c r="Y85" s="88"/>
      <c r="Z85" s="88"/>
      <c r="AA85" s="87"/>
      <c r="AB85" s="87"/>
      <c r="AC85" s="87"/>
      <c r="AD85" s="87"/>
      <c r="AE85" s="87"/>
      <c r="AF85" s="87"/>
      <c r="AG85" s="266"/>
      <c r="AH85" s="266"/>
      <c r="AI85" s="1"/>
      <c r="AJ85" s="67"/>
      <c r="AK85" s="1"/>
      <c r="AL85" s="223"/>
      <c r="AM85" s="223"/>
      <c r="AN85" s="245"/>
      <c r="AO85" s="221"/>
      <c r="AP85" s="221"/>
      <c r="AQ85" s="221"/>
      <c r="AR85" s="221"/>
      <c r="AS85" s="222"/>
      <c r="AT85" s="223"/>
      <c r="AU85" s="223"/>
      <c r="AV85" s="1"/>
      <c r="AW85" s="224"/>
      <c r="AX85" s="224"/>
      <c r="AY85" s="224"/>
      <c r="AZ85" s="224"/>
      <c r="BA85" s="1"/>
      <c r="BB85" s="234"/>
      <c r="BC85" s="234"/>
      <c r="BD85" s="234"/>
      <c r="BE85" s="234"/>
      <c r="BF85" s="234"/>
      <c r="BG85" s="89"/>
      <c r="BH85" s="89"/>
      <c r="BI85" s="1"/>
      <c r="BJ85" s="261"/>
      <c r="BK85" s="261"/>
      <c r="BL85" s="261"/>
      <c r="BM85" s="261"/>
      <c r="BN85" s="261"/>
      <c r="BO85" s="261"/>
      <c r="BP85" s="261"/>
      <c r="BQ85" s="173"/>
      <c r="BR85" s="89"/>
      <c r="BS85" s="1"/>
      <c r="BT85" s="190"/>
      <c r="BU85" s="190"/>
      <c r="BV85" s="190"/>
      <c r="BW85" s="190"/>
      <c r="BX85" s="173"/>
      <c r="BY85" s="89"/>
      <c r="BZ85" s="1"/>
      <c r="CA85" s="170"/>
      <c r="CB85" s="171"/>
      <c r="CC85" s="171"/>
      <c r="CD85" s="171"/>
      <c r="CE85" s="171"/>
      <c r="CF85" s="171"/>
      <c r="CG85" s="171"/>
      <c r="CH85" s="171"/>
      <c r="CI85" s="171"/>
      <c r="CJ85" s="172"/>
      <c r="CK85" s="89"/>
      <c r="CL85" s="89"/>
    </row>
    <row r="86" spans="1:90" ht="10" customHeight="1" x14ac:dyDescent="0.55000000000000004">
      <c r="A86" s="68"/>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67"/>
      <c r="AK86" s="1"/>
      <c r="AL86" s="1"/>
      <c r="AM86" s="1"/>
      <c r="AN86" s="1"/>
      <c r="AO86" s="1"/>
      <c r="AP86" s="1"/>
      <c r="AQ86" s="1"/>
      <c r="AR86" s="1"/>
      <c r="AS86" s="1"/>
      <c r="AT86" s="1"/>
      <c r="AU86" s="1"/>
      <c r="AV86" s="1"/>
      <c r="AW86" s="59"/>
      <c r="AX86" s="59"/>
      <c r="AY86" s="59"/>
      <c r="AZ86" s="59"/>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87" t="s">
        <v>41</v>
      </c>
      <c r="CB86" s="187"/>
      <c r="CC86" s="187"/>
      <c r="CD86" s="187"/>
      <c r="CE86" s="187"/>
      <c r="CF86" s="187"/>
      <c r="CG86" s="187"/>
      <c r="CH86" s="187"/>
      <c r="CI86" s="187"/>
      <c r="CJ86" s="187"/>
      <c r="CK86" s="1"/>
      <c r="CL86" s="1"/>
    </row>
    <row r="87" spans="1:90" ht="10" customHeight="1" x14ac:dyDescent="0.55000000000000004">
      <c r="A87" s="69"/>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1"/>
      <c r="AK87" s="1"/>
      <c r="AL87" s="1"/>
      <c r="AM87" s="1"/>
      <c r="AN87" s="1"/>
      <c r="AO87" s="1"/>
      <c r="AP87" s="1"/>
      <c r="AQ87" s="1"/>
      <c r="AR87" s="1"/>
      <c r="AS87" s="1"/>
      <c r="AT87" s="1"/>
      <c r="AU87" s="1"/>
      <c r="AV87" s="1"/>
      <c r="AW87" s="59"/>
      <c r="AX87" s="59"/>
      <c r="AY87" s="59"/>
      <c r="AZ87" s="59"/>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88"/>
      <c r="CB87" s="188"/>
      <c r="CC87" s="188"/>
      <c r="CD87" s="188"/>
      <c r="CE87" s="188"/>
      <c r="CF87" s="188"/>
      <c r="CG87" s="188"/>
      <c r="CH87" s="188"/>
      <c r="CI87" s="188"/>
      <c r="CJ87" s="188"/>
      <c r="CK87" s="1"/>
      <c r="CL87" s="1"/>
    </row>
    <row r="88" spans="1:90" ht="10" customHeight="1" thickBot="1" x14ac:dyDescent="0.6">
      <c r="A88" s="68"/>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67"/>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89"/>
      <c r="CB88" s="189"/>
      <c r="CC88" s="189"/>
      <c r="CD88" s="189"/>
      <c r="CE88" s="189"/>
      <c r="CF88" s="189"/>
      <c r="CG88" s="189"/>
      <c r="CH88" s="189"/>
      <c r="CI88" s="189"/>
      <c r="CJ88" s="189"/>
      <c r="CK88" s="1"/>
      <c r="CL88" s="1"/>
    </row>
    <row r="89" spans="1:90" ht="10" customHeight="1" x14ac:dyDescent="0.55000000000000004">
      <c r="A89" s="68"/>
      <c r="B89" s="1"/>
      <c r="C89" s="246" t="s">
        <v>33</v>
      </c>
      <c r="D89" s="247"/>
      <c r="E89" s="247"/>
      <c r="F89" s="247"/>
      <c r="G89" s="247"/>
      <c r="H89" s="247"/>
      <c r="I89" s="247"/>
      <c r="J89" s="247"/>
      <c r="K89" s="247"/>
      <c r="L89" s="247"/>
      <c r="M89" s="247"/>
      <c r="N89" s="248"/>
      <c r="O89" s="1"/>
      <c r="P89" s="1"/>
      <c r="Q89" s="255" t="s">
        <v>8</v>
      </c>
      <c r="R89" s="255"/>
      <c r="S89" s="256" t="s">
        <v>27</v>
      </c>
      <c r="T89" s="85"/>
      <c r="U89" s="85"/>
      <c r="V89" s="1"/>
      <c r="W89" s="257"/>
      <c r="X89" s="257"/>
      <c r="Y89" s="257"/>
      <c r="Z89" s="257"/>
      <c r="AA89" s="257"/>
      <c r="AB89" s="257"/>
      <c r="AC89" s="259" t="s">
        <v>15</v>
      </c>
      <c r="AD89" s="259"/>
      <c r="AE89" s="259"/>
      <c r="AF89" s="259"/>
      <c r="AG89" s="259"/>
      <c r="AH89" s="259"/>
      <c r="AI89" s="1"/>
      <c r="AJ89" s="67"/>
      <c r="AK89" s="1"/>
      <c r="AL89" s="223" t="s">
        <v>20</v>
      </c>
      <c r="AM89" s="223"/>
      <c r="AN89" s="223"/>
      <c r="AO89" s="225" t="str">
        <f>IF(W93="","",IF($W89="","",MAX(0,MIN(W93,式!B8)-MAX(W89,式!A8))))</f>
        <v/>
      </c>
      <c r="AP89" s="226"/>
      <c r="AQ89" s="226"/>
      <c r="AR89" s="227"/>
      <c r="AS89" s="222" t="s">
        <v>13</v>
      </c>
      <c r="AT89" s="223"/>
      <c r="AU89" s="223"/>
      <c r="AV89" s="1"/>
      <c r="AW89" s="224">
        <v>150</v>
      </c>
      <c r="AX89" s="224"/>
      <c r="AY89" s="224"/>
      <c r="AZ89" s="224"/>
      <c r="BA89" s="1"/>
      <c r="BB89" s="234" t="str">
        <f>IF(AO89="","",AW89*AO89)</f>
        <v/>
      </c>
      <c r="BC89" s="234"/>
      <c r="BD89" s="234"/>
      <c r="BE89" s="234"/>
      <c r="BF89" s="234"/>
      <c r="BG89" s="89" t="s">
        <v>23</v>
      </c>
      <c r="BH89" s="89"/>
      <c r="BI89" s="1"/>
      <c r="BJ89" s="261">
        <f>SUM(BB89:BB97)</f>
        <v>0</v>
      </c>
      <c r="BK89" s="261"/>
      <c r="BL89" s="261"/>
      <c r="BM89" s="261"/>
      <c r="BN89" s="261"/>
      <c r="BO89" s="261"/>
      <c r="BP89" s="261"/>
      <c r="BQ89" s="1"/>
      <c r="BR89" s="1"/>
      <c r="BS89" s="1"/>
      <c r="BT89" s="190">
        <f>式!E2</f>
        <v>0</v>
      </c>
      <c r="BU89" s="190"/>
      <c r="BV89" s="190"/>
      <c r="BW89" s="190"/>
      <c r="BX89" s="1"/>
      <c r="BY89" s="1"/>
      <c r="BZ89" s="1"/>
      <c r="CA89" s="191">
        <f>IF(BT89="","",BJ89*BT89)</f>
        <v>0</v>
      </c>
      <c r="CB89" s="192"/>
      <c r="CC89" s="192"/>
      <c r="CD89" s="192"/>
      <c r="CE89" s="192"/>
      <c r="CF89" s="192"/>
      <c r="CG89" s="192"/>
      <c r="CH89" s="192"/>
      <c r="CI89" s="192"/>
      <c r="CJ89" s="193"/>
      <c r="CK89" s="1"/>
      <c r="CL89" s="1"/>
    </row>
    <row r="90" spans="1:90" ht="10" customHeight="1" x14ac:dyDescent="0.55000000000000004">
      <c r="A90" s="68"/>
      <c r="B90" s="1"/>
      <c r="C90" s="249"/>
      <c r="D90" s="250"/>
      <c r="E90" s="250"/>
      <c r="F90" s="250"/>
      <c r="G90" s="250"/>
      <c r="H90" s="250"/>
      <c r="I90" s="250"/>
      <c r="J90" s="250"/>
      <c r="K90" s="250"/>
      <c r="L90" s="250"/>
      <c r="M90" s="250"/>
      <c r="N90" s="251"/>
      <c r="O90" s="1"/>
      <c r="P90" s="1"/>
      <c r="Q90" s="255"/>
      <c r="R90" s="255"/>
      <c r="S90" s="85"/>
      <c r="T90" s="85"/>
      <c r="U90" s="85"/>
      <c r="V90" s="1"/>
      <c r="W90" s="257"/>
      <c r="X90" s="257"/>
      <c r="Y90" s="257"/>
      <c r="Z90" s="257"/>
      <c r="AA90" s="257"/>
      <c r="AB90" s="257"/>
      <c r="AC90" s="259"/>
      <c r="AD90" s="259"/>
      <c r="AE90" s="259"/>
      <c r="AF90" s="259"/>
      <c r="AG90" s="259"/>
      <c r="AH90" s="259"/>
      <c r="AI90" s="1"/>
      <c r="AJ90" s="67"/>
      <c r="AK90" s="1"/>
      <c r="AL90" s="223"/>
      <c r="AM90" s="223"/>
      <c r="AN90" s="223"/>
      <c r="AO90" s="228"/>
      <c r="AP90" s="229"/>
      <c r="AQ90" s="229"/>
      <c r="AR90" s="230"/>
      <c r="AS90" s="222"/>
      <c r="AT90" s="223"/>
      <c r="AU90" s="223"/>
      <c r="AV90" s="1"/>
      <c r="AW90" s="224"/>
      <c r="AX90" s="224"/>
      <c r="AY90" s="224"/>
      <c r="AZ90" s="224"/>
      <c r="BA90" s="1"/>
      <c r="BB90" s="234"/>
      <c r="BC90" s="234"/>
      <c r="BD90" s="234"/>
      <c r="BE90" s="234"/>
      <c r="BF90" s="234"/>
      <c r="BG90" s="89"/>
      <c r="BH90" s="89"/>
      <c r="BI90" s="1"/>
      <c r="BJ90" s="261"/>
      <c r="BK90" s="261"/>
      <c r="BL90" s="261"/>
      <c r="BM90" s="261"/>
      <c r="BN90" s="261"/>
      <c r="BO90" s="261"/>
      <c r="BP90" s="261"/>
      <c r="BQ90" s="1"/>
      <c r="BR90" s="1"/>
      <c r="BS90" s="1"/>
      <c r="BT90" s="190"/>
      <c r="BU90" s="190"/>
      <c r="BV90" s="190"/>
      <c r="BW90" s="190"/>
      <c r="BX90" s="1"/>
      <c r="BY90" s="1"/>
      <c r="BZ90" s="1"/>
      <c r="CA90" s="194"/>
      <c r="CB90" s="195"/>
      <c r="CC90" s="195"/>
      <c r="CD90" s="195"/>
      <c r="CE90" s="195"/>
      <c r="CF90" s="195"/>
      <c r="CG90" s="195"/>
      <c r="CH90" s="195"/>
      <c r="CI90" s="195"/>
      <c r="CJ90" s="196"/>
      <c r="CK90" s="1"/>
      <c r="CL90" s="1"/>
    </row>
    <row r="91" spans="1:90" ht="10" customHeight="1" x14ac:dyDescent="0.55000000000000004">
      <c r="A91" s="68"/>
      <c r="B91" s="1"/>
      <c r="C91" s="249"/>
      <c r="D91" s="250"/>
      <c r="E91" s="250"/>
      <c r="F91" s="250"/>
      <c r="G91" s="250"/>
      <c r="H91" s="250"/>
      <c r="I91" s="250"/>
      <c r="J91" s="250"/>
      <c r="K91" s="250"/>
      <c r="L91" s="250"/>
      <c r="M91" s="250"/>
      <c r="N91" s="251"/>
      <c r="O91" s="1"/>
      <c r="P91" s="1"/>
      <c r="Q91" s="255"/>
      <c r="R91" s="255"/>
      <c r="S91" s="85"/>
      <c r="T91" s="85"/>
      <c r="U91" s="85"/>
      <c r="V91" s="1"/>
      <c r="W91" s="257"/>
      <c r="X91" s="257"/>
      <c r="Y91" s="257"/>
      <c r="Z91" s="257"/>
      <c r="AA91" s="257"/>
      <c r="AB91" s="257"/>
      <c r="AC91" s="259"/>
      <c r="AD91" s="259"/>
      <c r="AE91" s="259"/>
      <c r="AF91" s="259"/>
      <c r="AG91" s="259"/>
      <c r="AH91" s="259"/>
      <c r="AI91" s="1"/>
      <c r="AJ91" s="67"/>
      <c r="AK91" s="1"/>
      <c r="AL91" s="223"/>
      <c r="AM91" s="223"/>
      <c r="AN91" s="223"/>
      <c r="AO91" s="231"/>
      <c r="AP91" s="232"/>
      <c r="AQ91" s="232"/>
      <c r="AR91" s="233"/>
      <c r="AS91" s="222"/>
      <c r="AT91" s="223"/>
      <c r="AU91" s="223"/>
      <c r="AV91" s="1"/>
      <c r="AW91" s="224"/>
      <c r="AX91" s="224"/>
      <c r="AY91" s="224"/>
      <c r="AZ91" s="224"/>
      <c r="BA91" s="1"/>
      <c r="BB91" s="234"/>
      <c r="BC91" s="234"/>
      <c r="BD91" s="234"/>
      <c r="BE91" s="234"/>
      <c r="BF91" s="234"/>
      <c r="BG91" s="89"/>
      <c r="BH91" s="89"/>
      <c r="BI91" s="1"/>
      <c r="BJ91" s="261"/>
      <c r="BK91" s="261"/>
      <c r="BL91" s="261"/>
      <c r="BM91" s="261"/>
      <c r="BN91" s="261"/>
      <c r="BO91" s="261"/>
      <c r="BP91" s="261"/>
      <c r="BQ91" s="1"/>
      <c r="BR91" s="1"/>
      <c r="BS91" s="1"/>
      <c r="BT91" s="190"/>
      <c r="BU91" s="190"/>
      <c r="BV91" s="190"/>
      <c r="BW91" s="190"/>
      <c r="BX91" s="1"/>
      <c r="BY91" s="1"/>
      <c r="BZ91" s="1"/>
      <c r="CA91" s="194"/>
      <c r="CB91" s="195"/>
      <c r="CC91" s="195"/>
      <c r="CD91" s="195"/>
      <c r="CE91" s="195"/>
      <c r="CF91" s="195"/>
      <c r="CG91" s="195"/>
      <c r="CH91" s="195"/>
      <c r="CI91" s="195"/>
      <c r="CJ91" s="196"/>
      <c r="CK91" s="1"/>
      <c r="CL91" s="1"/>
    </row>
    <row r="92" spans="1:90" ht="10" customHeight="1" thickBot="1" x14ac:dyDescent="0.6">
      <c r="A92" s="68"/>
      <c r="B92" s="1"/>
      <c r="C92" s="252"/>
      <c r="D92" s="253"/>
      <c r="E92" s="253"/>
      <c r="F92" s="253"/>
      <c r="G92" s="253"/>
      <c r="H92" s="253"/>
      <c r="I92" s="253"/>
      <c r="J92" s="253"/>
      <c r="K92" s="253"/>
      <c r="L92" s="253"/>
      <c r="M92" s="253"/>
      <c r="N92" s="254"/>
      <c r="O92" s="1"/>
      <c r="P92" s="1"/>
      <c r="Q92" s="255"/>
      <c r="R92" s="255"/>
      <c r="S92" s="85"/>
      <c r="T92" s="85"/>
      <c r="U92" s="85"/>
      <c r="V92" s="1"/>
      <c r="W92" s="258"/>
      <c r="X92" s="258"/>
      <c r="Y92" s="258"/>
      <c r="Z92" s="258"/>
      <c r="AA92" s="258"/>
      <c r="AB92" s="258"/>
      <c r="AC92" s="259"/>
      <c r="AD92" s="259"/>
      <c r="AE92" s="259"/>
      <c r="AF92" s="259"/>
      <c r="AG92" s="259"/>
      <c r="AH92" s="259"/>
      <c r="AI92" s="1"/>
      <c r="AJ92" s="67"/>
      <c r="AK92" s="1"/>
      <c r="AL92" s="223" t="s">
        <v>21</v>
      </c>
      <c r="AM92" s="223"/>
      <c r="AN92" s="223"/>
      <c r="AO92" s="225" t="str">
        <f>IF(W93="","",IF($W89="","",MAX(0,MIN(W93,式!B9)-MAX(W89,式!A9))))</f>
        <v/>
      </c>
      <c r="AP92" s="226"/>
      <c r="AQ92" s="226"/>
      <c r="AR92" s="227"/>
      <c r="AS92" s="222" t="s">
        <v>13</v>
      </c>
      <c r="AT92" s="223"/>
      <c r="AU92" s="223"/>
      <c r="AV92" s="1"/>
      <c r="AW92" s="224">
        <v>150</v>
      </c>
      <c r="AX92" s="224"/>
      <c r="AY92" s="224"/>
      <c r="AZ92" s="224"/>
      <c r="BA92" s="1"/>
      <c r="BB92" s="234" t="str">
        <f>IF(AO92="","",AW92*AO92)</f>
        <v/>
      </c>
      <c r="BC92" s="234"/>
      <c r="BD92" s="234"/>
      <c r="BE92" s="234"/>
      <c r="BF92" s="234"/>
      <c r="BG92" s="89" t="s">
        <v>23</v>
      </c>
      <c r="BH92" s="89"/>
      <c r="BI92" s="1"/>
      <c r="BJ92" s="261"/>
      <c r="BK92" s="261"/>
      <c r="BL92" s="261"/>
      <c r="BM92" s="261"/>
      <c r="BN92" s="261"/>
      <c r="BO92" s="261"/>
      <c r="BP92" s="261"/>
      <c r="BQ92" s="174" t="s">
        <v>25</v>
      </c>
      <c r="BR92" s="175"/>
      <c r="BS92" s="176"/>
      <c r="BT92" s="190"/>
      <c r="BU92" s="190"/>
      <c r="BV92" s="190"/>
      <c r="BW92" s="190"/>
      <c r="BX92" s="174" t="s">
        <v>32</v>
      </c>
      <c r="BY92" s="175"/>
      <c r="BZ92" s="176"/>
      <c r="CA92" s="194"/>
      <c r="CB92" s="195"/>
      <c r="CC92" s="195"/>
      <c r="CD92" s="195"/>
      <c r="CE92" s="195"/>
      <c r="CF92" s="195"/>
      <c r="CG92" s="195"/>
      <c r="CH92" s="195"/>
      <c r="CI92" s="195"/>
      <c r="CJ92" s="196"/>
      <c r="CK92" s="1"/>
      <c r="CL92" s="1"/>
    </row>
    <row r="93" spans="1:90" ht="10" customHeight="1" x14ac:dyDescent="0.55000000000000004">
      <c r="A93" s="68"/>
      <c r="B93" s="1"/>
      <c r="C93" s="497" t="s">
        <v>29</v>
      </c>
      <c r="D93" s="497"/>
      <c r="E93" s="497"/>
      <c r="F93" s="497"/>
      <c r="G93" s="497"/>
      <c r="H93" s="497"/>
      <c r="I93" s="497"/>
      <c r="J93" s="497"/>
      <c r="K93" s="497"/>
      <c r="L93" s="58"/>
      <c r="M93" s="58"/>
      <c r="N93" s="58"/>
      <c r="O93" s="1"/>
      <c r="P93" s="1"/>
      <c r="Q93" s="255"/>
      <c r="R93" s="255"/>
      <c r="S93" s="256" t="s">
        <v>28</v>
      </c>
      <c r="T93" s="85"/>
      <c r="U93" s="85"/>
      <c r="V93" s="1"/>
      <c r="W93" s="260"/>
      <c r="X93" s="260"/>
      <c r="Y93" s="260"/>
      <c r="Z93" s="260"/>
      <c r="AA93" s="260"/>
      <c r="AB93" s="260"/>
      <c r="AC93" s="259" t="s">
        <v>16</v>
      </c>
      <c r="AD93" s="259"/>
      <c r="AE93" s="259"/>
      <c r="AF93" s="259"/>
      <c r="AG93" s="259"/>
      <c r="AH93" s="259"/>
      <c r="AI93" s="1"/>
      <c r="AJ93" s="67"/>
      <c r="AK93" s="1"/>
      <c r="AL93" s="223"/>
      <c r="AM93" s="223"/>
      <c r="AN93" s="223"/>
      <c r="AO93" s="228"/>
      <c r="AP93" s="229"/>
      <c r="AQ93" s="229"/>
      <c r="AR93" s="230"/>
      <c r="AS93" s="222"/>
      <c r="AT93" s="223"/>
      <c r="AU93" s="223"/>
      <c r="AV93" s="1"/>
      <c r="AW93" s="224"/>
      <c r="AX93" s="224"/>
      <c r="AY93" s="224"/>
      <c r="AZ93" s="224"/>
      <c r="BA93" s="1"/>
      <c r="BB93" s="234"/>
      <c r="BC93" s="234"/>
      <c r="BD93" s="234"/>
      <c r="BE93" s="234"/>
      <c r="BF93" s="234"/>
      <c r="BG93" s="89"/>
      <c r="BH93" s="89"/>
      <c r="BI93" s="1"/>
      <c r="BJ93" s="261"/>
      <c r="BK93" s="261"/>
      <c r="BL93" s="261"/>
      <c r="BM93" s="261"/>
      <c r="BN93" s="261"/>
      <c r="BO93" s="261"/>
      <c r="BP93" s="261"/>
      <c r="BQ93" s="174"/>
      <c r="BR93" s="175"/>
      <c r="BS93" s="176"/>
      <c r="BT93" s="190"/>
      <c r="BU93" s="190"/>
      <c r="BV93" s="190"/>
      <c r="BW93" s="190"/>
      <c r="BX93" s="174"/>
      <c r="BY93" s="175"/>
      <c r="BZ93" s="176"/>
      <c r="CA93" s="194"/>
      <c r="CB93" s="195"/>
      <c r="CC93" s="195"/>
      <c r="CD93" s="195"/>
      <c r="CE93" s="195"/>
      <c r="CF93" s="195"/>
      <c r="CG93" s="195"/>
      <c r="CH93" s="195"/>
      <c r="CI93" s="195"/>
      <c r="CJ93" s="196"/>
      <c r="CK93" s="1"/>
      <c r="CL93" s="1"/>
    </row>
    <row r="94" spans="1:90" ht="10" customHeight="1" x14ac:dyDescent="0.55000000000000004">
      <c r="A94" s="68"/>
      <c r="B94" s="1"/>
      <c r="C94" s="497"/>
      <c r="D94" s="497"/>
      <c r="E94" s="497"/>
      <c r="F94" s="497"/>
      <c r="G94" s="497"/>
      <c r="H94" s="497"/>
      <c r="I94" s="497"/>
      <c r="J94" s="497"/>
      <c r="K94" s="497"/>
      <c r="L94" s="58"/>
      <c r="M94" s="58"/>
      <c r="N94" s="58"/>
      <c r="O94" s="1"/>
      <c r="P94" s="1"/>
      <c r="Q94" s="255"/>
      <c r="R94" s="255"/>
      <c r="S94" s="85"/>
      <c r="T94" s="85"/>
      <c r="U94" s="85"/>
      <c r="V94" s="1"/>
      <c r="W94" s="257"/>
      <c r="X94" s="257"/>
      <c r="Y94" s="257"/>
      <c r="Z94" s="257"/>
      <c r="AA94" s="257"/>
      <c r="AB94" s="257"/>
      <c r="AC94" s="259"/>
      <c r="AD94" s="259"/>
      <c r="AE94" s="259"/>
      <c r="AF94" s="259"/>
      <c r="AG94" s="259"/>
      <c r="AH94" s="259"/>
      <c r="AI94" s="1"/>
      <c r="AJ94" s="67"/>
      <c r="AK94" s="1"/>
      <c r="AL94" s="223"/>
      <c r="AM94" s="223"/>
      <c r="AN94" s="223"/>
      <c r="AO94" s="231"/>
      <c r="AP94" s="232"/>
      <c r="AQ94" s="232"/>
      <c r="AR94" s="233"/>
      <c r="AS94" s="222"/>
      <c r="AT94" s="223"/>
      <c r="AU94" s="223"/>
      <c r="AV94" s="1"/>
      <c r="AW94" s="224"/>
      <c r="AX94" s="224"/>
      <c r="AY94" s="224"/>
      <c r="AZ94" s="224"/>
      <c r="BA94" s="1"/>
      <c r="BB94" s="234"/>
      <c r="BC94" s="234"/>
      <c r="BD94" s="234"/>
      <c r="BE94" s="234"/>
      <c r="BF94" s="234"/>
      <c r="BG94" s="89"/>
      <c r="BH94" s="89"/>
      <c r="BI94" s="1"/>
      <c r="BJ94" s="261"/>
      <c r="BK94" s="261"/>
      <c r="BL94" s="261"/>
      <c r="BM94" s="261"/>
      <c r="BN94" s="261"/>
      <c r="BO94" s="261"/>
      <c r="BP94" s="261"/>
      <c r="BQ94" s="174"/>
      <c r="BR94" s="175"/>
      <c r="BS94" s="176"/>
      <c r="BT94" s="190"/>
      <c r="BU94" s="190"/>
      <c r="BV94" s="190"/>
      <c r="BW94" s="190"/>
      <c r="BX94" s="174"/>
      <c r="BY94" s="175"/>
      <c r="BZ94" s="176"/>
      <c r="CA94" s="194"/>
      <c r="CB94" s="195"/>
      <c r="CC94" s="195"/>
      <c r="CD94" s="195"/>
      <c r="CE94" s="195"/>
      <c r="CF94" s="195"/>
      <c r="CG94" s="195"/>
      <c r="CH94" s="195"/>
      <c r="CI94" s="195"/>
      <c r="CJ94" s="196"/>
      <c r="CK94" s="1"/>
      <c r="CL94" s="1"/>
    </row>
    <row r="95" spans="1:90" ht="10" customHeight="1" x14ac:dyDescent="0.55000000000000004">
      <c r="A95" s="68"/>
      <c r="B95" s="1"/>
      <c r="C95" s="497"/>
      <c r="D95" s="497"/>
      <c r="E95" s="497"/>
      <c r="F95" s="497"/>
      <c r="G95" s="497"/>
      <c r="H95" s="497"/>
      <c r="I95" s="497"/>
      <c r="J95" s="497"/>
      <c r="K95" s="497"/>
      <c r="L95" s="58"/>
      <c r="M95" s="58"/>
      <c r="N95" s="58"/>
      <c r="O95" s="1"/>
      <c r="P95" s="1"/>
      <c r="Q95" s="255"/>
      <c r="R95" s="255"/>
      <c r="S95" s="85"/>
      <c r="T95" s="85"/>
      <c r="U95" s="85"/>
      <c r="V95" s="1"/>
      <c r="W95" s="257"/>
      <c r="X95" s="257"/>
      <c r="Y95" s="257"/>
      <c r="Z95" s="257"/>
      <c r="AA95" s="257"/>
      <c r="AB95" s="257"/>
      <c r="AC95" s="259"/>
      <c r="AD95" s="259"/>
      <c r="AE95" s="259"/>
      <c r="AF95" s="259"/>
      <c r="AG95" s="259"/>
      <c r="AH95" s="259"/>
      <c r="AI95" s="1"/>
      <c r="AJ95" s="67"/>
      <c r="AK95" s="1"/>
      <c r="AL95" s="223" t="s">
        <v>22</v>
      </c>
      <c r="AM95" s="223"/>
      <c r="AN95" s="223"/>
      <c r="AO95" s="225" t="str">
        <f>IF(W93="","",IF($W89="","",MAX(0,MIN(W93,式!B10)-MAX(W89,式!A10))))</f>
        <v/>
      </c>
      <c r="AP95" s="226"/>
      <c r="AQ95" s="226"/>
      <c r="AR95" s="227"/>
      <c r="AS95" s="222" t="s">
        <v>13</v>
      </c>
      <c r="AT95" s="223"/>
      <c r="AU95" s="223"/>
      <c r="AV95" s="1"/>
      <c r="AW95" s="224">
        <v>150</v>
      </c>
      <c r="AX95" s="224"/>
      <c r="AY95" s="224"/>
      <c r="AZ95" s="224"/>
      <c r="BA95" s="1"/>
      <c r="BB95" s="234" t="str">
        <f>IF(AO95="","",AW95*AO95)</f>
        <v/>
      </c>
      <c r="BC95" s="234"/>
      <c r="BD95" s="234"/>
      <c r="BE95" s="234"/>
      <c r="BF95" s="234"/>
      <c r="BG95" s="89" t="s">
        <v>23</v>
      </c>
      <c r="BH95" s="89"/>
      <c r="BI95" s="1"/>
      <c r="BJ95" s="261"/>
      <c r="BK95" s="261"/>
      <c r="BL95" s="261"/>
      <c r="BM95" s="261"/>
      <c r="BN95" s="261"/>
      <c r="BO95" s="261"/>
      <c r="BP95" s="261"/>
      <c r="BQ95" s="1"/>
      <c r="BR95" s="1"/>
      <c r="BS95" s="1"/>
      <c r="BT95" s="190"/>
      <c r="BU95" s="190"/>
      <c r="BV95" s="190"/>
      <c r="BW95" s="190"/>
      <c r="BX95" s="1"/>
      <c r="BY95" s="1"/>
      <c r="BZ95" s="1"/>
      <c r="CA95" s="194"/>
      <c r="CB95" s="195"/>
      <c r="CC95" s="195"/>
      <c r="CD95" s="195"/>
      <c r="CE95" s="195"/>
      <c r="CF95" s="195"/>
      <c r="CG95" s="195"/>
      <c r="CH95" s="195"/>
      <c r="CI95" s="195"/>
      <c r="CJ95" s="196"/>
      <c r="CK95" s="1"/>
      <c r="CL95" s="1"/>
    </row>
    <row r="96" spans="1:90" ht="10" customHeight="1" x14ac:dyDescent="0.55000000000000004">
      <c r="A96" s="68"/>
      <c r="B96" s="1"/>
      <c r="C96" s="497"/>
      <c r="D96" s="497"/>
      <c r="E96" s="497"/>
      <c r="F96" s="497"/>
      <c r="G96" s="497"/>
      <c r="H96" s="497"/>
      <c r="I96" s="497"/>
      <c r="J96" s="497"/>
      <c r="K96" s="497"/>
      <c r="L96" s="58"/>
      <c r="M96" s="58"/>
      <c r="N96" s="58"/>
      <c r="O96" s="1"/>
      <c r="P96" s="1"/>
      <c r="Q96" s="255"/>
      <c r="R96" s="255"/>
      <c r="S96" s="85"/>
      <c r="T96" s="85"/>
      <c r="U96" s="85"/>
      <c r="V96" s="1"/>
      <c r="W96" s="258"/>
      <c r="X96" s="258"/>
      <c r="Y96" s="258"/>
      <c r="Z96" s="258"/>
      <c r="AA96" s="258"/>
      <c r="AB96" s="258"/>
      <c r="AC96" s="259"/>
      <c r="AD96" s="259"/>
      <c r="AE96" s="259"/>
      <c r="AF96" s="259"/>
      <c r="AG96" s="259"/>
      <c r="AH96" s="259"/>
      <c r="AI96" s="1"/>
      <c r="AJ96" s="67"/>
      <c r="AK96" s="1"/>
      <c r="AL96" s="223"/>
      <c r="AM96" s="223"/>
      <c r="AN96" s="223"/>
      <c r="AO96" s="228"/>
      <c r="AP96" s="229"/>
      <c r="AQ96" s="229"/>
      <c r="AR96" s="230"/>
      <c r="AS96" s="222"/>
      <c r="AT96" s="223"/>
      <c r="AU96" s="223"/>
      <c r="AV96" s="1"/>
      <c r="AW96" s="224"/>
      <c r="AX96" s="224"/>
      <c r="AY96" s="224"/>
      <c r="AZ96" s="224"/>
      <c r="BA96" s="1"/>
      <c r="BB96" s="234"/>
      <c r="BC96" s="234"/>
      <c r="BD96" s="234"/>
      <c r="BE96" s="234"/>
      <c r="BF96" s="234"/>
      <c r="BG96" s="89"/>
      <c r="BH96" s="89"/>
      <c r="BI96" s="1"/>
      <c r="BJ96" s="261"/>
      <c r="BK96" s="261"/>
      <c r="BL96" s="261"/>
      <c r="BM96" s="261"/>
      <c r="BN96" s="261"/>
      <c r="BO96" s="261"/>
      <c r="BP96" s="261"/>
      <c r="BQ96" s="89" t="s">
        <v>23</v>
      </c>
      <c r="BR96" s="89"/>
      <c r="BS96" s="1"/>
      <c r="BT96" s="190"/>
      <c r="BU96" s="190"/>
      <c r="BV96" s="190"/>
      <c r="BW96" s="190"/>
      <c r="BX96" s="1"/>
      <c r="BY96" s="1"/>
      <c r="BZ96" s="1"/>
      <c r="CA96" s="194"/>
      <c r="CB96" s="195"/>
      <c r="CC96" s="195"/>
      <c r="CD96" s="195"/>
      <c r="CE96" s="195"/>
      <c r="CF96" s="195"/>
      <c r="CG96" s="195"/>
      <c r="CH96" s="195"/>
      <c r="CI96" s="195"/>
      <c r="CJ96" s="196"/>
      <c r="CK96" s="89" t="s">
        <v>23</v>
      </c>
      <c r="CL96" s="89"/>
    </row>
    <row r="97" spans="1:90" ht="10" customHeight="1" thickBot="1" x14ac:dyDescent="0.6">
      <c r="A97" s="68"/>
      <c r="B97" s="1"/>
      <c r="C97" s="497"/>
      <c r="D97" s="497"/>
      <c r="E97" s="497"/>
      <c r="F97" s="497"/>
      <c r="G97" s="497"/>
      <c r="H97" s="497"/>
      <c r="I97" s="497"/>
      <c r="J97" s="497"/>
      <c r="K97" s="497"/>
      <c r="L97" s="58"/>
      <c r="M97" s="58"/>
      <c r="N97" s="58"/>
      <c r="O97" s="1"/>
      <c r="P97" s="1"/>
      <c r="Q97" s="1"/>
      <c r="R97" s="1"/>
      <c r="S97" s="1"/>
      <c r="T97" s="1"/>
      <c r="U97" s="1"/>
      <c r="V97" s="1"/>
      <c r="W97" s="1"/>
      <c r="X97" s="1"/>
      <c r="Y97" s="1"/>
      <c r="Z97" s="1"/>
      <c r="AA97" s="1"/>
      <c r="AB97" s="1"/>
      <c r="AC97" s="1"/>
      <c r="AD97" s="1"/>
      <c r="AE97" s="1"/>
      <c r="AF97" s="1"/>
      <c r="AG97" s="1"/>
      <c r="AH97" s="1"/>
      <c r="AI97" s="1"/>
      <c r="AJ97" s="67"/>
      <c r="AK97" s="1"/>
      <c r="AL97" s="223"/>
      <c r="AM97" s="223"/>
      <c r="AN97" s="223"/>
      <c r="AO97" s="231"/>
      <c r="AP97" s="232"/>
      <c r="AQ97" s="232"/>
      <c r="AR97" s="233"/>
      <c r="AS97" s="222"/>
      <c r="AT97" s="223"/>
      <c r="AU97" s="223"/>
      <c r="AV97" s="1"/>
      <c r="AW97" s="224"/>
      <c r="AX97" s="224"/>
      <c r="AY97" s="224"/>
      <c r="AZ97" s="224"/>
      <c r="BA97" s="1"/>
      <c r="BB97" s="234"/>
      <c r="BC97" s="234"/>
      <c r="BD97" s="234"/>
      <c r="BE97" s="234"/>
      <c r="BF97" s="234"/>
      <c r="BG97" s="89"/>
      <c r="BH97" s="89"/>
      <c r="BI97" s="1"/>
      <c r="BJ97" s="261"/>
      <c r="BK97" s="261"/>
      <c r="BL97" s="261"/>
      <c r="BM97" s="261"/>
      <c r="BN97" s="261"/>
      <c r="BO97" s="261"/>
      <c r="BP97" s="261"/>
      <c r="BQ97" s="89"/>
      <c r="BR97" s="89"/>
      <c r="BS97" s="1"/>
      <c r="BT97" s="190"/>
      <c r="BU97" s="190"/>
      <c r="BV97" s="190"/>
      <c r="BW97" s="190"/>
      <c r="BX97" s="1"/>
      <c r="BY97" s="1"/>
      <c r="BZ97" s="1"/>
      <c r="CA97" s="197"/>
      <c r="CB97" s="198"/>
      <c r="CC97" s="198"/>
      <c r="CD97" s="198"/>
      <c r="CE97" s="198"/>
      <c r="CF97" s="198"/>
      <c r="CG97" s="198"/>
      <c r="CH97" s="198"/>
      <c r="CI97" s="198"/>
      <c r="CJ97" s="199"/>
      <c r="CK97" s="89"/>
      <c r="CL97" s="89"/>
    </row>
    <row r="98" spans="1:90" ht="10" customHeight="1" thickBot="1" x14ac:dyDescent="0.6">
      <c r="A98" s="68"/>
      <c r="B98" s="1"/>
      <c r="C98" s="497"/>
      <c r="D98" s="497"/>
      <c r="E98" s="497"/>
      <c r="F98" s="497"/>
      <c r="G98" s="497"/>
      <c r="H98" s="497"/>
      <c r="I98" s="497"/>
      <c r="J98" s="497"/>
      <c r="K98" s="497"/>
      <c r="L98" s="497"/>
      <c r="M98" s="58"/>
      <c r="N98" s="58"/>
      <c r="O98" s="1"/>
      <c r="P98" s="1"/>
      <c r="Q98" s="1"/>
      <c r="R98" s="1"/>
      <c r="S98" s="1"/>
      <c r="T98" s="1"/>
      <c r="U98" s="1"/>
      <c r="V98" s="1"/>
      <c r="W98" s="1"/>
      <c r="X98" s="1"/>
      <c r="Y98" s="1"/>
      <c r="Z98" s="1"/>
      <c r="AA98" s="1"/>
      <c r="AB98" s="1"/>
      <c r="AC98" s="1"/>
      <c r="AD98" s="1"/>
      <c r="AE98" s="1"/>
      <c r="AF98" s="1"/>
      <c r="AG98" s="1"/>
      <c r="AH98" s="1"/>
      <c r="AI98" s="1"/>
      <c r="AJ98" s="67"/>
      <c r="AK98" s="1"/>
      <c r="AL98" s="1"/>
      <c r="AM98" s="1"/>
      <c r="AN98" s="1"/>
      <c r="AO98" s="1"/>
      <c r="AP98" s="1"/>
      <c r="AQ98" s="1"/>
      <c r="AR98" s="1"/>
      <c r="AS98" s="1"/>
      <c r="AT98" s="1"/>
      <c r="AU98" s="1"/>
      <c r="AV98" s="1"/>
      <c r="AW98" s="59"/>
      <c r="AX98" s="59"/>
      <c r="AY98" s="59"/>
      <c r="AZ98" s="59"/>
      <c r="BA98" s="1"/>
      <c r="BB98" s="2"/>
      <c r="BC98" s="2"/>
      <c r="BD98" s="2"/>
      <c r="BE98" s="2"/>
      <c r="BF98" s="2"/>
      <c r="BG98" s="1"/>
      <c r="BH98" s="1"/>
      <c r="BI98" s="1"/>
      <c r="BJ98" s="1"/>
      <c r="BK98" s="1"/>
      <c r="BL98" s="1"/>
      <c r="BM98" s="1"/>
      <c r="BN98" s="1"/>
      <c r="BO98" s="1"/>
      <c r="BP98" s="1"/>
      <c r="BQ98" s="1"/>
      <c r="BR98" s="1"/>
      <c r="BS98" s="1"/>
      <c r="BT98" s="190"/>
      <c r="BU98" s="190"/>
      <c r="BV98" s="190"/>
      <c r="BW98" s="190"/>
      <c r="BX98" s="1"/>
      <c r="BY98" s="1"/>
      <c r="BZ98" s="1"/>
      <c r="CA98" s="235" t="s">
        <v>41</v>
      </c>
      <c r="CB98" s="235"/>
      <c r="CC98" s="235"/>
      <c r="CD98" s="235"/>
      <c r="CE98" s="235"/>
      <c r="CF98" s="235"/>
      <c r="CG98" s="235"/>
      <c r="CH98" s="235"/>
      <c r="CI98" s="235"/>
      <c r="CJ98" s="235"/>
      <c r="CK98" s="1"/>
      <c r="CL98" s="1"/>
    </row>
    <row r="99" spans="1:90" ht="10" customHeight="1" x14ac:dyDescent="0.55000000000000004">
      <c r="A99" s="68"/>
      <c r="B99" s="1"/>
      <c r="C99" s="497"/>
      <c r="D99" s="497"/>
      <c r="E99" s="497"/>
      <c r="F99" s="497"/>
      <c r="G99" s="497"/>
      <c r="H99" s="497"/>
      <c r="I99" s="497"/>
      <c r="J99" s="497"/>
      <c r="K99" s="497"/>
      <c r="L99" s="497"/>
      <c r="M99" s="58"/>
      <c r="N99" s="58"/>
      <c r="O99" s="1"/>
      <c r="P99" s="1"/>
      <c r="Q99" s="84" t="s">
        <v>9</v>
      </c>
      <c r="R99" s="84"/>
      <c r="S99" s="85" t="s">
        <v>10</v>
      </c>
      <c r="T99" s="85"/>
      <c r="U99" s="85"/>
      <c r="V99" s="1"/>
      <c r="W99" s="86"/>
      <c r="X99" s="86"/>
      <c r="Y99" s="86"/>
      <c r="Z99" s="86"/>
      <c r="AA99" s="86"/>
      <c r="AB99" s="86"/>
      <c r="AC99" s="88" t="s">
        <v>17</v>
      </c>
      <c r="AD99" s="88"/>
      <c r="AE99" s="88"/>
      <c r="AF99" s="88"/>
      <c r="AG99" s="88"/>
      <c r="AH99" s="88"/>
      <c r="AI99" s="1"/>
      <c r="AJ99" s="67"/>
      <c r="AK99" s="1"/>
      <c r="AL99" s="223" t="s">
        <v>10</v>
      </c>
      <c r="AM99" s="223"/>
      <c r="AN99" s="245"/>
      <c r="AO99" s="221" t="str">
        <f>IF(W99="","",IF(W99=6,3,IF(W99=7,2,IF(W99=8,1,0))))</f>
        <v/>
      </c>
      <c r="AP99" s="221"/>
      <c r="AQ99" s="221"/>
      <c r="AR99" s="221"/>
      <c r="AS99" s="222" t="s">
        <v>13</v>
      </c>
      <c r="AT99" s="223"/>
      <c r="AU99" s="223"/>
      <c r="AV99" s="1"/>
      <c r="AW99" s="224">
        <v>300</v>
      </c>
      <c r="AX99" s="224"/>
      <c r="AY99" s="224"/>
      <c r="AZ99" s="224"/>
      <c r="BA99" s="1"/>
      <c r="BB99" s="234" t="str">
        <f>IF(AO99="","",AW99*AO99)</f>
        <v/>
      </c>
      <c r="BC99" s="234"/>
      <c r="BD99" s="234"/>
      <c r="BE99" s="234"/>
      <c r="BF99" s="234"/>
      <c r="BG99" s="89" t="s">
        <v>23</v>
      </c>
      <c r="BH99" s="89"/>
      <c r="BI99" s="1"/>
      <c r="BJ99" s="261">
        <f>SUM(BB99:BB102)</f>
        <v>0</v>
      </c>
      <c r="BK99" s="261"/>
      <c r="BL99" s="261"/>
      <c r="BM99" s="261"/>
      <c r="BN99" s="261"/>
      <c r="BO99" s="261"/>
      <c r="BP99" s="261"/>
      <c r="BQ99" s="1"/>
      <c r="BR99" s="1"/>
      <c r="BS99" s="1"/>
      <c r="BT99" s="190"/>
      <c r="BU99" s="190"/>
      <c r="BV99" s="190"/>
      <c r="BW99" s="190"/>
      <c r="BX99" s="1"/>
      <c r="BY99" s="1"/>
      <c r="BZ99" s="1"/>
      <c r="CA99" s="164">
        <f>BJ99*BT89</f>
        <v>0</v>
      </c>
      <c r="CB99" s="165"/>
      <c r="CC99" s="165"/>
      <c r="CD99" s="165"/>
      <c r="CE99" s="165"/>
      <c r="CF99" s="165"/>
      <c r="CG99" s="165"/>
      <c r="CH99" s="165"/>
      <c r="CI99" s="165"/>
      <c r="CJ99" s="166"/>
      <c r="CK99" s="1"/>
      <c r="CL99" s="1"/>
    </row>
    <row r="100" spans="1:90" ht="10" customHeight="1" x14ac:dyDescent="0.55000000000000004">
      <c r="A100" s="68"/>
      <c r="B100" s="1"/>
      <c r="C100" s="497"/>
      <c r="D100" s="497"/>
      <c r="E100" s="497"/>
      <c r="F100" s="497"/>
      <c r="G100" s="497"/>
      <c r="H100" s="497"/>
      <c r="I100" s="497"/>
      <c r="J100" s="497"/>
      <c r="K100" s="497"/>
      <c r="L100" s="58"/>
      <c r="M100" s="58"/>
      <c r="N100" s="58"/>
      <c r="O100" s="1"/>
      <c r="P100" s="1"/>
      <c r="Q100" s="84"/>
      <c r="R100" s="84"/>
      <c r="S100" s="85"/>
      <c r="T100" s="85"/>
      <c r="U100" s="85"/>
      <c r="V100" s="1"/>
      <c r="W100" s="86"/>
      <c r="X100" s="86"/>
      <c r="Y100" s="86"/>
      <c r="Z100" s="86"/>
      <c r="AA100" s="86"/>
      <c r="AB100" s="86"/>
      <c r="AC100" s="88"/>
      <c r="AD100" s="88"/>
      <c r="AE100" s="88"/>
      <c r="AF100" s="88"/>
      <c r="AG100" s="88"/>
      <c r="AH100" s="88"/>
      <c r="AI100" s="1"/>
      <c r="AJ100" s="67"/>
      <c r="AK100" s="1"/>
      <c r="AL100" s="223"/>
      <c r="AM100" s="223"/>
      <c r="AN100" s="245"/>
      <c r="AO100" s="221"/>
      <c r="AP100" s="221"/>
      <c r="AQ100" s="221"/>
      <c r="AR100" s="221"/>
      <c r="AS100" s="222"/>
      <c r="AT100" s="223"/>
      <c r="AU100" s="223"/>
      <c r="AV100" s="1"/>
      <c r="AW100" s="224"/>
      <c r="AX100" s="224"/>
      <c r="AY100" s="224"/>
      <c r="AZ100" s="224"/>
      <c r="BA100" s="1"/>
      <c r="BB100" s="234"/>
      <c r="BC100" s="234"/>
      <c r="BD100" s="234"/>
      <c r="BE100" s="234"/>
      <c r="BF100" s="234"/>
      <c r="BG100" s="89"/>
      <c r="BH100" s="89"/>
      <c r="BI100" s="1"/>
      <c r="BJ100" s="261"/>
      <c r="BK100" s="261"/>
      <c r="BL100" s="261"/>
      <c r="BM100" s="261"/>
      <c r="BN100" s="261"/>
      <c r="BO100" s="261"/>
      <c r="BP100" s="261"/>
      <c r="BQ100" s="1"/>
      <c r="BR100" s="1"/>
      <c r="BS100" s="1"/>
      <c r="BT100" s="190"/>
      <c r="BU100" s="190"/>
      <c r="BV100" s="190"/>
      <c r="BW100" s="190"/>
      <c r="BX100" s="1"/>
      <c r="BY100" s="1"/>
      <c r="BZ100" s="1"/>
      <c r="CA100" s="167"/>
      <c r="CB100" s="168"/>
      <c r="CC100" s="168"/>
      <c r="CD100" s="168"/>
      <c r="CE100" s="168"/>
      <c r="CF100" s="168"/>
      <c r="CG100" s="168"/>
      <c r="CH100" s="168"/>
      <c r="CI100" s="168"/>
      <c r="CJ100" s="169"/>
      <c r="CK100" s="1"/>
      <c r="CL100" s="1"/>
    </row>
    <row r="101" spans="1:90" ht="10" customHeight="1" x14ac:dyDescent="0.55000000000000004">
      <c r="A101" s="68"/>
      <c r="B101" s="1"/>
      <c r="C101" s="497"/>
      <c r="D101" s="497"/>
      <c r="E101" s="497"/>
      <c r="F101" s="497"/>
      <c r="G101" s="497"/>
      <c r="H101" s="497"/>
      <c r="I101" s="497"/>
      <c r="J101" s="497"/>
      <c r="K101" s="497"/>
      <c r="L101" s="58"/>
      <c r="M101" s="58"/>
      <c r="N101" s="58"/>
      <c r="O101" s="1"/>
      <c r="P101" s="1"/>
      <c r="Q101" s="84"/>
      <c r="R101" s="84"/>
      <c r="S101" s="85"/>
      <c r="T101" s="85"/>
      <c r="U101" s="85"/>
      <c r="V101" s="1"/>
      <c r="W101" s="87"/>
      <c r="X101" s="87"/>
      <c r="Y101" s="87"/>
      <c r="Z101" s="87"/>
      <c r="AA101" s="87"/>
      <c r="AB101" s="87"/>
      <c r="AC101" s="88"/>
      <c r="AD101" s="88"/>
      <c r="AE101" s="88"/>
      <c r="AF101" s="88"/>
      <c r="AG101" s="88"/>
      <c r="AH101" s="88"/>
      <c r="AI101" s="1"/>
      <c r="AJ101" s="67"/>
      <c r="AK101" s="1"/>
      <c r="AL101" s="223"/>
      <c r="AM101" s="223"/>
      <c r="AN101" s="245"/>
      <c r="AO101" s="221"/>
      <c r="AP101" s="221"/>
      <c r="AQ101" s="221"/>
      <c r="AR101" s="221"/>
      <c r="AS101" s="222"/>
      <c r="AT101" s="223"/>
      <c r="AU101" s="223"/>
      <c r="AV101" s="1"/>
      <c r="AW101" s="224"/>
      <c r="AX101" s="224"/>
      <c r="AY101" s="224"/>
      <c r="AZ101" s="224"/>
      <c r="BA101" s="1"/>
      <c r="BB101" s="234"/>
      <c r="BC101" s="234"/>
      <c r="BD101" s="234"/>
      <c r="BE101" s="234"/>
      <c r="BF101" s="234"/>
      <c r="BG101" s="89"/>
      <c r="BH101" s="89"/>
      <c r="BI101" s="1"/>
      <c r="BJ101" s="261"/>
      <c r="BK101" s="261"/>
      <c r="BL101" s="261"/>
      <c r="BM101" s="261"/>
      <c r="BN101" s="261"/>
      <c r="BO101" s="261"/>
      <c r="BP101" s="261"/>
      <c r="BQ101" s="174" t="s">
        <v>25</v>
      </c>
      <c r="BR101" s="175"/>
      <c r="BS101" s="176"/>
      <c r="BT101" s="190"/>
      <c r="BU101" s="190"/>
      <c r="BV101" s="190"/>
      <c r="BW101" s="190"/>
      <c r="BX101" s="174" t="s">
        <v>32</v>
      </c>
      <c r="BY101" s="175"/>
      <c r="BZ101" s="176"/>
      <c r="CA101" s="167"/>
      <c r="CB101" s="168"/>
      <c r="CC101" s="168"/>
      <c r="CD101" s="168"/>
      <c r="CE101" s="168"/>
      <c r="CF101" s="168"/>
      <c r="CG101" s="168"/>
      <c r="CH101" s="168"/>
      <c r="CI101" s="168"/>
      <c r="CJ101" s="169"/>
      <c r="CK101" s="1"/>
      <c r="CL101" s="1"/>
    </row>
    <row r="102" spans="1:90" ht="10" customHeight="1" x14ac:dyDescent="0.55000000000000004">
      <c r="A102" s="68"/>
      <c r="B102" s="1"/>
      <c r="C102" s="497"/>
      <c r="D102" s="497"/>
      <c r="E102" s="497"/>
      <c r="F102" s="497"/>
      <c r="G102" s="497"/>
      <c r="H102" s="497"/>
      <c r="I102" s="497"/>
      <c r="J102" s="497"/>
      <c r="K102" s="497"/>
      <c r="L102" s="58"/>
      <c r="M102" s="58"/>
      <c r="N102" s="58"/>
      <c r="O102" s="1"/>
      <c r="P102" s="1"/>
      <c r="Q102" s="84"/>
      <c r="R102" s="84"/>
      <c r="S102" s="400" t="s">
        <v>11</v>
      </c>
      <c r="T102" s="400"/>
      <c r="U102" s="400"/>
      <c r="V102" s="1"/>
      <c r="W102" s="267" t="s">
        <v>19</v>
      </c>
      <c r="X102" s="267"/>
      <c r="Y102" s="267"/>
      <c r="Z102" s="267"/>
      <c r="AA102" s="86"/>
      <c r="AB102" s="86"/>
      <c r="AC102" s="86"/>
      <c r="AD102" s="86"/>
      <c r="AE102" s="86"/>
      <c r="AF102" s="86"/>
      <c r="AG102" s="266" t="s">
        <v>18</v>
      </c>
      <c r="AH102" s="266"/>
      <c r="AI102" s="1"/>
      <c r="AJ102" s="67"/>
      <c r="AK102" s="1"/>
      <c r="AL102" s="223" t="s">
        <v>11</v>
      </c>
      <c r="AM102" s="223"/>
      <c r="AN102" s="245"/>
      <c r="AO102" s="221" t="str">
        <f>IF(AA102="","",MAX(AA102-22,0))</f>
        <v/>
      </c>
      <c r="AP102" s="221"/>
      <c r="AQ102" s="221"/>
      <c r="AR102" s="221"/>
      <c r="AS102" s="222" t="s">
        <v>13</v>
      </c>
      <c r="AT102" s="223"/>
      <c r="AU102" s="223"/>
      <c r="AV102" s="1"/>
      <c r="AW102" s="224">
        <v>300</v>
      </c>
      <c r="AX102" s="224"/>
      <c r="AY102" s="224"/>
      <c r="AZ102" s="224"/>
      <c r="BA102" s="1"/>
      <c r="BB102" s="234" t="str">
        <f>IF(AO102="","",AW102*AO102)</f>
        <v/>
      </c>
      <c r="BC102" s="234"/>
      <c r="BD102" s="234"/>
      <c r="BE102" s="234"/>
      <c r="BF102" s="234"/>
      <c r="BG102" s="89" t="s">
        <v>23</v>
      </c>
      <c r="BH102" s="89"/>
      <c r="BI102" s="1"/>
      <c r="BJ102" s="261"/>
      <c r="BK102" s="261"/>
      <c r="BL102" s="261"/>
      <c r="BM102" s="261"/>
      <c r="BN102" s="261"/>
      <c r="BO102" s="261"/>
      <c r="BP102" s="261"/>
      <c r="BQ102" s="174"/>
      <c r="BR102" s="175"/>
      <c r="BS102" s="176"/>
      <c r="BT102" s="190"/>
      <c r="BU102" s="190"/>
      <c r="BV102" s="190"/>
      <c r="BW102" s="190"/>
      <c r="BX102" s="174"/>
      <c r="BY102" s="175"/>
      <c r="BZ102" s="176"/>
      <c r="CA102" s="167"/>
      <c r="CB102" s="168"/>
      <c r="CC102" s="168"/>
      <c r="CD102" s="168"/>
      <c r="CE102" s="168"/>
      <c r="CF102" s="168"/>
      <c r="CG102" s="168"/>
      <c r="CH102" s="168"/>
      <c r="CI102" s="168"/>
      <c r="CJ102" s="169"/>
      <c r="CK102" s="1"/>
      <c r="CL102" s="1"/>
    </row>
    <row r="103" spans="1:90" ht="10" customHeight="1" x14ac:dyDescent="0.55000000000000004">
      <c r="A103" s="68"/>
      <c r="B103" s="1"/>
      <c r="C103" s="497"/>
      <c r="D103" s="497"/>
      <c r="E103" s="497"/>
      <c r="F103" s="497"/>
      <c r="G103" s="497"/>
      <c r="H103" s="497"/>
      <c r="I103" s="497"/>
      <c r="J103" s="497"/>
      <c r="K103" s="497"/>
      <c r="L103" s="58"/>
      <c r="M103" s="58"/>
      <c r="N103" s="58"/>
      <c r="O103" s="1"/>
      <c r="P103" s="1"/>
      <c r="Q103" s="84"/>
      <c r="R103" s="84"/>
      <c r="S103" s="400"/>
      <c r="T103" s="400"/>
      <c r="U103" s="400"/>
      <c r="V103" s="1"/>
      <c r="W103" s="88"/>
      <c r="X103" s="88"/>
      <c r="Y103" s="88"/>
      <c r="Z103" s="88"/>
      <c r="AA103" s="86"/>
      <c r="AB103" s="86"/>
      <c r="AC103" s="86"/>
      <c r="AD103" s="86"/>
      <c r="AE103" s="86"/>
      <c r="AF103" s="86"/>
      <c r="AG103" s="266"/>
      <c r="AH103" s="266"/>
      <c r="AI103" s="1"/>
      <c r="AJ103" s="67"/>
      <c r="AK103" s="1"/>
      <c r="AL103" s="223"/>
      <c r="AM103" s="223"/>
      <c r="AN103" s="245"/>
      <c r="AO103" s="221"/>
      <c r="AP103" s="221"/>
      <c r="AQ103" s="221"/>
      <c r="AR103" s="221"/>
      <c r="AS103" s="222"/>
      <c r="AT103" s="223"/>
      <c r="AU103" s="223"/>
      <c r="AV103" s="1"/>
      <c r="AW103" s="224"/>
      <c r="AX103" s="224"/>
      <c r="AY103" s="224"/>
      <c r="AZ103" s="224"/>
      <c r="BA103" s="1"/>
      <c r="BB103" s="234"/>
      <c r="BC103" s="234"/>
      <c r="BD103" s="234"/>
      <c r="BE103" s="234"/>
      <c r="BF103" s="234"/>
      <c r="BG103" s="89"/>
      <c r="BH103" s="89"/>
      <c r="BI103" s="1"/>
      <c r="BJ103" s="261"/>
      <c r="BK103" s="261"/>
      <c r="BL103" s="261"/>
      <c r="BM103" s="261"/>
      <c r="BN103" s="261"/>
      <c r="BO103" s="261"/>
      <c r="BP103" s="261"/>
      <c r="BQ103" s="173" t="s">
        <v>23</v>
      </c>
      <c r="BR103" s="89"/>
      <c r="BS103" s="1"/>
      <c r="BT103" s="190"/>
      <c r="BU103" s="190"/>
      <c r="BV103" s="190"/>
      <c r="BW103" s="190"/>
      <c r="BX103" s="173" t="s">
        <v>31</v>
      </c>
      <c r="BY103" s="89"/>
      <c r="BZ103" s="1"/>
      <c r="CA103" s="167"/>
      <c r="CB103" s="168"/>
      <c r="CC103" s="168"/>
      <c r="CD103" s="168"/>
      <c r="CE103" s="168"/>
      <c r="CF103" s="168"/>
      <c r="CG103" s="168"/>
      <c r="CH103" s="168"/>
      <c r="CI103" s="168"/>
      <c r="CJ103" s="169"/>
      <c r="CK103" s="89" t="s">
        <v>23</v>
      </c>
      <c r="CL103" s="89"/>
    </row>
    <row r="104" spans="1:90" ht="10" customHeight="1" thickBot="1" x14ac:dyDescent="0.6">
      <c r="A104" s="68"/>
      <c r="B104" s="1"/>
      <c r="C104" s="497"/>
      <c r="D104" s="497"/>
      <c r="E104" s="497"/>
      <c r="F104" s="497"/>
      <c r="G104" s="497"/>
      <c r="H104" s="497"/>
      <c r="I104" s="497"/>
      <c r="J104" s="497"/>
      <c r="K104" s="497"/>
      <c r="L104" s="58"/>
      <c r="M104" s="58"/>
      <c r="N104" s="58"/>
      <c r="O104" s="1"/>
      <c r="P104" s="1"/>
      <c r="Q104" s="84"/>
      <c r="R104" s="84"/>
      <c r="S104" s="400"/>
      <c r="T104" s="400"/>
      <c r="U104" s="400"/>
      <c r="V104" s="1"/>
      <c r="W104" s="88"/>
      <c r="X104" s="88"/>
      <c r="Y104" s="88"/>
      <c r="Z104" s="88"/>
      <c r="AA104" s="87"/>
      <c r="AB104" s="87"/>
      <c r="AC104" s="87"/>
      <c r="AD104" s="87"/>
      <c r="AE104" s="87"/>
      <c r="AF104" s="87"/>
      <c r="AG104" s="266"/>
      <c r="AH104" s="266"/>
      <c r="AI104" s="1"/>
      <c r="AJ104" s="67"/>
      <c r="AK104" s="1"/>
      <c r="AL104" s="223"/>
      <c r="AM104" s="223"/>
      <c r="AN104" s="245"/>
      <c r="AO104" s="221"/>
      <c r="AP104" s="221"/>
      <c r="AQ104" s="221"/>
      <c r="AR104" s="221"/>
      <c r="AS104" s="222"/>
      <c r="AT104" s="223"/>
      <c r="AU104" s="223"/>
      <c r="AV104" s="1"/>
      <c r="AW104" s="224"/>
      <c r="AX104" s="224"/>
      <c r="AY104" s="224"/>
      <c r="AZ104" s="224"/>
      <c r="BA104" s="1"/>
      <c r="BB104" s="234"/>
      <c r="BC104" s="234"/>
      <c r="BD104" s="234"/>
      <c r="BE104" s="234"/>
      <c r="BF104" s="234"/>
      <c r="BG104" s="89"/>
      <c r="BH104" s="89"/>
      <c r="BI104" s="1"/>
      <c r="BJ104" s="261"/>
      <c r="BK104" s="261"/>
      <c r="BL104" s="261"/>
      <c r="BM104" s="261"/>
      <c r="BN104" s="261"/>
      <c r="BO104" s="261"/>
      <c r="BP104" s="261"/>
      <c r="BQ104" s="173"/>
      <c r="BR104" s="89"/>
      <c r="BS104" s="1"/>
      <c r="BT104" s="190"/>
      <c r="BU104" s="190"/>
      <c r="BV104" s="190"/>
      <c r="BW104" s="190"/>
      <c r="BX104" s="173"/>
      <c r="BY104" s="89"/>
      <c r="BZ104" s="1"/>
      <c r="CA104" s="170"/>
      <c r="CB104" s="171"/>
      <c r="CC104" s="171"/>
      <c r="CD104" s="171"/>
      <c r="CE104" s="171"/>
      <c r="CF104" s="171"/>
      <c r="CG104" s="171"/>
      <c r="CH104" s="171"/>
      <c r="CI104" s="171"/>
      <c r="CJ104" s="172"/>
      <c r="CK104" s="89"/>
      <c r="CL104" s="89"/>
    </row>
    <row r="105" spans="1:90" ht="10" customHeight="1" x14ac:dyDescent="0.55000000000000004">
      <c r="A105" s="68"/>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67"/>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200" t="s">
        <v>32</v>
      </c>
      <c r="CB105" s="200"/>
      <c r="CC105" s="200"/>
      <c r="CD105" s="200"/>
      <c r="CE105" s="200"/>
      <c r="CF105" s="200"/>
      <c r="CG105" s="200"/>
      <c r="CH105" s="200"/>
      <c r="CI105" s="200"/>
      <c r="CJ105" s="200"/>
      <c r="CK105" s="1"/>
      <c r="CL105" s="1"/>
    </row>
    <row r="106" spans="1:90" ht="10" customHeight="1" thickBot="1" x14ac:dyDescent="0.6">
      <c r="A106" s="64"/>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6"/>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201"/>
      <c r="CB106" s="201"/>
      <c r="CC106" s="201"/>
      <c r="CD106" s="201"/>
      <c r="CE106" s="201"/>
      <c r="CF106" s="201"/>
      <c r="CG106" s="201"/>
      <c r="CH106" s="201"/>
      <c r="CI106" s="201"/>
      <c r="CJ106" s="201"/>
      <c r="CK106" s="1"/>
      <c r="CL106" s="1"/>
    </row>
    <row r="107" spans="1:90" ht="10" customHeight="1" thickTop="1"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201"/>
      <c r="CB107" s="201"/>
      <c r="CC107" s="201"/>
      <c r="CD107" s="201"/>
      <c r="CE107" s="201"/>
      <c r="CF107" s="201"/>
      <c r="CG107" s="201"/>
      <c r="CH107" s="201"/>
      <c r="CI107" s="201"/>
      <c r="CJ107" s="201"/>
      <c r="CK107" s="1"/>
      <c r="CL107" s="1"/>
    </row>
    <row r="108" spans="1:90" ht="10" customHeight="1" thickBot="1" x14ac:dyDescent="0.6">
      <c r="A108" s="453" t="s">
        <v>93</v>
      </c>
      <c r="B108" s="454"/>
      <c r="C108" s="447"/>
      <c r="D108" s="448"/>
      <c r="E108" s="448"/>
      <c r="F108" s="448"/>
      <c r="G108" s="448"/>
      <c r="H108" s="448"/>
      <c r="I108" s="448"/>
      <c r="J108" s="448"/>
      <c r="K108" s="448"/>
      <c r="L108" s="448"/>
      <c r="M108" s="448"/>
      <c r="N108" s="448"/>
      <c r="O108" s="449"/>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202"/>
      <c r="CB108" s="202"/>
      <c r="CC108" s="202"/>
      <c r="CD108" s="202"/>
      <c r="CE108" s="202"/>
      <c r="CF108" s="202"/>
      <c r="CG108" s="202"/>
      <c r="CH108" s="202"/>
      <c r="CI108" s="202"/>
      <c r="CJ108" s="202"/>
      <c r="CK108" s="1"/>
      <c r="CL108" s="1"/>
    </row>
    <row r="109" spans="1:90" ht="10" customHeight="1" x14ac:dyDescent="0.55000000000000004">
      <c r="A109" s="455"/>
      <c r="B109" s="456"/>
      <c r="C109" s="222"/>
      <c r="D109" s="223"/>
      <c r="E109" s="223"/>
      <c r="F109" s="223"/>
      <c r="G109" s="223"/>
      <c r="H109" s="223"/>
      <c r="I109" s="223"/>
      <c r="J109" s="223"/>
      <c r="K109" s="223"/>
      <c r="L109" s="223"/>
      <c r="M109" s="223"/>
      <c r="N109" s="223"/>
      <c r="O109" s="245"/>
      <c r="P109" s="1"/>
      <c r="Q109" s="1"/>
      <c r="R109" s="491" t="s">
        <v>42</v>
      </c>
      <c r="S109" s="492"/>
      <c r="T109" s="492"/>
      <c r="U109" s="492"/>
      <c r="V109" s="492"/>
      <c r="W109" s="492"/>
      <c r="X109" s="492"/>
      <c r="Y109" s="492"/>
      <c r="Z109" s="492"/>
      <c r="AA109" s="492"/>
      <c r="AB109" s="492"/>
      <c r="AC109" s="492"/>
      <c r="AD109" s="492"/>
      <c r="AE109" s="492"/>
      <c r="AF109" s="492"/>
      <c r="AG109" s="492"/>
      <c r="AH109" s="492"/>
      <c r="AI109" s="492"/>
      <c r="AJ109" s="492"/>
      <c r="AK109" s="492"/>
      <c r="AL109" s="492"/>
      <c r="AM109" s="492"/>
      <c r="AN109" s="492"/>
      <c r="AO109" s="492"/>
      <c r="AP109" s="492"/>
      <c r="AQ109" s="492"/>
      <c r="AR109" s="492"/>
      <c r="AS109" s="492"/>
      <c r="AT109" s="492"/>
      <c r="AU109" s="492"/>
      <c r="AV109" s="492"/>
      <c r="AW109" s="492"/>
      <c r="AX109" s="492"/>
      <c r="AY109" s="492"/>
      <c r="AZ109" s="492"/>
      <c r="BA109" s="492"/>
      <c r="BB109" s="492"/>
      <c r="BC109" s="492"/>
      <c r="BD109" s="492"/>
      <c r="BE109" s="492"/>
      <c r="BF109" s="492"/>
      <c r="BG109" s="492"/>
      <c r="BH109" s="492"/>
      <c r="BI109" s="492"/>
      <c r="BJ109" s="492"/>
      <c r="BK109" s="492"/>
      <c r="BL109" s="492"/>
      <c r="BM109" s="492"/>
      <c r="BN109" s="492"/>
      <c r="BO109" s="492"/>
      <c r="BP109" s="492"/>
      <c r="BQ109" s="492"/>
      <c r="BR109" s="493"/>
      <c r="BS109" s="362" t="s">
        <v>83</v>
      </c>
      <c r="BT109" s="362"/>
      <c r="BU109" s="363"/>
      <c r="BV109" s="212" t="s">
        <v>82</v>
      </c>
      <c r="BW109" s="213"/>
      <c r="BX109" s="213"/>
      <c r="BY109" s="213"/>
      <c r="BZ109" s="214"/>
      <c r="CA109" s="203">
        <f>SUM(CA41:CJ104)</f>
        <v>0</v>
      </c>
      <c r="CB109" s="204"/>
      <c r="CC109" s="204"/>
      <c r="CD109" s="204"/>
      <c r="CE109" s="204"/>
      <c r="CF109" s="204"/>
      <c r="CG109" s="204"/>
      <c r="CH109" s="204"/>
      <c r="CI109" s="204"/>
      <c r="CJ109" s="205"/>
      <c r="CK109" s="1"/>
      <c r="CL109" s="1"/>
    </row>
    <row r="110" spans="1:90" ht="10" customHeight="1" thickBot="1" x14ac:dyDescent="0.6">
      <c r="A110" s="455"/>
      <c r="B110" s="456"/>
      <c r="C110" s="222"/>
      <c r="D110" s="223"/>
      <c r="E110" s="223"/>
      <c r="F110" s="223"/>
      <c r="G110" s="223"/>
      <c r="H110" s="223"/>
      <c r="I110" s="223"/>
      <c r="J110" s="223"/>
      <c r="K110" s="223"/>
      <c r="L110" s="223"/>
      <c r="M110" s="223"/>
      <c r="N110" s="223"/>
      <c r="O110" s="245"/>
      <c r="P110" s="1"/>
      <c r="Q110" s="1"/>
      <c r="R110" s="494"/>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5"/>
      <c r="AY110" s="495"/>
      <c r="AZ110" s="495"/>
      <c r="BA110" s="495"/>
      <c r="BB110" s="495"/>
      <c r="BC110" s="495"/>
      <c r="BD110" s="495"/>
      <c r="BE110" s="495"/>
      <c r="BF110" s="495"/>
      <c r="BG110" s="495"/>
      <c r="BH110" s="495"/>
      <c r="BI110" s="495"/>
      <c r="BJ110" s="495"/>
      <c r="BK110" s="495"/>
      <c r="BL110" s="495"/>
      <c r="BM110" s="495"/>
      <c r="BN110" s="495"/>
      <c r="BO110" s="495"/>
      <c r="BP110" s="495"/>
      <c r="BQ110" s="495"/>
      <c r="BR110" s="496"/>
      <c r="BS110" s="362"/>
      <c r="BT110" s="362"/>
      <c r="BU110" s="363"/>
      <c r="BV110" s="215"/>
      <c r="BW110" s="216"/>
      <c r="BX110" s="216"/>
      <c r="BY110" s="216"/>
      <c r="BZ110" s="217"/>
      <c r="CA110" s="206"/>
      <c r="CB110" s="207"/>
      <c r="CC110" s="207"/>
      <c r="CD110" s="207"/>
      <c r="CE110" s="207"/>
      <c r="CF110" s="207"/>
      <c r="CG110" s="207"/>
      <c r="CH110" s="207"/>
      <c r="CI110" s="207"/>
      <c r="CJ110" s="208"/>
      <c r="CK110" s="1"/>
      <c r="CL110" s="1"/>
    </row>
    <row r="111" spans="1:90" ht="10" customHeight="1" x14ac:dyDescent="0.55000000000000004">
      <c r="A111" s="455"/>
      <c r="B111" s="456"/>
      <c r="C111" s="222"/>
      <c r="D111" s="223"/>
      <c r="E111" s="223"/>
      <c r="F111" s="223"/>
      <c r="G111" s="223"/>
      <c r="H111" s="223"/>
      <c r="I111" s="223"/>
      <c r="J111" s="223"/>
      <c r="K111" s="223"/>
      <c r="L111" s="223"/>
      <c r="M111" s="223"/>
      <c r="N111" s="223"/>
      <c r="O111" s="245"/>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S111" s="362"/>
      <c r="BT111" s="362"/>
      <c r="BU111" s="363"/>
      <c r="BV111" s="215"/>
      <c r="BW111" s="216"/>
      <c r="BX111" s="216"/>
      <c r="BY111" s="216"/>
      <c r="BZ111" s="217"/>
      <c r="CA111" s="206"/>
      <c r="CB111" s="207"/>
      <c r="CC111" s="207"/>
      <c r="CD111" s="207"/>
      <c r="CE111" s="207"/>
      <c r="CF111" s="207"/>
      <c r="CG111" s="207"/>
      <c r="CH111" s="207"/>
      <c r="CI111" s="207"/>
      <c r="CJ111" s="208"/>
      <c r="CK111" s="1"/>
      <c r="CL111" s="1"/>
    </row>
    <row r="112" spans="1:90" ht="10" customHeight="1" x14ac:dyDescent="0.55000000000000004">
      <c r="A112" s="455"/>
      <c r="B112" s="456"/>
      <c r="C112" s="222"/>
      <c r="D112" s="223"/>
      <c r="E112" s="223"/>
      <c r="F112" s="223"/>
      <c r="G112" s="223"/>
      <c r="H112" s="223"/>
      <c r="I112" s="223"/>
      <c r="J112" s="223"/>
      <c r="K112" s="223"/>
      <c r="L112" s="223"/>
      <c r="M112" s="223"/>
      <c r="N112" s="223"/>
      <c r="O112" s="245"/>
      <c r="P112" s="1"/>
      <c r="Q112" s="1"/>
      <c r="R112" s="5"/>
      <c r="S112" s="6"/>
      <c r="T112" s="6"/>
      <c r="U112" s="6"/>
      <c r="V112" s="6"/>
      <c r="W112" s="6"/>
      <c r="X112" s="6"/>
      <c r="Y112" s="6"/>
      <c r="Z112" s="6"/>
      <c r="AA112" s="6"/>
      <c r="AB112" s="6"/>
      <c r="AC112" s="6"/>
      <c r="AD112" s="6"/>
      <c r="AE112" s="6"/>
      <c r="AF112" s="6"/>
      <c r="AG112" s="6"/>
      <c r="AH112" s="7"/>
      <c r="AI112" s="489" t="s">
        <v>81</v>
      </c>
      <c r="AJ112" s="264"/>
      <c r="AK112" s="264"/>
      <c r="AL112" s="264"/>
      <c r="AM112" s="490"/>
      <c r="AN112" s="5"/>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7"/>
      <c r="BS112" s="362"/>
      <c r="BT112" s="362"/>
      <c r="BU112" s="363"/>
      <c r="BV112" s="215"/>
      <c r="BW112" s="216"/>
      <c r="BX112" s="216"/>
      <c r="BY112" s="216"/>
      <c r="BZ112" s="217"/>
      <c r="CA112" s="206"/>
      <c r="CB112" s="207"/>
      <c r="CC112" s="207"/>
      <c r="CD112" s="207"/>
      <c r="CE112" s="207"/>
      <c r="CF112" s="207"/>
      <c r="CG112" s="207"/>
      <c r="CH112" s="207"/>
      <c r="CI112" s="207"/>
      <c r="CJ112" s="208"/>
      <c r="CK112" s="1"/>
      <c r="CL112" s="1"/>
    </row>
    <row r="113" spans="1:90" ht="10" customHeight="1" x14ac:dyDescent="0.55000000000000004">
      <c r="A113" s="455"/>
      <c r="B113" s="456"/>
      <c r="C113" s="222"/>
      <c r="D113" s="223"/>
      <c r="E113" s="223"/>
      <c r="F113" s="223"/>
      <c r="G113" s="223"/>
      <c r="H113" s="223"/>
      <c r="I113" s="223"/>
      <c r="J113" s="223"/>
      <c r="K113" s="223"/>
      <c r="L113" s="223"/>
      <c r="M113" s="223"/>
      <c r="N113" s="223"/>
      <c r="O113" s="245"/>
      <c r="P113" s="1"/>
      <c r="Q113" s="1"/>
      <c r="R113" s="8"/>
      <c r="S113" s="379" t="s">
        <v>80</v>
      </c>
      <c r="T113" s="380"/>
      <c r="U113" s="380"/>
      <c r="V113" s="380"/>
      <c r="W113" s="380"/>
      <c r="X113" s="380"/>
      <c r="Y113" s="380"/>
      <c r="Z113" s="380"/>
      <c r="AA113" s="380"/>
      <c r="AB113" s="380"/>
      <c r="AC113" s="380"/>
      <c r="AD113" s="380"/>
      <c r="AE113" s="380"/>
      <c r="AF113" s="380"/>
      <c r="AG113" s="381"/>
      <c r="AH113" s="9"/>
      <c r="AI113" s="489"/>
      <c r="AJ113" s="264"/>
      <c r="AK113" s="264"/>
      <c r="AL113" s="264"/>
      <c r="AM113" s="490"/>
      <c r="AN113" s="8"/>
      <c r="AO113" s="364" t="s">
        <v>79</v>
      </c>
      <c r="AP113" s="365"/>
      <c r="AQ113" s="365"/>
      <c r="AR113" s="365"/>
      <c r="AS113" s="365"/>
      <c r="AT113" s="365"/>
      <c r="AU113" s="365"/>
      <c r="AV113" s="365"/>
      <c r="AW113" s="365"/>
      <c r="AX113" s="365"/>
      <c r="AY113" s="365"/>
      <c r="AZ113" s="365"/>
      <c r="BA113" s="366"/>
      <c r="BB113" s="174" t="s">
        <v>41</v>
      </c>
      <c r="BC113" s="175"/>
      <c r="BD113" s="176"/>
      <c r="BE113" s="364" t="s">
        <v>78</v>
      </c>
      <c r="BF113" s="365"/>
      <c r="BG113" s="365"/>
      <c r="BH113" s="365"/>
      <c r="BI113" s="365"/>
      <c r="BJ113" s="365"/>
      <c r="BK113" s="365"/>
      <c r="BL113" s="365"/>
      <c r="BM113" s="365"/>
      <c r="BN113" s="365"/>
      <c r="BO113" s="365"/>
      <c r="BP113" s="365"/>
      <c r="BQ113" s="366"/>
      <c r="BR113" s="9"/>
      <c r="BS113" s="362"/>
      <c r="BT113" s="362"/>
      <c r="BU113" s="363"/>
      <c r="BV113" s="215"/>
      <c r="BW113" s="216"/>
      <c r="BX113" s="216"/>
      <c r="BY113" s="216"/>
      <c r="BZ113" s="217"/>
      <c r="CA113" s="206"/>
      <c r="CB113" s="207"/>
      <c r="CC113" s="207"/>
      <c r="CD113" s="207"/>
      <c r="CE113" s="207"/>
      <c r="CF113" s="207"/>
      <c r="CG113" s="207"/>
      <c r="CH113" s="207"/>
      <c r="CI113" s="207"/>
      <c r="CJ113" s="208"/>
      <c r="CK113" s="1"/>
      <c r="CL113" s="1"/>
    </row>
    <row r="114" spans="1:90" ht="10" customHeight="1" x14ac:dyDescent="0.55000000000000004">
      <c r="A114" s="455"/>
      <c r="B114" s="456"/>
      <c r="C114" s="222"/>
      <c r="D114" s="223"/>
      <c r="E114" s="223"/>
      <c r="F114" s="223"/>
      <c r="G114" s="223"/>
      <c r="H114" s="223"/>
      <c r="I114" s="223"/>
      <c r="J114" s="223"/>
      <c r="K114" s="223"/>
      <c r="L114" s="223"/>
      <c r="M114" s="223"/>
      <c r="N114" s="223"/>
      <c r="O114" s="245"/>
      <c r="P114" s="1"/>
      <c r="Q114" s="1"/>
      <c r="R114" s="8"/>
      <c r="S114" s="382"/>
      <c r="T114" s="383"/>
      <c r="U114" s="383"/>
      <c r="V114" s="383"/>
      <c r="W114" s="383"/>
      <c r="X114" s="383"/>
      <c r="Y114" s="383"/>
      <c r="Z114" s="383"/>
      <c r="AA114" s="383"/>
      <c r="AB114" s="383"/>
      <c r="AC114" s="383"/>
      <c r="AD114" s="383"/>
      <c r="AE114" s="383"/>
      <c r="AF114" s="383"/>
      <c r="AG114" s="384"/>
      <c r="AH114" s="9"/>
      <c r="AI114" s="489"/>
      <c r="AJ114" s="264"/>
      <c r="AK114" s="264"/>
      <c r="AL114" s="264"/>
      <c r="AM114" s="490"/>
      <c r="AN114" s="8"/>
      <c r="AO114" s="367"/>
      <c r="AP114" s="368"/>
      <c r="AQ114" s="368"/>
      <c r="AR114" s="368"/>
      <c r="AS114" s="368"/>
      <c r="AT114" s="368"/>
      <c r="AU114" s="368"/>
      <c r="AV114" s="368"/>
      <c r="AW114" s="368"/>
      <c r="AX114" s="368"/>
      <c r="AY114" s="368"/>
      <c r="AZ114" s="368"/>
      <c r="BA114" s="369"/>
      <c r="BB114" s="174"/>
      <c r="BC114" s="175"/>
      <c r="BD114" s="176"/>
      <c r="BE114" s="367"/>
      <c r="BF114" s="368"/>
      <c r="BG114" s="368"/>
      <c r="BH114" s="368"/>
      <c r="BI114" s="368"/>
      <c r="BJ114" s="368"/>
      <c r="BK114" s="368"/>
      <c r="BL114" s="368"/>
      <c r="BM114" s="368"/>
      <c r="BN114" s="368"/>
      <c r="BO114" s="368"/>
      <c r="BP114" s="368"/>
      <c r="BQ114" s="369"/>
      <c r="BR114" s="9"/>
      <c r="BS114" s="362"/>
      <c r="BT114" s="362"/>
      <c r="BU114" s="363"/>
      <c r="BV114" s="215"/>
      <c r="BW114" s="216"/>
      <c r="BX114" s="216"/>
      <c r="BY114" s="216"/>
      <c r="BZ114" s="217"/>
      <c r="CA114" s="206"/>
      <c r="CB114" s="207"/>
      <c r="CC114" s="207"/>
      <c r="CD114" s="207"/>
      <c r="CE114" s="207"/>
      <c r="CF114" s="207"/>
      <c r="CG114" s="207"/>
      <c r="CH114" s="207"/>
      <c r="CI114" s="207"/>
      <c r="CJ114" s="208"/>
      <c r="CK114" s="1"/>
      <c r="CL114" s="1"/>
    </row>
    <row r="115" spans="1:90" ht="10" customHeight="1" x14ac:dyDescent="0.55000000000000004">
      <c r="A115" s="455"/>
      <c r="B115" s="456"/>
      <c r="C115" s="222"/>
      <c r="D115" s="223"/>
      <c r="E115" s="223"/>
      <c r="F115" s="223"/>
      <c r="G115" s="223"/>
      <c r="H115" s="223"/>
      <c r="I115" s="223"/>
      <c r="J115" s="223"/>
      <c r="K115" s="223"/>
      <c r="L115" s="223"/>
      <c r="M115" s="223"/>
      <c r="N115" s="223"/>
      <c r="O115" s="245"/>
      <c r="P115" s="1"/>
      <c r="Q115" s="1"/>
      <c r="R115" s="8"/>
      <c r="S115" s="373">
        <f>CA109*式!E4</f>
        <v>0</v>
      </c>
      <c r="T115" s="374"/>
      <c r="U115" s="374"/>
      <c r="V115" s="374"/>
      <c r="W115" s="374"/>
      <c r="X115" s="374"/>
      <c r="Y115" s="374"/>
      <c r="Z115" s="374"/>
      <c r="AA115" s="374"/>
      <c r="AB115" s="374"/>
      <c r="AC115" s="374"/>
      <c r="AD115" s="374"/>
      <c r="AE115" s="374"/>
      <c r="AF115" s="1"/>
      <c r="AG115" s="9"/>
      <c r="AH115" s="9"/>
      <c r="AI115" s="489"/>
      <c r="AJ115" s="264"/>
      <c r="AK115" s="264"/>
      <c r="AL115" s="264"/>
      <c r="AM115" s="490"/>
      <c r="AN115" s="8"/>
      <c r="AO115" s="373">
        <f>IF(S115&gt;0,"－",CA109*式!E5)</f>
        <v>0</v>
      </c>
      <c r="AP115" s="374"/>
      <c r="AQ115" s="374"/>
      <c r="AR115" s="374"/>
      <c r="AS115" s="374"/>
      <c r="AT115" s="374"/>
      <c r="AU115" s="374"/>
      <c r="AV115" s="374"/>
      <c r="AW115" s="374"/>
      <c r="AX115" s="374"/>
      <c r="AY115" s="374"/>
      <c r="AZ115" s="1"/>
      <c r="BA115" s="9"/>
      <c r="BB115" s="174"/>
      <c r="BC115" s="175"/>
      <c r="BD115" s="176"/>
      <c r="BE115" s="373">
        <f>IF(S115&gt;0,"－",CA109*式!E6)</f>
        <v>0</v>
      </c>
      <c r="BF115" s="374"/>
      <c r="BG115" s="374"/>
      <c r="BH115" s="374"/>
      <c r="BI115" s="374"/>
      <c r="BJ115" s="374"/>
      <c r="BK115" s="374"/>
      <c r="BL115" s="374"/>
      <c r="BM115" s="374"/>
      <c r="BN115" s="374"/>
      <c r="BO115" s="374"/>
      <c r="BP115" s="6"/>
      <c r="BQ115" s="7"/>
      <c r="BR115" s="9"/>
      <c r="BS115" s="362"/>
      <c r="BT115" s="362"/>
      <c r="BU115" s="363"/>
      <c r="BV115" s="215"/>
      <c r="BW115" s="216"/>
      <c r="BX115" s="216"/>
      <c r="BY115" s="216"/>
      <c r="BZ115" s="217"/>
      <c r="CA115" s="206"/>
      <c r="CB115" s="207"/>
      <c r="CC115" s="207"/>
      <c r="CD115" s="207"/>
      <c r="CE115" s="207"/>
      <c r="CF115" s="207"/>
      <c r="CG115" s="207"/>
      <c r="CH115" s="207"/>
      <c r="CI115" s="207"/>
      <c r="CJ115" s="208"/>
      <c r="CK115" s="1"/>
      <c r="CL115" s="1"/>
    </row>
    <row r="116" spans="1:90" ht="10" customHeight="1" x14ac:dyDescent="0.55000000000000004">
      <c r="A116" s="455"/>
      <c r="B116" s="456"/>
      <c r="C116" s="222"/>
      <c r="D116" s="223"/>
      <c r="E116" s="223"/>
      <c r="F116" s="223"/>
      <c r="G116" s="223"/>
      <c r="H116" s="223"/>
      <c r="I116" s="223"/>
      <c r="J116" s="223"/>
      <c r="K116" s="223"/>
      <c r="L116" s="223"/>
      <c r="M116" s="223"/>
      <c r="N116" s="223"/>
      <c r="O116" s="245"/>
      <c r="P116" s="1"/>
      <c r="Q116" s="1"/>
      <c r="R116" s="8"/>
      <c r="S116" s="375"/>
      <c r="T116" s="376"/>
      <c r="U116" s="376"/>
      <c r="V116" s="376"/>
      <c r="W116" s="376"/>
      <c r="X116" s="376"/>
      <c r="Y116" s="376"/>
      <c r="Z116" s="376"/>
      <c r="AA116" s="376"/>
      <c r="AB116" s="376"/>
      <c r="AC116" s="376"/>
      <c r="AD116" s="376"/>
      <c r="AE116" s="376"/>
      <c r="AF116" s="89" t="s">
        <v>23</v>
      </c>
      <c r="AG116" s="370"/>
      <c r="AH116" s="9"/>
      <c r="AI116" s="489"/>
      <c r="AJ116" s="264"/>
      <c r="AK116" s="264"/>
      <c r="AL116" s="264"/>
      <c r="AM116" s="490"/>
      <c r="AN116" s="8"/>
      <c r="AO116" s="375"/>
      <c r="AP116" s="376"/>
      <c r="AQ116" s="376"/>
      <c r="AR116" s="376"/>
      <c r="AS116" s="376"/>
      <c r="AT116" s="376"/>
      <c r="AU116" s="376"/>
      <c r="AV116" s="376"/>
      <c r="AW116" s="376"/>
      <c r="AX116" s="376"/>
      <c r="AY116" s="376"/>
      <c r="AZ116" s="89" t="s">
        <v>23</v>
      </c>
      <c r="BA116" s="370"/>
      <c r="BB116" s="174"/>
      <c r="BC116" s="175"/>
      <c r="BD116" s="176"/>
      <c r="BE116" s="375"/>
      <c r="BF116" s="376"/>
      <c r="BG116" s="376"/>
      <c r="BH116" s="376"/>
      <c r="BI116" s="376"/>
      <c r="BJ116" s="376"/>
      <c r="BK116" s="376"/>
      <c r="BL116" s="376"/>
      <c r="BM116" s="376"/>
      <c r="BN116" s="376"/>
      <c r="BO116" s="376"/>
      <c r="BP116" s="89" t="s">
        <v>23</v>
      </c>
      <c r="BQ116" s="370"/>
      <c r="BR116" s="9"/>
      <c r="BS116" s="362"/>
      <c r="BT116" s="362"/>
      <c r="BU116" s="363"/>
      <c r="BV116" s="215"/>
      <c r="BW116" s="216"/>
      <c r="BX116" s="216"/>
      <c r="BY116" s="216"/>
      <c r="BZ116" s="217"/>
      <c r="CA116" s="206"/>
      <c r="CB116" s="207"/>
      <c r="CC116" s="207"/>
      <c r="CD116" s="207"/>
      <c r="CE116" s="207"/>
      <c r="CF116" s="207"/>
      <c r="CG116" s="207"/>
      <c r="CH116" s="207"/>
      <c r="CI116" s="207"/>
      <c r="CJ116" s="208"/>
      <c r="CK116" s="1"/>
      <c r="CL116" s="1"/>
    </row>
    <row r="117" spans="1:90" ht="10" customHeight="1" x14ac:dyDescent="0.55000000000000004">
      <c r="A117" s="455"/>
      <c r="B117" s="456"/>
      <c r="C117" s="222"/>
      <c r="D117" s="223"/>
      <c r="E117" s="223"/>
      <c r="F117" s="223"/>
      <c r="G117" s="223"/>
      <c r="H117" s="223"/>
      <c r="I117" s="223"/>
      <c r="J117" s="223"/>
      <c r="K117" s="223"/>
      <c r="L117" s="223"/>
      <c r="M117" s="223"/>
      <c r="N117" s="223"/>
      <c r="O117" s="245"/>
      <c r="P117" s="1"/>
      <c r="Q117" s="1"/>
      <c r="R117" s="8"/>
      <c r="S117" s="377"/>
      <c r="T117" s="378"/>
      <c r="U117" s="378"/>
      <c r="V117" s="378"/>
      <c r="W117" s="378"/>
      <c r="X117" s="378"/>
      <c r="Y117" s="378"/>
      <c r="Z117" s="378"/>
      <c r="AA117" s="378"/>
      <c r="AB117" s="378"/>
      <c r="AC117" s="378"/>
      <c r="AD117" s="378"/>
      <c r="AE117" s="378"/>
      <c r="AF117" s="371"/>
      <c r="AG117" s="372"/>
      <c r="AH117" s="9"/>
      <c r="AI117" s="489"/>
      <c r="AJ117" s="264"/>
      <c r="AK117" s="264"/>
      <c r="AL117" s="264"/>
      <c r="AM117" s="490"/>
      <c r="AN117" s="8"/>
      <c r="AO117" s="377"/>
      <c r="AP117" s="378"/>
      <c r="AQ117" s="378"/>
      <c r="AR117" s="378"/>
      <c r="AS117" s="378"/>
      <c r="AT117" s="378"/>
      <c r="AU117" s="378"/>
      <c r="AV117" s="378"/>
      <c r="AW117" s="378"/>
      <c r="AX117" s="378"/>
      <c r="AY117" s="378"/>
      <c r="AZ117" s="371"/>
      <c r="BA117" s="372"/>
      <c r="BB117" s="174"/>
      <c r="BC117" s="175"/>
      <c r="BD117" s="176"/>
      <c r="BE117" s="377"/>
      <c r="BF117" s="378"/>
      <c r="BG117" s="378"/>
      <c r="BH117" s="378"/>
      <c r="BI117" s="378"/>
      <c r="BJ117" s="378"/>
      <c r="BK117" s="378"/>
      <c r="BL117" s="378"/>
      <c r="BM117" s="378"/>
      <c r="BN117" s="378"/>
      <c r="BO117" s="378"/>
      <c r="BP117" s="371"/>
      <c r="BQ117" s="372"/>
      <c r="BR117" s="9"/>
      <c r="BS117" s="362"/>
      <c r="BT117" s="362"/>
      <c r="BU117" s="363"/>
      <c r="BV117" s="215"/>
      <c r="BW117" s="216"/>
      <c r="BX117" s="216"/>
      <c r="BY117" s="216"/>
      <c r="BZ117" s="217"/>
      <c r="CA117" s="206"/>
      <c r="CB117" s="207"/>
      <c r="CC117" s="207"/>
      <c r="CD117" s="207"/>
      <c r="CE117" s="207"/>
      <c r="CF117" s="207"/>
      <c r="CG117" s="207"/>
      <c r="CH117" s="207"/>
      <c r="CI117" s="207"/>
      <c r="CJ117" s="208"/>
      <c r="CK117" s="89" t="s">
        <v>23</v>
      </c>
      <c r="CL117" s="89"/>
    </row>
    <row r="118" spans="1:90" ht="10" customHeight="1" thickBot="1" x14ac:dyDescent="0.6">
      <c r="A118" s="455"/>
      <c r="B118" s="456"/>
      <c r="C118" s="222"/>
      <c r="D118" s="223"/>
      <c r="E118" s="223"/>
      <c r="F118" s="223"/>
      <c r="G118" s="223"/>
      <c r="H118" s="223"/>
      <c r="I118" s="223"/>
      <c r="J118" s="223"/>
      <c r="K118" s="223"/>
      <c r="L118" s="223"/>
      <c r="M118" s="223"/>
      <c r="N118" s="223"/>
      <c r="O118" s="245"/>
      <c r="P118" s="1"/>
      <c r="Q118" s="1"/>
      <c r="R118" s="10"/>
      <c r="S118" s="11"/>
      <c r="T118" s="11"/>
      <c r="U118" s="11"/>
      <c r="V118" s="11"/>
      <c r="W118" s="11"/>
      <c r="X118" s="11"/>
      <c r="Y118" s="11"/>
      <c r="Z118" s="11"/>
      <c r="AA118" s="11"/>
      <c r="AB118" s="11"/>
      <c r="AC118" s="11"/>
      <c r="AD118" s="11"/>
      <c r="AE118" s="11"/>
      <c r="AF118" s="11"/>
      <c r="AG118" s="11"/>
      <c r="AH118" s="12"/>
      <c r="AI118" s="489"/>
      <c r="AJ118" s="264"/>
      <c r="AK118" s="264"/>
      <c r="AL118" s="264"/>
      <c r="AM118" s="490"/>
      <c r="AN118" s="10"/>
      <c r="AO118" s="11"/>
      <c r="AP118" s="11"/>
      <c r="AQ118" s="11"/>
      <c r="AR118" s="11"/>
      <c r="AS118" s="11"/>
      <c r="AT118" s="11"/>
      <c r="AU118" s="11"/>
      <c r="AV118" s="11"/>
      <c r="AW118" s="11"/>
      <c r="AX118" s="11"/>
      <c r="AY118" s="11"/>
      <c r="AZ118" s="11"/>
      <c r="BA118" s="11"/>
      <c r="BB118" s="11"/>
      <c r="BC118" s="11"/>
      <c r="BD118" s="11"/>
      <c r="BE118" s="36"/>
      <c r="BF118" s="36"/>
      <c r="BG118" s="36"/>
      <c r="BH118" s="36"/>
      <c r="BI118" s="36"/>
      <c r="BJ118" s="36"/>
      <c r="BK118" s="36"/>
      <c r="BL118" s="36"/>
      <c r="BM118" s="36"/>
      <c r="BN118" s="36"/>
      <c r="BO118" s="36"/>
      <c r="BP118" s="37"/>
      <c r="BQ118" s="11"/>
      <c r="BR118" s="12"/>
      <c r="BS118" s="362"/>
      <c r="BT118" s="362"/>
      <c r="BU118" s="363"/>
      <c r="BV118" s="218"/>
      <c r="BW118" s="219"/>
      <c r="BX118" s="219"/>
      <c r="BY118" s="219"/>
      <c r="BZ118" s="220"/>
      <c r="CA118" s="209"/>
      <c r="CB118" s="210"/>
      <c r="CC118" s="210"/>
      <c r="CD118" s="210"/>
      <c r="CE118" s="210"/>
      <c r="CF118" s="210"/>
      <c r="CG118" s="210"/>
      <c r="CH118" s="210"/>
      <c r="CI118" s="210"/>
      <c r="CJ118" s="211"/>
      <c r="CK118" s="89"/>
      <c r="CL118" s="89"/>
    </row>
    <row r="119" spans="1:90" ht="10" customHeight="1" x14ac:dyDescent="0.55000000000000004">
      <c r="A119" s="457"/>
      <c r="B119" s="458"/>
      <c r="C119" s="450"/>
      <c r="D119" s="451"/>
      <c r="E119" s="451"/>
      <c r="F119" s="451"/>
      <c r="G119" s="451"/>
      <c r="H119" s="451"/>
      <c r="I119" s="451"/>
      <c r="J119" s="451"/>
      <c r="K119" s="451"/>
      <c r="L119" s="451"/>
      <c r="M119" s="451"/>
      <c r="N119" s="451"/>
      <c r="O119" s="452"/>
      <c r="P119" s="1"/>
      <c r="Q119" s="1"/>
      <c r="R119" s="410" t="s">
        <v>41</v>
      </c>
      <c r="S119" s="410"/>
      <c r="T119" s="410"/>
      <c r="U119" s="410"/>
      <c r="V119" s="410"/>
      <c r="W119" s="410"/>
      <c r="X119" s="410"/>
      <c r="Y119" s="410"/>
      <c r="Z119" s="410"/>
      <c r="AA119" s="410"/>
      <c r="AB119" s="410"/>
      <c r="AC119" s="410"/>
      <c r="AD119" s="410"/>
      <c r="AE119" s="410"/>
      <c r="AF119" s="410"/>
      <c r="AG119" s="6"/>
      <c r="AH119" s="6"/>
      <c r="AI119" s="1"/>
      <c r="AJ119" s="1"/>
      <c r="AK119" s="1"/>
      <c r="AL119" s="1"/>
      <c r="AM119" s="1"/>
      <c r="AN119" s="6"/>
      <c r="AO119" s="6"/>
      <c r="AP119" s="6"/>
      <c r="AQ119" s="6"/>
      <c r="AR119" s="6"/>
      <c r="AS119" s="6"/>
      <c r="AT119" s="6"/>
      <c r="AU119" s="6"/>
      <c r="AV119" s="6"/>
      <c r="AW119" s="6"/>
      <c r="AX119" s="6"/>
      <c r="AY119" s="6"/>
      <c r="AZ119" s="6"/>
      <c r="BA119" s="6"/>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row>
    <row r="120" spans="1:90" ht="10" customHeight="1" thickBot="1" x14ac:dyDescent="0.6">
      <c r="A120" s="453" t="s">
        <v>92</v>
      </c>
      <c r="B120" s="454"/>
      <c r="C120" s="447"/>
      <c r="D120" s="448"/>
      <c r="E120" s="448"/>
      <c r="F120" s="448"/>
      <c r="G120" s="448"/>
      <c r="H120" s="448"/>
      <c r="I120" s="448"/>
      <c r="J120" s="448"/>
      <c r="K120" s="448"/>
      <c r="L120" s="448"/>
      <c r="M120" s="448"/>
      <c r="N120" s="448"/>
      <c r="O120" s="449"/>
      <c r="P120" s="1"/>
      <c r="Q120" s="1"/>
      <c r="R120" s="410"/>
      <c r="S120" s="410"/>
      <c r="T120" s="410"/>
      <c r="U120" s="410"/>
      <c r="V120" s="410"/>
      <c r="W120" s="410"/>
      <c r="X120" s="410"/>
      <c r="Y120" s="410"/>
      <c r="Z120" s="410"/>
      <c r="AA120" s="410"/>
      <c r="AB120" s="410"/>
      <c r="AC120" s="410"/>
      <c r="AD120" s="410"/>
      <c r="AE120" s="410"/>
      <c r="AF120" s="410"/>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row>
    <row r="121" spans="1:90" ht="10" customHeight="1" x14ac:dyDescent="0.55000000000000004">
      <c r="A121" s="455"/>
      <c r="B121" s="456"/>
      <c r="C121" s="222"/>
      <c r="D121" s="223"/>
      <c r="E121" s="223"/>
      <c r="F121" s="223"/>
      <c r="G121" s="223"/>
      <c r="H121" s="223"/>
      <c r="I121" s="223"/>
      <c r="J121" s="223"/>
      <c r="K121" s="223"/>
      <c r="L121" s="223"/>
      <c r="M121" s="223"/>
      <c r="N121" s="223"/>
      <c r="O121" s="245"/>
      <c r="P121" s="1"/>
      <c r="Q121" s="1"/>
      <c r="R121" s="420" t="s">
        <v>98</v>
      </c>
      <c r="S121" s="421"/>
      <c r="T121" s="421"/>
      <c r="U121" s="421"/>
      <c r="V121" s="422"/>
      <c r="W121" s="438">
        <f>AV63*AO63</f>
        <v>0</v>
      </c>
      <c r="X121" s="439"/>
      <c r="Y121" s="439"/>
      <c r="Z121" s="439"/>
      <c r="AA121" s="439"/>
      <c r="AB121" s="439"/>
      <c r="AC121" s="439"/>
      <c r="AD121" s="439"/>
      <c r="AE121" s="439"/>
      <c r="AF121" s="440"/>
      <c r="AG121" s="1"/>
      <c r="AH121" s="1"/>
      <c r="AI121" s="1"/>
      <c r="AJ121" s="385" t="s">
        <v>89</v>
      </c>
      <c r="AK121" s="386"/>
      <c r="AL121" s="386"/>
      <c r="AM121" s="386"/>
      <c r="AN121" s="386"/>
      <c r="AO121" s="386"/>
      <c r="AP121" s="386"/>
      <c r="AQ121" s="386"/>
      <c r="AR121" s="386"/>
      <c r="AS121" s="386"/>
      <c r="AT121" s="386"/>
      <c r="AU121" s="386"/>
      <c r="AV121" s="386"/>
      <c r="AW121" s="386"/>
      <c r="AX121" s="386"/>
      <c r="AY121" s="386"/>
      <c r="AZ121" s="386"/>
      <c r="BA121" s="386"/>
      <c r="BB121" s="386"/>
      <c r="BC121" s="386"/>
      <c r="BD121" s="386"/>
      <c r="BE121" s="386"/>
      <c r="BF121" s="386"/>
      <c r="BG121" s="386"/>
      <c r="BH121" s="386"/>
      <c r="BI121" s="386"/>
      <c r="BJ121" s="386"/>
      <c r="BK121" s="386"/>
      <c r="BL121" s="386"/>
      <c r="BM121" s="386"/>
      <c r="BN121" s="386"/>
      <c r="BO121" s="386"/>
      <c r="BP121" s="386"/>
      <c r="BQ121" s="386"/>
      <c r="BR121" s="387"/>
      <c r="BS121" s="362" t="s">
        <v>84</v>
      </c>
      <c r="BT121" s="362"/>
      <c r="BU121" s="362"/>
      <c r="BV121" s="468" t="s">
        <v>88</v>
      </c>
      <c r="BW121" s="469"/>
      <c r="BX121" s="469"/>
      <c r="BY121" s="469"/>
      <c r="BZ121" s="469"/>
      <c r="CA121" s="469"/>
      <c r="CB121" s="469"/>
      <c r="CC121" s="469"/>
      <c r="CD121" s="469"/>
      <c r="CE121" s="469"/>
      <c r="CF121" s="469"/>
      <c r="CG121" s="469"/>
      <c r="CH121" s="469"/>
      <c r="CI121" s="469"/>
      <c r="CJ121" s="470"/>
      <c r="CK121" s="1"/>
      <c r="CL121" s="1"/>
    </row>
    <row r="122" spans="1:90" ht="10" customHeight="1" thickBot="1" x14ac:dyDescent="0.6">
      <c r="A122" s="455"/>
      <c r="B122" s="456"/>
      <c r="C122" s="222"/>
      <c r="D122" s="223"/>
      <c r="E122" s="223"/>
      <c r="F122" s="223"/>
      <c r="G122" s="223"/>
      <c r="H122" s="223"/>
      <c r="I122" s="223"/>
      <c r="J122" s="223"/>
      <c r="K122" s="223"/>
      <c r="L122" s="223"/>
      <c r="M122" s="223"/>
      <c r="N122" s="223"/>
      <c r="O122" s="245"/>
      <c r="P122" s="1"/>
      <c r="Q122" s="1"/>
      <c r="R122" s="423"/>
      <c r="S122" s="424"/>
      <c r="T122" s="424"/>
      <c r="U122" s="424"/>
      <c r="V122" s="425"/>
      <c r="W122" s="441"/>
      <c r="X122" s="442"/>
      <c r="Y122" s="442"/>
      <c r="Z122" s="442"/>
      <c r="AA122" s="442"/>
      <c r="AB122" s="442"/>
      <c r="AC122" s="442"/>
      <c r="AD122" s="442"/>
      <c r="AE122" s="442"/>
      <c r="AF122" s="443"/>
      <c r="AG122" s="89" t="s">
        <v>23</v>
      </c>
      <c r="AH122" s="89"/>
      <c r="AI122" s="1"/>
      <c r="AJ122" s="388"/>
      <c r="AK122" s="389"/>
      <c r="AL122" s="389"/>
      <c r="AM122" s="389"/>
      <c r="AN122" s="389"/>
      <c r="AO122" s="389"/>
      <c r="AP122" s="389"/>
      <c r="AQ122" s="389"/>
      <c r="AR122" s="389"/>
      <c r="AS122" s="389"/>
      <c r="AT122" s="389"/>
      <c r="AU122" s="389"/>
      <c r="AV122" s="389"/>
      <c r="AW122" s="389"/>
      <c r="AX122" s="389"/>
      <c r="AY122" s="389"/>
      <c r="AZ122" s="389"/>
      <c r="BA122" s="389"/>
      <c r="BB122" s="389"/>
      <c r="BC122" s="389"/>
      <c r="BD122" s="389"/>
      <c r="BE122" s="389"/>
      <c r="BF122" s="389"/>
      <c r="BG122" s="389"/>
      <c r="BH122" s="389"/>
      <c r="BI122" s="389"/>
      <c r="BJ122" s="389"/>
      <c r="BK122" s="389"/>
      <c r="BL122" s="389"/>
      <c r="BM122" s="389"/>
      <c r="BN122" s="389"/>
      <c r="BO122" s="389"/>
      <c r="BP122" s="389"/>
      <c r="BQ122" s="389"/>
      <c r="BR122" s="390"/>
      <c r="BS122" s="362"/>
      <c r="BT122" s="362"/>
      <c r="BU122" s="362"/>
      <c r="BV122" s="471"/>
      <c r="BW122" s="472"/>
      <c r="BX122" s="472"/>
      <c r="BY122" s="472"/>
      <c r="BZ122" s="472"/>
      <c r="CA122" s="472"/>
      <c r="CB122" s="472"/>
      <c r="CC122" s="472"/>
      <c r="CD122" s="472"/>
      <c r="CE122" s="472"/>
      <c r="CF122" s="472"/>
      <c r="CG122" s="472"/>
      <c r="CH122" s="472"/>
      <c r="CI122" s="472"/>
      <c r="CJ122" s="473"/>
      <c r="CK122" s="1"/>
      <c r="CL122" s="1"/>
    </row>
    <row r="123" spans="1:90" ht="10" customHeight="1" thickBot="1" x14ac:dyDescent="0.6">
      <c r="A123" s="455"/>
      <c r="B123" s="456"/>
      <c r="C123" s="222"/>
      <c r="D123" s="223"/>
      <c r="E123" s="223"/>
      <c r="F123" s="223"/>
      <c r="G123" s="223"/>
      <c r="H123" s="223"/>
      <c r="I123" s="223"/>
      <c r="J123" s="223"/>
      <c r="K123" s="223"/>
      <c r="L123" s="223"/>
      <c r="M123" s="223"/>
      <c r="N123" s="223"/>
      <c r="O123" s="245"/>
      <c r="P123" s="1"/>
      <c r="Q123" s="1"/>
      <c r="R123" s="426"/>
      <c r="S123" s="427"/>
      <c r="T123" s="427"/>
      <c r="U123" s="427"/>
      <c r="V123" s="428"/>
      <c r="W123" s="444"/>
      <c r="X123" s="445"/>
      <c r="Y123" s="445"/>
      <c r="Z123" s="445"/>
      <c r="AA123" s="445"/>
      <c r="AB123" s="445"/>
      <c r="AC123" s="445"/>
      <c r="AD123" s="445"/>
      <c r="AE123" s="445"/>
      <c r="AF123" s="446"/>
      <c r="AG123" s="89"/>
      <c r="AH123" s="89"/>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362"/>
      <c r="BT123" s="362"/>
      <c r="BU123" s="362"/>
      <c r="BV123" s="474"/>
      <c r="BW123" s="475"/>
      <c r="BX123" s="475"/>
      <c r="BY123" s="475"/>
      <c r="BZ123" s="475"/>
      <c r="CA123" s="475"/>
      <c r="CB123" s="475"/>
      <c r="CC123" s="475"/>
      <c r="CD123" s="475"/>
      <c r="CE123" s="475"/>
      <c r="CF123" s="475"/>
      <c r="CG123" s="475"/>
      <c r="CH123" s="475"/>
      <c r="CI123" s="475"/>
      <c r="CJ123" s="476"/>
      <c r="CK123" s="1"/>
      <c r="CL123" s="1"/>
    </row>
    <row r="124" spans="1:90" ht="10" customHeight="1" thickBot="1" x14ac:dyDescent="0.6">
      <c r="A124" s="455"/>
      <c r="B124" s="456"/>
      <c r="C124" s="222"/>
      <c r="D124" s="223"/>
      <c r="E124" s="223"/>
      <c r="F124" s="223"/>
      <c r="G124" s="223"/>
      <c r="H124" s="223"/>
      <c r="I124" s="223"/>
      <c r="J124" s="223"/>
      <c r="K124" s="223"/>
      <c r="L124" s="223"/>
      <c r="M124" s="223"/>
      <c r="N124" s="223"/>
      <c r="O124" s="245"/>
      <c r="P124" s="1"/>
      <c r="Q124" s="1"/>
      <c r="R124" s="419" t="s">
        <v>32</v>
      </c>
      <c r="S124" s="419"/>
      <c r="T124" s="419"/>
      <c r="U124" s="419"/>
      <c r="V124" s="419"/>
      <c r="W124" s="419"/>
      <c r="X124" s="419"/>
      <c r="Y124" s="419"/>
      <c r="Z124" s="419"/>
      <c r="AA124" s="419"/>
      <c r="AB124" s="419"/>
      <c r="AC124" s="419"/>
      <c r="AD124" s="419"/>
      <c r="AE124" s="419"/>
      <c r="AF124" s="419"/>
      <c r="AG124" s="1"/>
      <c r="AH124" s="1"/>
      <c r="AI124" s="1"/>
      <c r="AJ124" s="5"/>
      <c r="AK124" s="6"/>
      <c r="AL124" s="6"/>
      <c r="AM124" s="6"/>
      <c r="AN124" s="6"/>
      <c r="AO124" s="6"/>
      <c r="AP124" s="6"/>
      <c r="AQ124" s="6"/>
      <c r="AR124" s="6"/>
      <c r="AS124" s="6"/>
      <c r="AT124" s="6"/>
      <c r="AU124" s="6"/>
      <c r="AV124" s="6"/>
      <c r="AW124" s="6"/>
      <c r="AX124" s="6"/>
      <c r="AY124" s="7"/>
      <c r="AZ124" s="222" t="s">
        <v>81</v>
      </c>
      <c r="BA124" s="223"/>
      <c r="BB124" s="223"/>
      <c r="BC124" s="5"/>
      <c r="BD124" s="6"/>
      <c r="BE124" s="6"/>
      <c r="BF124" s="6"/>
      <c r="BG124" s="6"/>
      <c r="BH124" s="6"/>
      <c r="BI124" s="6"/>
      <c r="BJ124" s="6"/>
      <c r="BK124" s="6"/>
      <c r="BL124" s="6"/>
      <c r="BM124" s="6"/>
      <c r="BN124" s="6"/>
      <c r="BO124" s="6"/>
      <c r="BP124" s="6"/>
      <c r="BQ124" s="6"/>
      <c r="BR124" s="7"/>
      <c r="BS124" s="362"/>
      <c r="BT124" s="362"/>
      <c r="BU124" s="362"/>
      <c r="BV124" s="459">
        <f>W126+SUM(AK128)+SUM(BD128)</f>
        <v>0</v>
      </c>
      <c r="BW124" s="460"/>
      <c r="BX124" s="460"/>
      <c r="BY124" s="460"/>
      <c r="BZ124" s="460"/>
      <c r="CA124" s="460"/>
      <c r="CB124" s="460"/>
      <c r="CC124" s="460"/>
      <c r="CD124" s="460"/>
      <c r="CE124" s="460"/>
      <c r="CF124" s="460"/>
      <c r="CG124" s="460"/>
      <c r="CH124" s="460"/>
      <c r="CI124" s="460"/>
      <c r="CJ124" s="461"/>
      <c r="CK124" s="1"/>
      <c r="CL124" s="1"/>
    </row>
    <row r="125" spans="1:90" ht="10" customHeight="1" thickBot="1" x14ac:dyDescent="0.6">
      <c r="A125" s="455"/>
      <c r="B125" s="456"/>
      <c r="C125" s="222"/>
      <c r="D125" s="223"/>
      <c r="E125" s="223"/>
      <c r="F125" s="223"/>
      <c r="G125" s="223"/>
      <c r="H125" s="223"/>
      <c r="I125" s="223"/>
      <c r="J125" s="223"/>
      <c r="K125" s="223"/>
      <c r="L125" s="223"/>
      <c r="M125" s="223"/>
      <c r="N125" s="223"/>
      <c r="O125" s="245"/>
      <c r="P125" s="1"/>
      <c r="Q125" s="1"/>
      <c r="R125" s="419"/>
      <c r="S125" s="419"/>
      <c r="T125" s="419"/>
      <c r="U125" s="419"/>
      <c r="V125" s="419"/>
      <c r="W125" s="419"/>
      <c r="X125" s="419"/>
      <c r="Y125" s="419"/>
      <c r="Z125" s="419"/>
      <c r="AA125" s="419"/>
      <c r="AB125" s="419"/>
      <c r="AC125" s="419"/>
      <c r="AD125" s="419"/>
      <c r="AE125" s="419"/>
      <c r="AF125" s="419"/>
      <c r="AJ125" s="8"/>
      <c r="AK125" s="364" t="s">
        <v>85</v>
      </c>
      <c r="AL125" s="365"/>
      <c r="AM125" s="365"/>
      <c r="AN125" s="365"/>
      <c r="AO125" s="365"/>
      <c r="AP125" s="365"/>
      <c r="AQ125" s="365"/>
      <c r="AR125" s="366"/>
      <c r="AS125" s="411" t="s">
        <v>100</v>
      </c>
      <c r="AT125" s="411"/>
      <c r="AU125" s="412"/>
      <c r="AV125" s="415" t="str">
        <f>IFERROR(IF(式!D8=TRUE,"",IF(式!D7=FALSE,"",BL26-1)),"")</f>
        <v/>
      </c>
      <c r="AW125" s="416"/>
      <c r="AX125" s="413" t="s">
        <v>86</v>
      </c>
      <c r="AY125" s="414"/>
      <c r="AZ125" s="222"/>
      <c r="BA125" s="223"/>
      <c r="BB125" s="223"/>
      <c r="BC125" s="8"/>
      <c r="BD125" s="364" t="s">
        <v>87</v>
      </c>
      <c r="BE125" s="365"/>
      <c r="BF125" s="365"/>
      <c r="BG125" s="365"/>
      <c r="BH125" s="365"/>
      <c r="BI125" s="365"/>
      <c r="BJ125" s="365"/>
      <c r="BK125" s="366"/>
      <c r="BL125" s="411" t="s">
        <v>100</v>
      </c>
      <c r="BM125" s="411"/>
      <c r="BN125" s="412"/>
      <c r="BO125" s="415" t="str">
        <f>IFERROR(IF(CF32-1&lt;0,"",IF(式!D7=TRUE,"",IF(式!D8=FALSE,"",CF32-1))),"")</f>
        <v/>
      </c>
      <c r="BP125" s="416"/>
      <c r="BQ125" s="413" t="s">
        <v>71</v>
      </c>
      <c r="BR125" s="414"/>
      <c r="BS125" s="362"/>
      <c r="BT125" s="362"/>
      <c r="BU125" s="362"/>
      <c r="BV125" s="462"/>
      <c r="BW125" s="463"/>
      <c r="BX125" s="463"/>
      <c r="BY125" s="463"/>
      <c r="BZ125" s="463"/>
      <c r="CA125" s="463"/>
      <c r="CB125" s="463"/>
      <c r="CC125" s="463"/>
      <c r="CD125" s="463"/>
      <c r="CE125" s="463"/>
      <c r="CF125" s="463"/>
      <c r="CG125" s="463"/>
      <c r="CH125" s="463"/>
      <c r="CI125" s="463"/>
      <c r="CJ125" s="464"/>
      <c r="CK125" s="1"/>
      <c r="CL125" s="1"/>
    </row>
    <row r="126" spans="1:90" ht="10" customHeight="1" thickBot="1" x14ac:dyDescent="0.6">
      <c r="A126" s="455"/>
      <c r="B126" s="456"/>
      <c r="C126" s="222"/>
      <c r="D126" s="223"/>
      <c r="E126" s="223"/>
      <c r="F126" s="223"/>
      <c r="G126" s="223"/>
      <c r="H126" s="223"/>
      <c r="I126" s="223"/>
      <c r="J126" s="223"/>
      <c r="K126" s="223"/>
      <c r="L126" s="223"/>
      <c r="M126" s="223"/>
      <c r="N126" s="223"/>
      <c r="O126" s="245"/>
      <c r="P126" s="1"/>
      <c r="Q126" s="1"/>
      <c r="R126" s="429" t="s">
        <v>99</v>
      </c>
      <c r="S126" s="430"/>
      <c r="T126" s="430"/>
      <c r="U126" s="430"/>
      <c r="V126" s="431"/>
      <c r="W126" s="203">
        <f>MAX(CA109+SUM(S115)+W121,CA109+SUM(AO115)+SUM(BE115)+W121)</f>
        <v>0</v>
      </c>
      <c r="X126" s="204"/>
      <c r="Y126" s="204"/>
      <c r="Z126" s="204"/>
      <c r="AA126" s="204"/>
      <c r="AB126" s="204"/>
      <c r="AC126" s="204"/>
      <c r="AD126" s="204"/>
      <c r="AE126" s="204"/>
      <c r="AF126" s="205"/>
      <c r="AG126" s="362" t="s">
        <v>83</v>
      </c>
      <c r="AH126" s="362"/>
      <c r="AI126" s="362"/>
      <c r="AJ126" s="8"/>
      <c r="AK126" s="401"/>
      <c r="AL126" s="402"/>
      <c r="AM126" s="402"/>
      <c r="AN126" s="402"/>
      <c r="AO126" s="402"/>
      <c r="AP126" s="402"/>
      <c r="AQ126" s="402"/>
      <c r="AR126" s="403"/>
      <c r="AS126" s="411"/>
      <c r="AT126" s="411"/>
      <c r="AU126" s="412"/>
      <c r="AV126" s="417"/>
      <c r="AW126" s="418"/>
      <c r="AX126" s="413"/>
      <c r="AY126" s="414"/>
      <c r="AZ126" s="222"/>
      <c r="BA126" s="223"/>
      <c r="BB126" s="223"/>
      <c r="BC126" s="8"/>
      <c r="BD126" s="401"/>
      <c r="BE126" s="402"/>
      <c r="BF126" s="402"/>
      <c r="BG126" s="402"/>
      <c r="BH126" s="402"/>
      <c r="BI126" s="402"/>
      <c r="BJ126" s="402"/>
      <c r="BK126" s="403"/>
      <c r="BL126" s="411"/>
      <c r="BM126" s="411"/>
      <c r="BN126" s="412"/>
      <c r="BO126" s="417"/>
      <c r="BP126" s="418"/>
      <c r="BQ126" s="413"/>
      <c r="BR126" s="414"/>
      <c r="BS126" s="362"/>
      <c r="BT126" s="362"/>
      <c r="BU126" s="362"/>
      <c r="BV126" s="462"/>
      <c r="BW126" s="463"/>
      <c r="BX126" s="463"/>
      <c r="BY126" s="463"/>
      <c r="BZ126" s="463"/>
      <c r="CA126" s="463"/>
      <c r="CB126" s="463"/>
      <c r="CC126" s="463"/>
      <c r="CD126" s="463"/>
      <c r="CE126" s="463"/>
      <c r="CF126" s="463"/>
      <c r="CG126" s="463"/>
      <c r="CH126" s="463"/>
      <c r="CI126" s="463"/>
      <c r="CJ126" s="464"/>
      <c r="CK126" s="1"/>
      <c r="CL126" s="1"/>
    </row>
    <row r="127" spans="1:90" ht="10" customHeight="1" x14ac:dyDescent="0.55000000000000004">
      <c r="A127" s="455"/>
      <c r="B127" s="456"/>
      <c r="C127" s="222"/>
      <c r="D127" s="223"/>
      <c r="E127" s="223"/>
      <c r="F127" s="223"/>
      <c r="G127" s="223"/>
      <c r="H127" s="223"/>
      <c r="I127" s="223"/>
      <c r="J127" s="223"/>
      <c r="K127" s="223"/>
      <c r="L127" s="223"/>
      <c r="M127" s="223"/>
      <c r="N127" s="223"/>
      <c r="O127" s="245"/>
      <c r="P127" s="1"/>
      <c r="Q127" s="1"/>
      <c r="R127" s="432"/>
      <c r="S127" s="433"/>
      <c r="T127" s="433"/>
      <c r="U127" s="433"/>
      <c r="V127" s="434"/>
      <c r="W127" s="206"/>
      <c r="X127" s="207"/>
      <c r="Y127" s="207"/>
      <c r="Z127" s="207"/>
      <c r="AA127" s="207"/>
      <c r="AB127" s="207"/>
      <c r="AC127" s="207"/>
      <c r="AD127" s="207"/>
      <c r="AE127" s="207"/>
      <c r="AF127" s="208"/>
      <c r="AG127" s="362"/>
      <c r="AH127" s="362"/>
      <c r="AI127" s="362"/>
      <c r="AJ127" s="8"/>
      <c r="AK127" s="401"/>
      <c r="AL127" s="402"/>
      <c r="AM127" s="402"/>
      <c r="AN127" s="402"/>
      <c r="AO127" s="402"/>
      <c r="AP127" s="402"/>
      <c r="AQ127" s="402"/>
      <c r="AR127" s="403"/>
      <c r="AS127" s="1"/>
      <c r="AT127" s="1"/>
      <c r="AU127" s="1"/>
      <c r="AV127" s="1"/>
      <c r="AW127" s="1"/>
      <c r="AX127" s="1"/>
      <c r="AY127" s="9"/>
      <c r="AZ127" s="222"/>
      <c r="BA127" s="223"/>
      <c r="BB127" s="223"/>
      <c r="BC127" s="8"/>
      <c r="BD127" s="401"/>
      <c r="BE127" s="402"/>
      <c r="BF127" s="402"/>
      <c r="BG127" s="402"/>
      <c r="BH127" s="402"/>
      <c r="BI127" s="402"/>
      <c r="BJ127" s="402"/>
      <c r="BK127" s="403"/>
      <c r="BL127" s="1"/>
      <c r="BM127" s="1"/>
      <c r="BN127" s="1"/>
      <c r="BO127" s="1"/>
      <c r="BP127" s="1"/>
      <c r="BQ127" s="1"/>
      <c r="BR127" s="9"/>
      <c r="BS127" s="362"/>
      <c r="BT127" s="362"/>
      <c r="BU127" s="362"/>
      <c r="BV127" s="462"/>
      <c r="BW127" s="463"/>
      <c r="BX127" s="463"/>
      <c r="BY127" s="463"/>
      <c r="BZ127" s="463"/>
      <c r="CA127" s="463"/>
      <c r="CB127" s="463"/>
      <c r="CC127" s="463"/>
      <c r="CD127" s="463"/>
      <c r="CE127" s="463"/>
      <c r="CF127" s="463"/>
      <c r="CG127" s="463"/>
      <c r="CH127" s="463"/>
      <c r="CI127" s="463"/>
      <c r="CJ127" s="464"/>
      <c r="CK127" s="1"/>
      <c r="CL127" s="1"/>
    </row>
    <row r="128" spans="1:90" ht="10" customHeight="1" x14ac:dyDescent="0.55000000000000004">
      <c r="A128" s="455"/>
      <c r="B128" s="456"/>
      <c r="C128" s="222"/>
      <c r="D128" s="223"/>
      <c r="E128" s="223"/>
      <c r="F128" s="223"/>
      <c r="G128" s="223"/>
      <c r="H128" s="223"/>
      <c r="I128" s="223"/>
      <c r="J128" s="223"/>
      <c r="K128" s="223"/>
      <c r="L128" s="223"/>
      <c r="M128" s="223"/>
      <c r="N128" s="223"/>
      <c r="O128" s="245"/>
      <c r="P128" s="1"/>
      <c r="Q128" s="1"/>
      <c r="R128" s="432"/>
      <c r="S128" s="433"/>
      <c r="T128" s="433"/>
      <c r="U128" s="433"/>
      <c r="V128" s="434"/>
      <c r="W128" s="206"/>
      <c r="X128" s="207"/>
      <c r="Y128" s="207"/>
      <c r="Z128" s="207"/>
      <c r="AA128" s="207"/>
      <c r="AB128" s="207"/>
      <c r="AC128" s="207"/>
      <c r="AD128" s="207"/>
      <c r="AE128" s="207"/>
      <c r="AF128" s="208"/>
      <c r="AG128" s="362"/>
      <c r="AH128" s="362"/>
      <c r="AI128" s="362"/>
      <c r="AJ128" s="8"/>
      <c r="AK128" s="404" t="str">
        <f>IF(AV125="","－",W126*AV125)</f>
        <v>－</v>
      </c>
      <c r="AL128" s="405"/>
      <c r="AM128" s="405"/>
      <c r="AN128" s="405"/>
      <c r="AO128" s="405"/>
      <c r="AP128" s="405"/>
      <c r="AQ128" s="405"/>
      <c r="AR128" s="405"/>
      <c r="AS128" s="405"/>
      <c r="AT128" s="405"/>
      <c r="AU128" s="405"/>
      <c r="AV128" s="405"/>
      <c r="AW128" s="6"/>
      <c r="AX128" s="7"/>
      <c r="AY128" s="9"/>
      <c r="AZ128" s="222"/>
      <c r="BA128" s="223"/>
      <c r="BB128" s="223"/>
      <c r="BC128" s="8"/>
      <c r="BD128" s="404" t="str">
        <f>IF(BO125="","－",W126*BO125)</f>
        <v>－</v>
      </c>
      <c r="BE128" s="405"/>
      <c r="BF128" s="405"/>
      <c r="BG128" s="405"/>
      <c r="BH128" s="405"/>
      <c r="BI128" s="405"/>
      <c r="BJ128" s="405"/>
      <c r="BK128" s="405"/>
      <c r="BL128" s="405"/>
      <c r="BM128" s="405"/>
      <c r="BN128" s="405"/>
      <c r="BO128" s="405"/>
      <c r="BP128" s="6"/>
      <c r="BQ128" s="7"/>
      <c r="BR128" s="9"/>
      <c r="BS128" s="362"/>
      <c r="BT128" s="362"/>
      <c r="BU128" s="362"/>
      <c r="BV128" s="462"/>
      <c r="BW128" s="463"/>
      <c r="BX128" s="463"/>
      <c r="BY128" s="463"/>
      <c r="BZ128" s="463"/>
      <c r="CA128" s="463"/>
      <c r="CB128" s="463"/>
      <c r="CC128" s="463"/>
      <c r="CD128" s="463"/>
      <c r="CE128" s="463"/>
      <c r="CF128" s="463"/>
      <c r="CG128" s="463"/>
      <c r="CH128" s="463"/>
      <c r="CI128" s="463"/>
      <c r="CJ128" s="464"/>
      <c r="CK128" s="1"/>
      <c r="CL128" s="1"/>
    </row>
    <row r="129" spans="1:90" ht="10" customHeight="1" x14ac:dyDescent="0.55000000000000004">
      <c r="A129" s="455"/>
      <c r="B129" s="456"/>
      <c r="C129" s="222"/>
      <c r="D129" s="223"/>
      <c r="E129" s="223"/>
      <c r="F129" s="223"/>
      <c r="G129" s="223"/>
      <c r="H129" s="223"/>
      <c r="I129" s="223"/>
      <c r="J129" s="223"/>
      <c r="K129" s="223"/>
      <c r="L129" s="223"/>
      <c r="M129" s="223"/>
      <c r="N129" s="223"/>
      <c r="O129" s="245"/>
      <c r="P129" s="1"/>
      <c r="Q129" s="1"/>
      <c r="R129" s="432"/>
      <c r="S129" s="433"/>
      <c r="T129" s="433"/>
      <c r="U129" s="433"/>
      <c r="V129" s="434"/>
      <c r="W129" s="206"/>
      <c r="X129" s="207"/>
      <c r="Y129" s="207"/>
      <c r="Z129" s="207"/>
      <c r="AA129" s="207"/>
      <c r="AB129" s="207"/>
      <c r="AC129" s="207"/>
      <c r="AD129" s="207"/>
      <c r="AE129" s="207"/>
      <c r="AF129" s="208"/>
      <c r="AG129" s="362"/>
      <c r="AH129" s="362"/>
      <c r="AI129" s="362"/>
      <c r="AJ129" s="8"/>
      <c r="AK129" s="406"/>
      <c r="AL129" s="407"/>
      <c r="AM129" s="407"/>
      <c r="AN129" s="407"/>
      <c r="AO129" s="407"/>
      <c r="AP129" s="407"/>
      <c r="AQ129" s="407"/>
      <c r="AR129" s="407"/>
      <c r="AS129" s="407"/>
      <c r="AT129" s="407"/>
      <c r="AU129" s="407"/>
      <c r="AV129" s="407"/>
      <c r="AW129" s="89" t="s">
        <v>23</v>
      </c>
      <c r="AX129" s="370"/>
      <c r="AY129" s="9"/>
      <c r="AZ129" s="222"/>
      <c r="BA129" s="223"/>
      <c r="BB129" s="223"/>
      <c r="BC129" s="8"/>
      <c r="BD129" s="406"/>
      <c r="BE129" s="407"/>
      <c r="BF129" s="407"/>
      <c r="BG129" s="407"/>
      <c r="BH129" s="407"/>
      <c r="BI129" s="407"/>
      <c r="BJ129" s="407"/>
      <c r="BK129" s="407"/>
      <c r="BL129" s="407"/>
      <c r="BM129" s="407"/>
      <c r="BN129" s="407"/>
      <c r="BO129" s="407"/>
      <c r="BP129" s="89" t="s">
        <v>23</v>
      </c>
      <c r="BQ129" s="370"/>
      <c r="BR129" s="9"/>
      <c r="BS129" s="362"/>
      <c r="BT129" s="362"/>
      <c r="BU129" s="362"/>
      <c r="BV129" s="462"/>
      <c r="BW129" s="463"/>
      <c r="BX129" s="463"/>
      <c r="BY129" s="463"/>
      <c r="BZ129" s="463"/>
      <c r="CA129" s="463"/>
      <c r="CB129" s="463"/>
      <c r="CC129" s="463"/>
      <c r="CD129" s="463"/>
      <c r="CE129" s="463"/>
      <c r="CF129" s="463"/>
      <c r="CG129" s="463"/>
      <c r="CH129" s="463"/>
      <c r="CI129" s="463"/>
      <c r="CJ129" s="464"/>
      <c r="CK129" s="1"/>
      <c r="CL129" s="1"/>
    </row>
    <row r="130" spans="1:90" ht="10" customHeight="1" x14ac:dyDescent="0.55000000000000004">
      <c r="A130" s="455"/>
      <c r="B130" s="456"/>
      <c r="C130" s="222"/>
      <c r="D130" s="223"/>
      <c r="E130" s="223"/>
      <c r="F130" s="223"/>
      <c r="G130" s="223"/>
      <c r="H130" s="223"/>
      <c r="I130" s="223"/>
      <c r="J130" s="223"/>
      <c r="K130" s="223"/>
      <c r="L130" s="223"/>
      <c r="M130" s="223"/>
      <c r="N130" s="223"/>
      <c r="O130" s="245"/>
      <c r="P130" s="1"/>
      <c r="Q130" s="1"/>
      <c r="R130" s="432"/>
      <c r="S130" s="433"/>
      <c r="T130" s="433"/>
      <c r="U130" s="433"/>
      <c r="V130" s="434"/>
      <c r="W130" s="206"/>
      <c r="X130" s="207"/>
      <c r="Y130" s="207"/>
      <c r="Z130" s="207"/>
      <c r="AA130" s="207"/>
      <c r="AB130" s="207"/>
      <c r="AC130" s="207"/>
      <c r="AD130" s="207"/>
      <c r="AE130" s="207"/>
      <c r="AF130" s="208"/>
      <c r="AG130" s="89" t="s">
        <v>23</v>
      </c>
      <c r="AH130" s="89"/>
      <c r="AI130" s="33"/>
      <c r="AJ130" s="32"/>
      <c r="AK130" s="408"/>
      <c r="AL130" s="409"/>
      <c r="AM130" s="409"/>
      <c r="AN130" s="409"/>
      <c r="AO130" s="409"/>
      <c r="AP130" s="409"/>
      <c r="AQ130" s="409"/>
      <c r="AR130" s="409"/>
      <c r="AS130" s="409"/>
      <c r="AT130" s="409"/>
      <c r="AU130" s="409"/>
      <c r="AV130" s="409"/>
      <c r="AW130" s="371"/>
      <c r="AX130" s="372"/>
      <c r="AY130" s="40"/>
      <c r="AZ130" s="222"/>
      <c r="BA130" s="223"/>
      <c r="BB130" s="223"/>
      <c r="BC130" s="32"/>
      <c r="BD130" s="408"/>
      <c r="BE130" s="409"/>
      <c r="BF130" s="409"/>
      <c r="BG130" s="409"/>
      <c r="BH130" s="409"/>
      <c r="BI130" s="409"/>
      <c r="BJ130" s="409"/>
      <c r="BK130" s="409"/>
      <c r="BL130" s="409"/>
      <c r="BM130" s="409"/>
      <c r="BN130" s="409"/>
      <c r="BO130" s="409"/>
      <c r="BP130" s="371"/>
      <c r="BQ130" s="372"/>
      <c r="BR130" s="40"/>
      <c r="BS130" s="362"/>
      <c r="BT130" s="362"/>
      <c r="BU130" s="362"/>
      <c r="BV130" s="462"/>
      <c r="BW130" s="463"/>
      <c r="BX130" s="463"/>
      <c r="BY130" s="463"/>
      <c r="BZ130" s="463"/>
      <c r="CA130" s="463"/>
      <c r="CB130" s="463"/>
      <c r="CC130" s="463"/>
      <c r="CD130" s="463"/>
      <c r="CE130" s="463"/>
      <c r="CF130" s="463"/>
      <c r="CG130" s="463"/>
      <c r="CH130" s="463"/>
      <c r="CI130" s="463"/>
      <c r="CJ130" s="464"/>
      <c r="CK130" s="89" t="s">
        <v>23</v>
      </c>
      <c r="CL130" s="89"/>
    </row>
    <row r="131" spans="1:90" ht="10" customHeight="1" thickBot="1" x14ac:dyDescent="0.6">
      <c r="A131" s="457"/>
      <c r="B131" s="458"/>
      <c r="C131" s="450"/>
      <c r="D131" s="451"/>
      <c r="E131" s="451"/>
      <c r="F131" s="451"/>
      <c r="G131" s="451"/>
      <c r="H131" s="451"/>
      <c r="I131" s="451"/>
      <c r="J131" s="451"/>
      <c r="K131" s="451"/>
      <c r="L131" s="451"/>
      <c r="M131" s="451"/>
      <c r="N131" s="451"/>
      <c r="O131" s="452"/>
      <c r="P131" s="33"/>
      <c r="Q131" s="33"/>
      <c r="R131" s="435"/>
      <c r="S131" s="436"/>
      <c r="T131" s="436"/>
      <c r="U131" s="436"/>
      <c r="V131" s="437"/>
      <c r="W131" s="209"/>
      <c r="X131" s="210"/>
      <c r="Y131" s="210"/>
      <c r="Z131" s="210"/>
      <c r="AA131" s="210"/>
      <c r="AB131" s="210"/>
      <c r="AC131" s="210"/>
      <c r="AD131" s="210"/>
      <c r="AE131" s="210"/>
      <c r="AF131" s="211"/>
      <c r="AG131" s="89"/>
      <c r="AH131" s="89"/>
      <c r="AI131" s="33"/>
      <c r="AJ131" s="34"/>
      <c r="AK131" s="35"/>
      <c r="AL131" s="41"/>
      <c r="AM131" s="41"/>
      <c r="AN131" s="41"/>
      <c r="AO131" s="35"/>
      <c r="AP131" s="11"/>
      <c r="AQ131" s="11"/>
      <c r="AR131" s="11"/>
      <c r="AS131" s="11"/>
      <c r="AT131" s="35"/>
      <c r="AU131" s="35"/>
      <c r="AV131" s="35"/>
      <c r="AW131" s="35"/>
      <c r="AX131" s="35"/>
      <c r="AY131" s="42"/>
      <c r="AZ131" s="222"/>
      <c r="BA131" s="223"/>
      <c r="BB131" s="223"/>
      <c r="BC131" s="34"/>
      <c r="BD131" s="35"/>
      <c r="BE131" s="41"/>
      <c r="BF131" s="41"/>
      <c r="BG131" s="41"/>
      <c r="BH131" s="35"/>
      <c r="BI131" s="11"/>
      <c r="BJ131" s="11"/>
      <c r="BK131" s="11"/>
      <c r="BL131" s="11"/>
      <c r="BM131" s="35"/>
      <c r="BN131" s="35"/>
      <c r="BO131" s="35"/>
      <c r="BP131" s="35"/>
      <c r="BQ131" s="35"/>
      <c r="BR131" s="42"/>
      <c r="BS131" s="362"/>
      <c r="BT131" s="362"/>
      <c r="BU131" s="362"/>
      <c r="BV131" s="465"/>
      <c r="BW131" s="466"/>
      <c r="BX131" s="466"/>
      <c r="BY131" s="466"/>
      <c r="BZ131" s="466"/>
      <c r="CA131" s="466"/>
      <c r="CB131" s="466"/>
      <c r="CC131" s="466"/>
      <c r="CD131" s="466"/>
      <c r="CE131" s="466"/>
      <c r="CF131" s="466"/>
      <c r="CG131" s="466"/>
      <c r="CH131" s="466"/>
      <c r="CI131" s="466"/>
      <c r="CJ131" s="467"/>
      <c r="CK131" s="89"/>
      <c r="CL131" s="89"/>
    </row>
    <row r="132" spans="1:90" ht="10" customHeight="1" x14ac:dyDescent="0.55000000000000004">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81"/>
      <c r="BW132" s="81"/>
      <c r="BX132" s="81"/>
      <c r="BY132" s="81"/>
      <c r="BZ132" s="81"/>
      <c r="CA132" s="81"/>
      <c r="CB132" s="81"/>
      <c r="CC132" s="81"/>
      <c r="CD132" s="81"/>
      <c r="CE132" s="81"/>
      <c r="CF132" s="1"/>
      <c r="CG132" s="1"/>
      <c r="CH132" s="1"/>
      <c r="CI132" s="1"/>
      <c r="CJ132" s="1"/>
      <c r="CK132" s="1"/>
      <c r="CL132" s="1"/>
    </row>
  </sheetData>
  <sheetProtection algorithmName="SHA-512" hashValue="1zgWgm3iuoo0uqeqy2AevjrFljZ16r/GkRLKFAMSvMPTAVDQ7kkxlfQPed/5qOZ15DL4BipRBUSzp27sS8oTrA==" saltValue="0xdVW7IyEAZGafDtwRoIDg==" spinCount="100000" sheet="1" selectLockedCells="1"/>
  <protectedRanges>
    <protectedRange sqref="AY12 BG12" name="範囲6"/>
    <protectedRange sqref="L79 W70 W74 W80 AA83 L98 W89 W93 W99 AA102" name="範囲4"/>
    <protectedRange sqref="L45 G52 M52 G57 M57 W41 W47 W55 AA58 AD64" name="範囲3"/>
    <protectedRange sqref="G26:O29 G30 G34 AW31 BE31 BM31 AO34 AW34 BE34 BM34 AD28 AD34 AK26 AR26 AX26 BU34 BU31" name="範囲2"/>
    <protectedRange sqref="BL3 BU3 CD3" name="範囲1"/>
    <protectedRange sqref="BG16 AN16 M16" name="範囲7"/>
    <protectedRange sqref="AU20 BP20 BZ20 CJ20 M20 M12" name="範囲8"/>
  </protectedRanges>
  <mergeCells count="352">
    <mergeCell ref="L98:L99"/>
    <mergeCell ref="X28:AC30"/>
    <mergeCell ref="AD28:AE30"/>
    <mergeCell ref="X34:AC36"/>
    <mergeCell ref="AD34:AE36"/>
    <mergeCell ref="C45:K47"/>
    <mergeCell ref="L45:M47"/>
    <mergeCell ref="C50:F54"/>
    <mergeCell ref="I50:L54"/>
    <mergeCell ref="G26:O29"/>
    <mergeCell ref="P26:Q29"/>
    <mergeCell ref="Q55:R60"/>
    <mergeCell ref="S55:U57"/>
    <mergeCell ref="S58:U60"/>
    <mergeCell ref="W70:AB73"/>
    <mergeCell ref="AC80:AH82"/>
    <mergeCell ref="S83:U85"/>
    <mergeCell ref="W83:Z85"/>
    <mergeCell ref="C60:N61"/>
    <mergeCell ref="C55:F59"/>
    <mergeCell ref="I55:L59"/>
    <mergeCell ref="C63:N65"/>
    <mergeCell ref="AA83:AF85"/>
    <mergeCell ref="AG83:AH85"/>
    <mergeCell ref="C120:O131"/>
    <mergeCell ref="C108:O119"/>
    <mergeCell ref="A120:B131"/>
    <mergeCell ref="A108:B119"/>
    <mergeCell ref="BS121:BU131"/>
    <mergeCell ref="BV124:CJ131"/>
    <mergeCell ref="CK130:CL131"/>
    <mergeCell ref="BV121:CJ123"/>
    <mergeCell ref="BE2:BI6"/>
    <mergeCell ref="BG16:CK18"/>
    <mergeCell ref="BG12:CK14"/>
    <mergeCell ref="BY8:CL9"/>
    <mergeCell ref="BS20:BY22"/>
    <mergeCell ref="BI20:BO22"/>
    <mergeCell ref="BP20:BQ22"/>
    <mergeCell ref="BZ20:CA22"/>
    <mergeCell ref="CC20:CI22"/>
    <mergeCell ref="CJ20:CK22"/>
    <mergeCell ref="AK125:AR127"/>
    <mergeCell ref="AI112:AM118"/>
    <mergeCell ref="R109:BR110"/>
    <mergeCell ref="C74:K85"/>
    <mergeCell ref="L79:L80"/>
    <mergeCell ref="C93:K104"/>
    <mergeCell ref="AZ124:BB131"/>
    <mergeCell ref="BD125:BK127"/>
    <mergeCell ref="BD128:BO130"/>
    <mergeCell ref="BP129:BQ130"/>
    <mergeCell ref="AG130:AH131"/>
    <mergeCell ref="R119:AF120"/>
    <mergeCell ref="AG126:AI129"/>
    <mergeCell ref="AS125:AU126"/>
    <mergeCell ref="AX125:AY126"/>
    <mergeCell ref="AW129:AX130"/>
    <mergeCell ref="AV125:AW126"/>
    <mergeCell ref="AK128:AV130"/>
    <mergeCell ref="BL125:BN126"/>
    <mergeCell ref="BO125:BP126"/>
    <mergeCell ref="BQ125:BR126"/>
    <mergeCell ref="R124:AF125"/>
    <mergeCell ref="AG122:AH123"/>
    <mergeCell ref="R121:V123"/>
    <mergeCell ref="R126:V131"/>
    <mergeCell ref="W126:AF131"/>
    <mergeCell ref="W121:AF123"/>
    <mergeCell ref="S113:AG114"/>
    <mergeCell ref="AF116:AG117"/>
    <mergeCell ref="S115:AE117"/>
    <mergeCell ref="AJ121:BR122"/>
    <mergeCell ref="AO113:BA114"/>
    <mergeCell ref="AB63:AG65"/>
    <mergeCell ref="BB76:BF78"/>
    <mergeCell ref="AW83:AZ85"/>
    <mergeCell ref="AS102:AU104"/>
    <mergeCell ref="AW102:AZ104"/>
    <mergeCell ref="BG102:BH104"/>
    <mergeCell ref="BQ103:BR104"/>
    <mergeCell ref="S102:U104"/>
    <mergeCell ref="W102:Z104"/>
    <mergeCell ref="AA102:AF104"/>
    <mergeCell ref="AG102:AH104"/>
    <mergeCell ref="AL102:AN104"/>
    <mergeCell ref="AO102:AR104"/>
    <mergeCell ref="BJ99:BP104"/>
    <mergeCell ref="BQ101:BS102"/>
    <mergeCell ref="AL99:AN101"/>
    <mergeCell ref="BM34:BO36"/>
    <mergeCell ref="BE113:BQ114"/>
    <mergeCell ref="BP116:BQ117"/>
    <mergeCell ref="BE115:BO117"/>
    <mergeCell ref="BM31:BO33"/>
    <mergeCell ref="BQ73:BS75"/>
    <mergeCell ref="BQ92:BS94"/>
    <mergeCell ref="BB99:BF101"/>
    <mergeCell ref="BG99:BH101"/>
    <mergeCell ref="BB70:BF72"/>
    <mergeCell ref="BG70:BH72"/>
    <mergeCell ref="BB73:BF75"/>
    <mergeCell ref="BG73:BH75"/>
    <mergeCell ref="BG76:BH78"/>
    <mergeCell ref="BG80:BH82"/>
    <mergeCell ref="BB83:BF85"/>
    <mergeCell ref="BG83:BH85"/>
    <mergeCell ref="BQ82:BS83"/>
    <mergeCell ref="BJ80:BP85"/>
    <mergeCell ref="BQ84:BR85"/>
    <mergeCell ref="BB92:BF94"/>
    <mergeCell ref="BG92:BH94"/>
    <mergeCell ref="BB102:BF104"/>
    <mergeCell ref="BB113:BD117"/>
    <mergeCell ref="BI31:BL33"/>
    <mergeCell ref="AV63:AZ65"/>
    <mergeCell ref="Q41:R52"/>
    <mergeCell ref="S41:U46"/>
    <mergeCell ref="S47:U52"/>
    <mergeCell ref="AC47:AH52"/>
    <mergeCell ref="G34:O37"/>
    <mergeCell ref="P34:Q37"/>
    <mergeCell ref="G30:O33"/>
    <mergeCell ref="P30:Q33"/>
    <mergeCell ref="X31:AE33"/>
    <mergeCell ref="C41:N44"/>
    <mergeCell ref="BG58:BH60"/>
    <mergeCell ref="BB58:BF60"/>
    <mergeCell ref="AW45:AZ48"/>
    <mergeCell ref="AW49:AZ52"/>
    <mergeCell ref="BB41:BF44"/>
    <mergeCell ref="BB45:BF48"/>
    <mergeCell ref="AO49:AR52"/>
    <mergeCell ref="BB55:BF57"/>
    <mergeCell ref="W55:AB57"/>
    <mergeCell ref="AC55:AH57"/>
    <mergeCell ref="BB63:BF65"/>
    <mergeCell ref="BG63:BH65"/>
    <mergeCell ref="CJ31:CK36"/>
    <mergeCell ref="CC31:CE36"/>
    <mergeCell ref="CA41:CJ52"/>
    <mergeCell ref="CK51:CL52"/>
    <mergeCell ref="BQ34:BT36"/>
    <mergeCell ref="BQ31:BT33"/>
    <mergeCell ref="AW31:AY33"/>
    <mergeCell ref="BA31:BD33"/>
    <mergeCell ref="AS34:AV36"/>
    <mergeCell ref="BA34:BD36"/>
    <mergeCell ref="BE34:BG36"/>
    <mergeCell ref="BI34:BL36"/>
    <mergeCell ref="BB49:BF52"/>
    <mergeCell ref="BG41:BH44"/>
    <mergeCell ref="BG45:BH48"/>
    <mergeCell ref="BG49:BH52"/>
    <mergeCell ref="CF32:CI35"/>
    <mergeCell ref="AW41:AZ44"/>
    <mergeCell ref="BP34:BP36"/>
    <mergeCell ref="BU34:BW36"/>
    <mergeCell ref="BX34:BX36"/>
    <mergeCell ref="BY34:CB36"/>
    <mergeCell ref="BP31:BP33"/>
    <mergeCell ref="BU31:BW33"/>
    <mergeCell ref="BH31:BH33"/>
    <mergeCell ref="AW34:AY36"/>
    <mergeCell ref="BE31:BG33"/>
    <mergeCell ref="AZ31:AZ33"/>
    <mergeCell ref="AO41:AR44"/>
    <mergeCell ref="AS41:AU44"/>
    <mergeCell ref="AO45:AR48"/>
    <mergeCell ref="AS45:AU48"/>
    <mergeCell ref="AO55:AR57"/>
    <mergeCell ref="BG55:BH57"/>
    <mergeCell ref="AS55:AU57"/>
    <mergeCell ref="AW55:AZ57"/>
    <mergeCell ref="AV26:AW29"/>
    <mergeCell ref="AO34:AQ36"/>
    <mergeCell ref="AG32:AK33"/>
    <mergeCell ref="AG34:AK35"/>
    <mergeCell ref="AS49:AU52"/>
    <mergeCell ref="AO31:AV33"/>
    <mergeCell ref="AO58:AR60"/>
    <mergeCell ref="AS58:AU60"/>
    <mergeCell ref="AO70:AR72"/>
    <mergeCell ref="AS70:AU72"/>
    <mergeCell ref="AO63:AR65"/>
    <mergeCell ref="AL32:AN33"/>
    <mergeCell ref="AL34:AN35"/>
    <mergeCell ref="CK59:CL60"/>
    <mergeCell ref="BT41:BW60"/>
    <mergeCell ref="BX59:BY60"/>
    <mergeCell ref="BQ45:BS48"/>
    <mergeCell ref="BQ57:BS58"/>
    <mergeCell ref="BJ55:BP60"/>
    <mergeCell ref="BQ51:BR52"/>
    <mergeCell ref="BQ59:BR60"/>
    <mergeCell ref="AW76:AZ78"/>
    <mergeCell ref="BX45:BZ48"/>
    <mergeCell ref="BX57:BZ58"/>
    <mergeCell ref="BJ70:BP78"/>
    <mergeCell ref="BQ77:BR78"/>
    <mergeCell ref="BT70:BW85"/>
    <mergeCell ref="BJ41:BP52"/>
    <mergeCell ref="CA61:CJ69"/>
    <mergeCell ref="BJ63:BP65"/>
    <mergeCell ref="AW58:AZ60"/>
    <mergeCell ref="AW70:AZ72"/>
    <mergeCell ref="AW73:AZ75"/>
    <mergeCell ref="AW80:AZ82"/>
    <mergeCell ref="BB80:BF82"/>
    <mergeCell ref="CA79:CJ79"/>
    <mergeCell ref="CA53:CJ54"/>
    <mergeCell ref="Q80:R85"/>
    <mergeCell ref="AS63:AU65"/>
    <mergeCell ref="S80:U82"/>
    <mergeCell ref="W80:AB82"/>
    <mergeCell ref="AL83:AN85"/>
    <mergeCell ref="AO83:AR85"/>
    <mergeCell ref="AS83:AU85"/>
    <mergeCell ref="AL76:AN78"/>
    <mergeCell ref="AO76:AR78"/>
    <mergeCell ref="AS76:AU78"/>
    <mergeCell ref="AL70:AN72"/>
    <mergeCell ref="AC70:AH73"/>
    <mergeCell ref="W74:AB77"/>
    <mergeCell ref="AC74:AH77"/>
    <mergeCell ref="Q63:AA65"/>
    <mergeCell ref="Q70:R77"/>
    <mergeCell ref="S70:U73"/>
    <mergeCell ref="S74:U77"/>
    <mergeCell ref="AL73:AN75"/>
    <mergeCell ref="AO73:AR75"/>
    <mergeCell ref="AS73:AU75"/>
    <mergeCell ref="C70:N73"/>
    <mergeCell ref="AL80:AN82"/>
    <mergeCell ref="AO80:AR82"/>
    <mergeCell ref="AS80:AU82"/>
    <mergeCell ref="BQ96:BR97"/>
    <mergeCell ref="C89:N92"/>
    <mergeCell ref="Q89:R96"/>
    <mergeCell ref="S89:U92"/>
    <mergeCell ref="W89:AB92"/>
    <mergeCell ref="AC89:AH92"/>
    <mergeCell ref="AL89:AN91"/>
    <mergeCell ref="S93:U96"/>
    <mergeCell ref="W93:AB96"/>
    <mergeCell ref="AC93:AH96"/>
    <mergeCell ref="AL92:AN94"/>
    <mergeCell ref="AO89:AR91"/>
    <mergeCell ref="AS89:AU91"/>
    <mergeCell ref="AW89:AZ91"/>
    <mergeCell ref="BB89:BF91"/>
    <mergeCell ref="BG89:BH91"/>
    <mergeCell ref="BJ89:BP97"/>
    <mergeCell ref="AO92:AR94"/>
    <mergeCell ref="AS92:AU94"/>
    <mergeCell ref="AW92:AZ94"/>
    <mergeCell ref="AO99:AR101"/>
    <mergeCell ref="AS99:AU101"/>
    <mergeCell ref="AW99:AZ101"/>
    <mergeCell ref="AL95:AN97"/>
    <mergeCell ref="AO95:AR97"/>
    <mergeCell ref="AS95:AU97"/>
    <mergeCell ref="AW95:AZ97"/>
    <mergeCell ref="BB95:BF97"/>
    <mergeCell ref="CK117:CL118"/>
    <mergeCell ref="CA98:CJ98"/>
    <mergeCell ref="BS109:BU118"/>
    <mergeCell ref="AO115:AY117"/>
    <mergeCell ref="AZ116:BA117"/>
    <mergeCell ref="CA89:CJ97"/>
    <mergeCell ref="CA70:CJ78"/>
    <mergeCell ref="CA105:CJ108"/>
    <mergeCell ref="CA109:CJ118"/>
    <mergeCell ref="BV109:BZ118"/>
    <mergeCell ref="CK77:CL78"/>
    <mergeCell ref="CA80:CJ85"/>
    <mergeCell ref="CK84:CL85"/>
    <mergeCell ref="BX82:BZ83"/>
    <mergeCell ref="BX73:BZ75"/>
    <mergeCell ref="BX84:BY85"/>
    <mergeCell ref="BX103:BY104"/>
    <mergeCell ref="CK96:CL97"/>
    <mergeCell ref="CK103:CL104"/>
    <mergeCell ref="BX92:BZ94"/>
    <mergeCell ref="BX101:BZ102"/>
    <mergeCell ref="B3:AE5"/>
    <mergeCell ref="CJ3:CL5"/>
    <mergeCell ref="CD3:CI5"/>
    <mergeCell ref="CA3:CC5"/>
    <mergeCell ref="BU3:BZ5"/>
    <mergeCell ref="BR3:BT5"/>
    <mergeCell ref="BL3:BQ5"/>
    <mergeCell ref="BC21:BD22"/>
    <mergeCell ref="AU20:BB22"/>
    <mergeCell ref="B16:K18"/>
    <mergeCell ref="B20:K22"/>
    <mergeCell ref="AJ16:AM18"/>
    <mergeCell ref="AN16:BB18"/>
    <mergeCell ref="AD16:AI18"/>
    <mergeCell ref="AN20:AS22"/>
    <mergeCell ref="BH25:BK30"/>
    <mergeCell ref="BB26:BC29"/>
    <mergeCell ref="CA86:CJ88"/>
    <mergeCell ref="BT89:BW104"/>
    <mergeCell ref="D8:AC9"/>
    <mergeCell ref="AF8:BR9"/>
    <mergeCell ref="AN12:AV14"/>
    <mergeCell ref="B12:K14"/>
    <mergeCell ref="BL26:BO29"/>
    <mergeCell ref="BP25:BR30"/>
    <mergeCell ref="BX31:BX33"/>
    <mergeCell ref="BY31:CB33"/>
    <mergeCell ref="CA55:CJ60"/>
    <mergeCell ref="AA58:AF60"/>
    <mergeCell ref="AG58:AH60"/>
    <mergeCell ref="W58:Z60"/>
    <mergeCell ref="AL41:AN44"/>
    <mergeCell ref="W41:AB46"/>
    <mergeCell ref="AC41:AH46"/>
    <mergeCell ref="W47:AB52"/>
    <mergeCell ref="AL58:AN60"/>
    <mergeCell ref="AL45:AN48"/>
    <mergeCell ref="AL55:AN57"/>
    <mergeCell ref="AL49:AN52"/>
    <mergeCell ref="C48:N49"/>
    <mergeCell ref="X25:AE27"/>
    <mergeCell ref="AF25:AI30"/>
    <mergeCell ref="AP26:AQ29"/>
    <mergeCell ref="Q99:R104"/>
    <mergeCell ref="S99:U101"/>
    <mergeCell ref="W99:AB101"/>
    <mergeCell ref="AC99:AH101"/>
    <mergeCell ref="BG95:BH97"/>
    <mergeCell ref="B25:D38"/>
    <mergeCell ref="M12:AL14"/>
    <mergeCell ref="M16:AB18"/>
    <mergeCell ref="M20:AL22"/>
    <mergeCell ref="R26:V37"/>
    <mergeCell ref="AR34:AR36"/>
    <mergeCell ref="AZ34:AZ36"/>
    <mergeCell ref="BH34:BH36"/>
    <mergeCell ref="X37:CK38"/>
    <mergeCell ref="AK26:AO29"/>
    <mergeCell ref="AR26:AU29"/>
    <mergeCell ref="AX26:BA29"/>
    <mergeCell ref="BS23:CL30"/>
    <mergeCell ref="BC16:BF18"/>
    <mergeCell ref="AW12:AX14"/>
    <mergeCell ref="AY12:BE14"/>
    <mergeCell ref="BE20:BG22"/>
    <mergeCell ref="BD26:BG29"/>
    <mergeCell ref="CA99:CJ104"/>
  </mergeCells>
  <phoneticPr fontId="3"/>
  <conditionalFormatting sqref="G26:O29">
    <cfRule type="expression" dxfId="84" priority="80">
      <formula>$G$26=""</formula>
    </cfRule>
  </conditionalFormatting>
  <conditionalFormatting sqref="G30:O33">
    <cfRule type="expression" dxfId="83" priority="78">
      <formula>$G$30=""</formula>
    </cfRule>
  </conditionalFormatting>
  <conditionalFormatting sqref="G34:O37">
    <cfRule type="expression" dxfId="82" priority="77">
      <formula>$G$34=""</formula>
    </cfRule>
  </conditionalFormatting>
  <conditionalFormatting sqref="M16:AB18">
    <cfRule type="expression" dxfId="81" priority="85">
      <formula>$M$16=""</formula>
    </cfRule>
  </conditionalFormatting>
  <conditionalFormatting sqref="M12:AL14">
    <cfRule type="expression" dxfId="80" priority="88">
      <formula>$M$12=""</formula>
    </cfRule>
  </conditionalFormatting>
  <conditionalFormatting sqref="M20:AL22">
    <cfRule type="expression" dxfId="79" priority="82">
      <formula>$M$20=""</formula>
    </cfRule>
  </conditionalFormatting>
  <conditionalFormatting sqref="W41:AB46">
    <cfRule type="expression" dxfId="78" priority="36">
      <formula>$W$41&lt;&gt;""</formula>
    </cfRule>
  </conditionalFormatting>
  <conditionalFormatting sqref="W47:AB52">
    <cfRule type="expression" dxfId="72" priority="35">
      <formula>$W$47&lt;&gt;""</formula>
    </cfRule>
  </conditionalFormatting>
  <conditionalFormatting sqref="W55:AB57">
    <cfRule type="expression" dxfId="67" priority="29">
      <formula>$W$55&lt;&gt;""</formula>
    </cfRule>
  </conditionalFormatting>
  <conditionalFormatting sqref="W70:AB73">
    <cfRule type="expression" dxfId="65" priority="15">
      <formula>$W$70&lt;&gt;""</formula>
    </cfRule>
  </conditionalFormatting>
  <conditionalFormatting sqref="W74:AB77">
    <cfRule type="expression" dxfId="63" priority="13">
      <formula>$W$74&lt;&gt;""</formula>
    </cfRule>
  </conditionalFormatting>
  <conditionalFormatting sqref="W80:AB82">
    <cfRule type="expression" dxfId="60" priority="11">
      <formula>$W$80&lt;&gt;""</formula>
    </cfRule>
  </conditionalFormatting>
  <conditionalFormatting sqref="W89:AB92">
    <cfRule type="expression" dxfId="58" priority="7">
      <formula>$W$89&lt;&gt;""</formula>
    </cfRule>
  </conditionalFormatting>
  <conditionalFormatting sqref="W93:AB96">
    <cfRule type="expression" dxfId="57" priority="5">
      <formula>$W$93&lt;&gt;""</formula>
    </cfRule>
  </conditionalFormatting>
  <conditionalFormatting sqref="W99:AB101">
    <cfRule type="expression" dxfId="55" priority="3">
      <formula>$W$99&lt;&gt;""</formula>
    </cfRule>
  </conditionalFormatting>
  <conditionalFormatting sqref="AA58:AF60">
    <cfRule type="expression" dxfId="46" priority="23">
      <formula>$AA$58&lt;&gt;""</formula>
    </cfRule>
  </conditionalFormatting>
  <conditionalFormatting sqref="AA83:AF85">
    <cfRule type="expression" dxfId="44" priority="9">
      <formula>$AA$83&lt;&gt;""</formula>
    </cfRule>
  </conditionalFormatting>
  <conditionalFormatting sqref="AA102:AF104">
    <cfRule type="expression" dxfId="42" priority="1">
      <formula>$AA$102&lt;&gt;""</formula>
    </cfRule>
  </conditionalFormatting>
  <conditionalFormatting sqref="AK26:AO29">
    <cfRule type="expression" dxfId="35" priority="75">
      <formula>$AK$26&lt;&gt;""</formula>
    </cfRule>
  </conditionalFormatting>
  <conditionalFormatting sqref="AN16:BB18">
    <cfRule type="expression" dxfId="33" priority="84">
      <formula>$AN$16=""</formula>
    </cfRule>
  </conditionalFormatting>
  <conditionalFormatting sqref="AO34:AQ36">
    <cfRule type="expression" dxfId="32" priority="61">
      <formula>$AO$34&lt;&gt;""</formula>
    </cfRule>
  </conditionalFormatting>
  <conditionalFormatting sqref="AR26:AU29">
    <cfRule type="expression" dxfId="30" priority="73">
      <formula>$AR$26&lt;&gt;""</formula>
    </cfRule>
  </conditionalFormatting>
  <conditionalFormatting sqref="AU20:BB22">
    <cfRule type="expression" dxfId="28" priority="81">
      <formula>$AU$20=""</formula>
    </cfRule>
  </conditionalFormatting>
  <conditionalFormatting sqref="AW31:AY33">
    <cfRule type="expression" dxfId="26" priority="69">
      <formula>$AW$31&lt;&gt;""</formula>
    </cfRule>
  </conditionalFormatting>
  <conditionalFormatting sqref="AW34:AY36">
    <cfRule type="expression" dxfId="25" priority="59">
      <formula>$AW$34&lt;&gt;""</formula>
    </cfRule>
  </conditionalFormatting>
  <conditionalFormatting sqref="AX26:BA29">
    <cfRule type="expression" dxfId="23" priority="71">
      <formula>$AX$26&lt;&gt;""</formula>
    </cfRule>
  </conditionalFormatting>
  <conditionalFormatting sqref="AY12:BE14">
    <cfRule type="expression" dxfId="21" priority="87">
      <formula>$AY$12=""</formula>
    </cfRule>
  </conditionalFormatting>
  <conditionalFormatting sqref="BE31:BG33">
    <cfRule type="expression" dxfId="20" priority="67">
      <formula>$BE$31&lt;&gt;""</formula>
    </cfRule>
  </conditionalFormatting>
  <conditionalFormatting sqref="BE34:BG36">
    <cfRule type="expression" dxfId="18" priority="57">
      <formula>$BE$34&lt;&gt;""</formula>
    </cfRule>
  </conditionalFormatting>
  <conditionalFormatting sqref="BG12:CK14">
    <cfRule type="expression" dxfId="16" priority="86">
      <formula>$BG$12=""</formula>
    </cfRule>
  </conditionalFormatting>
  <conditionalFormatting sqref="BG16:CK18">
    <cfRule type="expression" dxfId="15" priority="83">
      <formula>$BG$16=""</formula>
    </cfRule>
  </conditionalFormatting>
  <conditionalFormatting sqref="BL3:BQ5">
    <cfRule type="expression" dxfId="12" priority="91">
      <formula>$BL$3=""</formula>
    </cfRule>
  </conditionalFormatting>
  <conditionalFormatting sqref="BM31:BO33">
    <cfRule type="expression" dxfId="11" priority="65">
      <formula>$BM$31&lt;&gt;""</formula>
    </cfRule>
  </conditionalFormatting>
  <conditionalFormatting sqref="BM34:BO36">
    <cfRule type="expression" dxfId="9" priority="55">
      <formula>$BM$34&lt;&gt;""</formula>
    </cfRule>
  </conditionalFormatting>
  <conditionalFormatting sqref="BU31:BW33">
    <cfRule type="expression" dxfId="6" priority="63">
      <formula>$BU$31&lt;&gt;""</formula>
    </cfRule>
  </conditionalFormatting>
  <conditionalFormatting sqref="BU34:BW36">
    <cfRule type="expression" dxfId="4" priority="53">
      <formula>$BU$34&lt;&gt;""</formula>
    </cfRule>
  </conditionalFormatting>
  <conditionalFormatting sqref="BU3:BZ5">
    <cfRule type="expression" dxfId="2" priority="90">
      <formula>$BU$3=""</formula>
    </cfRule>
  </conditionalFormatting>
  <conditionalFormatting sqref="CD3:CI5">
    <cfRule type="expression" dxfId="0" priority="89">
      <formula>$CD$3=""</formula>
    </cfRule>
  </conditionalFormatting>
  <dataValidations count="10">
    <dataValidation type="list" allowBlank="1" showInputMessage="1" showErrorMessage="1" sqref="W41 W70 W89" xr:uid="{4B331EF3-8BE3-4EA5-87E2-468903266462}">
      <formula1>"９,10,11,12,13,14,15,16,17,18,19,20,21"</formula1>
    </dataValidation>
    <dataValidation type="list" allowBlank="1" showInputMessage="1" showErrorMessage="1" sqref="W47 W74 W93" xr:uid="{C45FC4E7-68AD-4E13-974A-C6D804F400C3}">
      <formula1>"10,11,12,13,14,15,16,17,18,19,20,21,22"</formula1>
    </dataValidation>
    <dataValidation type="list" allowBlank="1" showInputMessage="1" showErrorMessage="1" sqref="W55 W80 W99" xr:uid="{7CA07E43-075C-484E-B5B5-3C7A5311E641}">
      <formula1>"６,７,８"</formula1>
    </dataValidation>
    <dataValidation type="list" allowBlank="1" showInputMessage="1" showErrorMessage="1" sqref="AA58 AA83 AA102" xr:uid="{05440356-DC5E-4A4B-9B5F-52BCD4497FFE}">
      <formula1>"23,24"</formula1>
    </dataValidation>
    <dataValidation type="list" allowBlank="1" showInputMessage="1" showErrorMessage="1" sqref="CD3 G34" xr:uid="{F5C594E4-33A2-49AA-A73D-2001A9F33505}">
      <formula1>"１,２,３,４,５,６,７,８,９,10,11,12,13,14,15,16,17,18,19,20,21,22,23,24,25,26,27,28,29,30,31"</formula1>
    </dataValidation>
    <dataValidation type="list" allowBlank="1" showInputMessage="1" showErrorMessage="1" sqref="BU3 G30" xr:uid="{0CC658B0-2E5B-4D5E-AE46-9FDC4300B9E6}">
      <formula1>"１,２,３,４,５,６,７,８,９,10,11,12"</formula1>
    </dataValidation>
    <dataValidation type="list" allowBlank="1" showInputMessage="1" showErrorMessage="1" sqref="BL3 G26:O29" xr:uid="{A627770C-6711-4160-9960-439D27FFCB13}">
      <formula1>"2024,2025,2026,2027,2028"</formula1>
    </dataValidation>
    <dataValidation imeMode="off" allowBlank="1" showInputMessage="1" showErrorMessage="1" sqref="BG16:CK18" xr:uid="{A945272F-2E33-48D9-88E8-C0072EC4A966}"/>
    <dataValidation imeMode="halfAlpha" allowBlank="1" showInputMessage="1" showErrorMessage="1" sqref="AN16:BB18 AU20:BB22 AY12:BE14" xr:uid="{9923E13A-3DDD-4974-B817-9E7AAD68306F}"/>
    <dataValidation imeMode="hiragana" allowBlank="1" showInputMessage="1" showErrorMessage="1" sqref="M12:AL14 M16:AB18 M20:AL22 BG12:CK14" xr:uid="{253A24C5-6B05-4DBE-83AA-CDFBD20F77CD}"/>
  </dataValidations>
  <pageMargins left="0.23622047244094491" right="0.19685039370078741" top="0.27559055118110237" bottom="0.19685039370078741" header="0" footer="0"/>
  <pageSetup paperSize="9" scale="60"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66" r:id="rId4" name="Check Box 42">
              <controlPr locked="0" defaultSize="0" autoFill="0" autoLine="0" autoPict="0">
                <anchor moveWithCells="1">
                  <from>
                    <xdr:col>28</xdr:col>
                    <xdr:colOff>88900</xdr:colOff>
                    <xdr:row>33</xdr:row>
                    <xdr:rowOff>12700</xdr:rowOff>
                  </from>
                  <to>
                    <xdr:col>31</xdr:col>
                    <xdr:colOff>76200</xdr:colOff>
                    <xdr:row>36</xdr:row>
                    <xdr:rowOff>0</xdr:rowOff>
                  </to>
                </anchor>
              </controlPr>
            </control>
          </mc:Choice>
        </mc:AlternateContent>
        <mc:AlternateContent xmlns:mc="http://schemas.openxmlformats.org/markup-compatibility/2006">
          <mc:Choice Requires="x14">
            <control shapeId="1025" r:id="rId5" name="Check Box 1">
              <controlPr locked="0" defaultSize="0" autoFill="0" autoLine="0" autoPict="0">
                <anchor moveWithCells="1">
                  <from>
                    <xdr:col>11</xdr:col>
                    <xdr:colOff>19050</xdr:colOff>
                    <xdr:row>44</xdr:row>
                    <xdr:rowOff>0</xdr:rowOff>
                  </from>
                  <to>
                    <xdr:col>14</xdr:col>
                    <xdr:colOff>12700</xdr:colOff>
                    <xdr:row>46</xdr:row>
                    <xdr:rowOff>114300</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5</xdr:col>
                    <xdr:colOff>88900</xdr:colOff>
                    <xdr:row>50</xdr:row>
                    <xdr:rowOff>12700</xdr:rowOff>
                  </from>
                  <to>
                    <xdr:col>8</xdr:col>
                    <xdr:colOff>76200</xdr:colOff>
                    <xdr:row>53</xdr:row>
                    <xdr:rowOff>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11</xdr:col>
                    <xdr:colOff>88900</xdr:colOff>
                    <xdr:row>50</xdr:row>
                    <xdr:rowOff>0</xdr:rowOff>
                  </from>
                  <to>
                    <xdr:col>14</xdr:col>
                    <xdr:colOff>76200</xdr:colOff>
                    <xdr:row>52</xdr:row>
                    <xdr:rowOff>114300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5</xdr:col>
                    <xdr:colOff>88900</xdr:colOff>
                    <xdr:row>55</xdr:row>
                    <xdr:rowOff>12700</xdr:rowOff>
                  </from>
                  <to>
                    <xdr:col>8</xdr:col>
                    <xdr:colOff>76200</xdr:colOff>
                    <xdr:row>58</xdr:row>
                    <xdr:rowOff>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11</xdr:col>
                    <xdr:colOff>88900</xdr:colOff>
                    <xdr:row>55</xdr:row>
                    <xdr:rowOff>0</xdr:rowOff>
                  </from>
                  <to>
                    <xdr:col>14</xdr:col>
                    <xdr:colOff>76200</xdr:colOff>
                    <xdr:row>57</xdr:row>
                    <xdr:rowOff>114300</xdr:rowOff>
                  </to>
                </anchor>
              </controlPr>
            </control>
          </mc:Choice>
        </mc:AlternateContent>
        <mc:AlternateContent xmlns:mc="http://schemas.openxmlformats.org/markup-compatibility/2006">
          <mc:Choice Requires="x14">
            <control shapeId="1040" r:id="rId10" name="Check Box 16">
              <controlPr locked="0" defaultSize="0" autoFill="0" autoLine="0" autoPict="0">
                <anchor moveWithCells="1">
                  <from>
                    <xdr:col>10</xdr:col>
                    <xdr:colOff>88900</xdr:colOff>
                    <xdr:row>77</xdr:row>
                    <xdr:rowOff>57150</xdr:rowOff>
                  </from>
                  <to>
                    <xdr:col>13</xdr:col>
                    <xdr:colOff>76200</xdr:colOff>
                    <xdr:row>80</xdr:row>
                    <xdr:rowOff>50800</xdr:rowOff>
                  </to>
                </anchor>
              </controlPr>
            </control>
          </mc:Choice>
        </mc:AlternateContent>
        <mc:AlternateContent xmlns:mc="http://schemas.openxmlformats.org/markup-compatibility/2006">
          <mc:Choice Requires="x14">
            <control shapeId="1042" r:id="rId11" name="Check Box 18">
              <controlPr locked="0" defaultSize="0" autoFill="0" autoLine="0" autoPict="0">
                <anchor moveWithCells="1">
                  <from>
                    <xdr:col>10</xdr:col>
                    <xdr:colOff>88900</xdr:colOff>
                    <xdr:row>96</xdr:row>
                    <xdr:rowOff>57150</xdr:rowOff>
                  </from>
                  <to>
                    <xdr:col>13</xdr:col>
                    <xdr:colOff>76200</xdr:colOff>
                    <xdr:row>99</xdr:row>
                    <xdr:rowOff>50800</xdr:rowOff>
                  </to>
                </anchor>
              </controlPr>
            </control>
          </mc:Choice>
        </mc:AlternateContent>
        <mc:AlternateContent xmlns:mc="http://schemas.openxmlformats.org/markup-compatibility/2006">
          <mc:Choice Requires="x14">
            <control shapeId="1044" r:id="rId12" name="Check Box 20">
              <controlPr locked="0" defaultSize="0" autoFill="0" autoLine="0" autoPict="0">
                <anchor moveWithCells="1">
                  <from>
                    <xdr:col>29</xdr:col>
                    <xdr:colOff>31750</xdr:colOff>
                    <xdr:row>62</xdr:row>
                    <xdr:rowOff>12700</xdr:rowOff>
                  </from>
                  <to>
                    <xdr:col>32</xdr:col>
                    <xdr:colOff>19050</xdr:colOff>
                    <xdr:row>65</xdr:row>
                    <xdr:rowOff>0</xdr:rowOff>
                  </to>
                </anchor>
              </controlPr>
            </control>
          </mc:Choice>
        </mc:AlternateContent>
        <mc:AlternateContent xmlns:mc="http://schemas.openxmlformats.org/markup-compatibility/2006">
          <mc:Choice Requires="x14">
            <control shapeId="1051" r:id="rId13" name="Check Box 27">
              <controlPr locked="0" defaultSize="0" autoFill="0" autoLine="0" autoPict="0">
                <anchor moveWithCells="1">
                  <from>
                    <xdr:col>66</xdr:col>
                    <xdr:colOff>88900</xdr:colOff>
                    <xdr:row>19</xdr:row>
                    <xdr:rowOff>0</xdr:rowOff>
                  </from>
                  <to>
                    <xdr:col>69</xdr:col>
                    <xdr:colOff>76200</xdr:colOff>
                    <xdr:row>21</xdr:row>
                    <xdr:rowOff>114300</xdr:rowOff>
                  </to>
                </anchor>
              </controlPr>
            </control>
          </mc:Choice>
        </mc:AlternateContent>
        <mc:AlternateContent xmlns:mc="http://schemas.openxmlformats.org/markup-compatibility/2006">
          <mc:Choice Requires="x14">
            <control shapeId="1052" r:id="rId14" name="Check Box 28">
              <controlPr locked="0" defaultSize="0" autoFill="0" autoLine="0" autoPict="0">
                <anchor moveWithCells="1">
                  <from>
                    <xdr:col>76</xdr:col>
                    <xdr:colOff>88900</xdr:colOff>
                    <xdr:row>19</xdr:row>
                    <xdr:rowOff>0</xdr:rowOff>
                  </from>
                  <to>
                    <xdr:col>79</xdr:col>
                    <xdr:colOff>76200</xdr:colOff>
                    <xdr:row>21</xdr:row>
                    <xdr:rowOff>114300</xdr:rowOff>
                  </to>
                </anchor>
              </controlPr>
            </control>
          </mc:Choice>
        </mc:AlternateContent>
        <mc:AlternateContent xmlns:mc="http://schemas.openxmlformats.org/markup-compatibility/2006">
          <mc:Choice Requires="x14">
            <control shapeId="1053" r:id="rId15" name="Check Box 29">
              <controlPr locked="0" defaultSize="0" autoFill="0" autoLine="0" autoPict="0">
                <anchor moveWithCells="1">
                  <from>
                    <xdr:col>86</xdr:col>
                    <xdr:colOff>76200</xdr:colOff>
                    <xdr:row>19</xdr:row>
                    <xdr:rowOff>0</xdr:rowOff>
                  </from>
                  <to>
                    <xdr:col>89</xdr:col>
                    <xdr:colOff>69850</xdr:colOff>
                    <xdr:row>21</xdr:row>
                    <xdr:rowOff>114300</xdr:rowOff>
                  </to>
                </anchor>
              </controlPr>
            </control>
          </mc:Choice>
        </mc:AlternateContent>
        <mc:AlternateContent xmlns:mc="http://schemas.openxmlformats.org/markup-compatibility/2006">
          <mc:Choice Requires="x14">
            <control shapeId="1059" r:id="rId16" name="Check Box 35">
              <controlPr locked="0" defaultSize="0" autoFill="0" autoLine="0" autoPict="0">
                <anchor moveWithCells="1">
                  <from>
                    <xdr:col>28</xdr:col>
                    <xdr:colOff>88900</xdr:colOff>
                    <xdr:row>27</xdr:row>
                    <xdr:rowOff>12700</xdr:rowOff>
                  </from>
                  <to>
                    <xdr:col>31</xdr:col>
                    <xdr:colOff>76200</xdr:colOff>
                    <xdr:row>30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 id="{0E7B6E76-D03C-4EE2-97C9-5B85EEE6AE65}">
            <xm:f>式!$A$1=TRUE</xm:f>
            <x14:dxf>
              <fill>
                <patternFill>
                  <bgColor rgb="FFFFFF00"/>
                </patternFill>
              </fill>
            </x14:dxf>
          </x14:cfRule>
          <x14:cfRule type="expression" priority="40" id="{988A2BFE-32B1-4A2A-B1E6-72A40E48868B}">
            <xm:f>式!$A$2=TRUE</xm:f>
            <x14:dxf>
              <fill>
                <patternFill>
                  <bgColor rgb="FFFFFF00"/>
                </patternFill>
              </fill>
            </x14:dxf>
          </x14:cfRule>
          <x14:cfRule type="expression" priority="39" id="{0975EE36-F1E1-4704-9A5E-6132F1AA4E14}">
            <xm:f>式!$A$3=TRUE</xm:f>
            <x14:dxf>
              <fill>
                <patternFill>
                  <bgColor rgb="FFFFFF00"/>
                </patternFill>
              </fill>
            </x14:dxf>
          </x14:cfRule>
          <x14:cfRule type="expression" priority="38" id="{623EA0F6-C12B-4D1A-A812-2C9FDF0ECF04}">
            <xm:f>式!$A$4=TRUE</xm:f>
            <x14:dxf>
              <fill>
                <patternFill>
                  <bgColor rgb="FFFFFF00"/>
                </patternFill>
              </fill>
            </x14:dxf>
          </x14:cfRule>
          <x14:cfRule type="expression" priority="37" id="{BA429076-083C-4F08-B5F2-B3C3315AD5EE}">
            <xm:f>式!$A$5=TRUE</xm:f>
            <x14:dxf>
              <fill>
                <patternFill>
                  <bgColor rgb="FFFFFF00"/>
                </patternFill>
              </fill>
            </x14:dxf>
          </x14:cfRule>
          <xm:sqref>W41:AB52</xm:sqref>
        </x14:conditionalFormatting>
        <x14:conditionalFormatting xmlns:xm="http://schemas.microsoft.com/office/excel/2006/main">
          <x14:cfRule type="expression" priority="34" id="{468D0D07-E4A4-4667-BCF9-0CB41B5A8416}">
            <xm:f>式!$A$1=TRUE</xm:f>
            <x14:dxf>
              <fill>
                <patternFill>
                  <bgColor rgb="FFFFFF00"/>
                </patternFill>
              </fill>
            </x14:dxf>
          </x14:cfRule>
          <x14:cfRule type="expression" priority="33" id="{1ABD13E5-5554-45C1-97D2-3E02F3EE2D01}">
            <xm:f>式!$A$2=TRUE</xm:f>
            <x14:dxf>
              <fill>
                <patternFill>
                  <bgColor rgb="FFFFFF00"/>
                </patternFill>
              </fill>
            </x14:dxf>
          </x14:cfRule>
          <x14:cfRule type="expression" priority="32" id="{49EBCE6B-953B-4E65-A895-84C6F7B6E32C}">
            <xm:f>式!$A$3=TRUE</xm:f>
            <x14:dxf>
              <fill>
                <patternFill>
                  <bgColor rgb="FFFFFF00"/>
                </patternFill>
              </fill>
            </x14:dxf>
          </x14:cfRule>
          <x14:cfRule type="expression" priority="31" id="{94557BEF-0EA3-4512-A9D2-6527CE6D7FB4}">
            <xm:f>式!$A$4=TRUE</xm:f>
            <x14:dxf>
              <fill>
                <patternFill>
                  <bgColor rgb="FFFFFF00"/>
                </patternFill>
              </fill>
            </x14:dxf>
          </x14:cfRule>
          <x14:cfRule type="expression" priority="30" id="{65042359-D715-49F2-A580-762AE60D309B}">
            <xm:f>式!$A$5=TRUE</xm:f>
            <x14:dxf>
              <fill>
                <patternFill>
                  <bgColor rgb="FFFFFF00"/>
                </patternFill>
              </fill>
            </x14:dxf>
          </x14:cfRule>
          <xm:sqref>W55:AB57</xm:sqref>
        </x14:conditionalFormatting>
        <x14:conditionalFormatting xmlns:xm="http://schemas.microsoft.com/office/excel/2006/main">
          <x14:cfRule type="expression" priority="16" id="{6E98B33D-640E-4225-915C-3674AA640FEF}">
            <xm:f>式!$D$1=TRUE</xm:f>
            <x14:dxf>
              <fill>
                <patternFill>
                  <bgColor rgb="FFFFFF00"/>
                </patternFill>
              </fill>
            </x14:dxf>
          </x14:cfRule>
          <xm:sqref>W70:AB73</xm:sqref>
        </x14:conditionalFormatting>
        <x14:conditionalFormatting xmlns:xm="http://schemas.microsoft.com/office/excel/2006/main">
          <x14:cfRule type="expression" priority="14" id="{EB0E536C-B640-4A13-A71A-22F460719133}">
            <xm:f>式!$D$1=TRUE</xm:f>
            <x14:dxf>
              <fill>
                <patternFill>
                  <bgColor rgb="FFFFFF00"/>
                </patternFill>
              </fill>
            </x14:dxf>
          </x14:cfRule>
          <xm:sqref>W74:AB77</xm:sqref>
        </x14:conditionalFormatting>
        <x14:conditionalFormatting xmlns:xm="http://schemas.microsoft.com/office/excel/2006/main">
          <x14:cfRule type="expression" priority="12" id="{82AF63FB-61EA-4FE0-9428-43BA6223C74C}">
            <xm:f>式!$D$1=TRUE</xm:f>
            <x14:dxf>
              <fill>
                <patternFill>
                  <bgColor rgb="FFFFFF00"/>
                </patternFill>
              </fill>
            </x14:dxf>
          </x14:cfRule>
          <xm:sqref>W80:AB82</xm:sqref>
        </x14:conditionalFormatting>
        <x14:conditionalFormatting xmlns:xm="http://schemas.microsoft.com/office/excel/2006/main">
          <x14:cfRule type="expression" priority="8" id="{B26668ED-94BF-4D05-A065-1B5E2FEE1B14}">
            <xm:f>式!$D$2=TRUE</xm:f>
            <x14:dxf>
              <fill>
                <patternFill>
                  <bgColor rgb="FFFFFF00"/>
                </patternFill>
              </fill>
            </x14:dxf>
          </x14:cfRule>
          <xm:sqref>W89:AB92</xm:sqref>
        </x14:conditionalFormatting>
        <x14:conditionalFormatting xmlns:xm="http://schemas.microsoft.com/office/excel/2006/main">
          <x14:cfRule type="expression" priority="6" id="{1C41C45C-6D62-4D38-933B-F899198944C2}">
            <xm:f>式!$D$2=TRUE</xm:f>
            <x14:dxf>
              <fill>
                <patternFill>
                  <bgColor rgb="FFFFFF00"/>
                </patternFill>
              </fill>
            </x14:dxf>
          </x14:cfRule>
          <xm:sqref>W93:AB96</xm:sqref>
        </x14:conditionalFormatting>
        <x14:conditionalFormatting xmlns:xm="http://schemas.microsoft.com/office/excel/2006/main">
          <x14:cfRule type="expression" priority="4" id="{22F274E0-9445-4114-9AAB-C77B823AD481}">
            <xm:f>式!$D$2=TRUE</xm:f>
            <x14:dxf>
              <fill>
                <patternFill>
                  <bgColor rgb="FFFFFF00"/>
                </patternFill>
              </fill>
            </x14:dxf>
          </x14:cfRule>
          <xm:sqref>W99:AB101</xm:sqref>
        </x14:conditionalFormatting>
        <x14:conditionalFormatting xmlns:xm="http://schemas.microsoft.com/office/excel/2006/main">
          <x14:cfRule type="expression" priority="51" id="{0ECA0222-AAF8-4437-B84D-64A5DCC789AC}">
            <xm:f>式!$D$8=TRUE</xm:f>
            <x14:dxf>
              <fill>
                <patternFill>
                  <bgColor theme="1" tint="0.34998626667073579"/>
                </patternFill>
              </fill>
            </x14:dxf>
          </x14:cfRule>
          <xm:sqref>X28:AE30</xm:sqref>
        </x14:conditionalFormatting>
        <x14:conditionalFormatting xmlns:xm="http://schemas.microsoft.com/office/excel/2006/main">
          <x14:cfRule type="expression" priority="52" id="{3E5AF627-1F25-4672-8D6B-6EDD060A5D05}">
            <xm:f>式!$D$7=TRUE</xm:f>
            <x14:dxf>
              <fill>
                <patternFill>
                  <bgColor theme="1" tint="0.34998626667073579"/>
                </patternFill>
              </fill>
            </x14:dxf>
          </x14:cfRule>
          <xm:sqref>X34:AE36</xm:sqref>
        </x14:conditionalFormatting>
        <x14:conditionalFormatting xmlns:xm="http://schemas.microsoft.com/office/excel/2006/main">
          <x14:cfRule type="expression" priority="28" id="{C52957C2-7BF0-4AAD-8125-5F73A85D25E9}">
            <xm:f>式!$A$1=TRUE</xm:f>
            <x14:dxf>
              <fill>
                <patternFill>
                  <bgColor rgb="FFFFFF00"/>
                </patternFill>
              </fill>
            </x14:dxf>
          </x14:cfRule>
          <x14:cfRule type="expression" priority="27" id="{31A2DC38-A727-44B4-A220-392B7CCD2D76}">
            <xm:f>式!$A$2=TRUE</xm:f>
            <x14:dxf>
              <fill>
                <patternFill>
                  <bgColor rgb="FFFFFF00"/>
                </patternFill>
              </fill>
            </x14:dxf>
          </x14:cfRule>
          <x14:cfRule type="expression" priority="26" id="{ADE1B574-8370-41E1-8463-BD76C3EEEBD7}">
            <xm:f>式!$A$3=TRUE</xm:f>
            <x14:dxf>
              <fill>
                <patternFill>
                  <bgColor rgb="FFFFFF00"/>
                </patternFill>
              </fill>
            </x14:dxf>
          </x14:cfRule>
          <x14:cfRule type="expression" priority="25" id="{BB0FC2CF-2D1A-430C-AD19-22A3CB2F48DF}">
            <xm:f>式!$A$4=TRUE</xm:f>
            <x14:dxf>
              <fill>
                <patternFill>
                  <bgColor rgb="FFFFFF00"/>
                </patternFill>
              </fill>
            </x14:dxf>
          </x14:cfRule>
          <x14:cfRule type="expression" priority="24" id="{45AFE3FC-539E-4EC0-9A1E-C331739B46CF}">
            <xm:f>式!$A$5=TRUE</xm:f>
            <x14:dxf>
              <fill>
                <patternFill>
                  <bgColor rgb="FFFFFF00"/>
                </patternFill>
              </fill>
            </x14:dxf>
          </x14:cfRule>
          <xm:sqref>AA58:AF60</xm:sqref>
        </x14:conditionalFormatting>
        <x14:conditionalFormatting xmlns:xm="http://schemas.microsoft.com/office/excel/2006/main">
          <x14:cfRule type="expression" priority="10" id="{85B397C9-24A6-4D20-ACDC-617FBA9133BB}">
            <xm:f>式!$D$1=TRUE</xm:f>
            <x14:dxf>
              <fill>
                <patternFill>
                  <bgColor rgb="FFFFFF00"/>
                </patternFill>
              </fill>
            </x14:dxf>
          </x14:cfRule>
          <xm:sqref>AA83:AF85</xm:sqref>
        </x14:conditionalFormatting>
        <x14:conditionalFormatting xmlns:xm="http://schemas.microsoft.com/office/excel/2006/main">
          <x14:cfRule type="expression" priority="2" id="{97B2E33C-175E-41DE-83D5-FA11BC45BEE4}">
            <xm:f>式!$D$2=TRUE</xm:f>
            <x14:dxf>
              <fill>
                <patternFill>
                  <bgColor rgb="FFFFFF00"/>
                </patternFill>
              </fill>
            </x14:dxf>
          </x14:cfRule>
          <xm:sqref>AA102:AF104</xm:sqref>
        </x14:conditionalFormatting>
        <x14:conditionalFormatting xmlns:xm="http://schemas.microsoft.com/office/excel/2006/main">
          <x14:cfRule type="expression" priority="22" id="{E9C772E8-C4A5-496A-8BE0-9A3164EEA318}">
            <xm:f>式!$A$1=TRUE</xm:f>
            <x14:dxf>
              <fill>
                <patternFill>
                  <bgColor rgb="FFFFFF00"/>
                </patternFill>
              </fill>
            </x14:dxf>
          </x14:cfRule>
          <x14:cfRule type="expression" priority="21" id="{A8D64C20-36B7-4B3C-8221-D47FA001B87B}">
            <xm:f>式!$A$2=TRUE</xm:f>
            <x14:dxf>
              <fill>
                <patternFill>
                  <bgColor rgb="FFFFFF00"/>
                </patternFill>
              </fill>
            </x14:dxf>
          </x14:cfRule>
          <x14:cfRule type="expression" priority="20" id="{543145D2-2FC5-4B5C-9605-78EE1EF7B6A4}">
            <xm:f>式!$A$3=TRUE</xm:f>
            <x14:dxf>
              <fill>
                <patternFill>
                  <bgColor rgb="FFFFFF00"/>
                </patternFill>
              </fill>
            </x14:dxf>
          </x14:cfRule>
          <x14:cfRule type="expression" priority="19" id="{880D98D9-B3C4-4C61-AE25-B16C473E19AA}">
            <xm:f>式!$A$4=TRUE</xm:f>
            <x14:dxf>
              <fill>
                <patternFill>
                  <bgColor rgb="FFFFFF00"/>
                </patternFill>
              </fill>
            </x14:dxf>
          </x14:cfRule>
          <x14:cfRule type="expression" priority="18" id="{4555E388-CFD3-4636-AC0C-5046A47BE176}">
            <xm:f>式!$A$5=TRUE</xm:f>
            <x14:dxf>
              <fill>
                <patternFill>
                  <bgColor rgb="FFFFFF00"/>
                </patternFill>
              </fill>
            </x14:dxf>
          </x14:cfRule>
          <x14:cfRule type="expression" priority="17" id="{B5B2A673-CC97-47C5-ACA9-19A48892415B}">
            <xm:f>式!$D$3=TRUE</xm:f>
            <x14:dxf>
              <fill>
                <patternFill>
                  <bgColor theme="0"/>
                </patternFill>
              </fill>
            </x14:dxf>
          </x14:cfRule>
          <xm:sqref>AB63:AG65</xm:sqref>
        </x14:conditionalFormatting>
        <x14:conditionalFormatting xmlns:xm="http://schemas.microsoft.com/office/excel/2006/main">
          <x14:cfRule type="expression" priority="76" id="{7591AFAE-67B2-4441-ADFD-C247BCAF99E7}">
            <xm:f>式!$D$7=TRUE</xm:f>
            <x14:dxf>
              <fill>
                <patternFill>
                  <bgColor rgb="FFFFFF00"/>
                </patternFill>
              </fill>
            </x14:dxf>
          </x14:cfRule>
          <xm:sqref>AK26:AO29</xm:sqref>
        </x14:conditionalFormatting>
        <x14:conditionalFormatting xmlns:xm="http://schemas.microsoft.com/office/excel/2006/main">
          <x14:cfRule type="expression" priority="62" id="{1AA8251B-253E-4C55-8AD8-599DA2A0AD98}">
            <xm:f>式!$D$8=TRUE</xm:f>
            <x14:dxf>
              <fill>
                <patternFill>
                  <bgColor rgb="FFFFFF00"/>
                </patternFill>
              </fill>
            </x14:dxf>
          </x14:cfRule>
          <xm:sqref>AO34:AQ36</xm:sqref>
        </x14:conditionalFormatting>
        <x14:conditionalFormatting xmlns:xm="http://schemas.microsoft.com/office/excel/2006/main">
          <x14:cfRule type="expression" priority="74" id="{DE198E43-22E1-4F85-9EDC-9E0E177FC8B7}">
            <xm:f>式!$D$7=TRUE</xm:f>
            <x14:dxf>
              <fill>
                <patternFill>
                  <bgColor rgb="FFFFFF00"/>
                </patternFill>
              </fill>
            </x14:dxf>
          </x14:cfRule>
          <xm:sqref>AR26:AU29</xm:sqref>
        </x14:conditionalFormatting>
        <x14:conditionalFormatting xmlns:xm="http://schemas.microsoft.com/office/excel/2006/main">
          <x14:cfRule type="expression" priority="70" id="{268D6802-4364-4445-B7E6-BEE18FDE83B7}">
            <xm:f>式!$D$8=TRUE</xm:f>
            <x14:dxf>
              <fill>
                <patternFill>
                  <bgColor rgb="FFFFFF00"/>
                </patternFill>
              </fill>
            </x14:dxf>
          </x14:cfRule>
          <xm:sqref>AW31:AY33</xm:sqref>
        </x14:conditionalFormatting>
        <x14:conditionalFormatting xmlns:xm="http://schemas.microsoft.com/office/excel/2006/main">
          <x14:cfRule type="expression" priority="60" id="{87B71554-DC21-4AD2-A82B-AF9D3EA7AE03}">
            <xm:f>式!$D$8=TRUE</xm:f>
            <x14:dxf>
              <fill>
                <patternFill>
                  <bgColor rgb="FFFFFF00"/>
                </patternFill>
              </fill>
            </x14:dxf>
          </x14:cfRule>
          <xm:sqref>AW34:AY36</xm:sqref>
        </x14:conditionalFormatting>
        <x14:conditionalFormatting xmlns:xm="http://schemas.microsoft.com/office/excel/2006/main">
          <x14:cfRule type="expression" priority="72" id="{4B717BEC-EA34-4E46-B3DC-D4F22D445BE8}">
            <xm:f>式!$D$7=TRUE</xm:f>
            <x14:dxf>
              <fill>
                <patternFill>
                  <bgColor rgb="FFFFFF00"/>
                </patternFill>
              </fill>
            </x14:dxf>
          </x14:cfRule>
          <xm:sqref>AX26:BA29</xm:sqref>
        </x14:conditionalFormatting>
        <x14:conditionalFormatting xmlns:xm="http://schemas.microsoft.com/office/excel/2006/main">
          <x14:cfRule type="expression" priority="68" id="{4FDAE166-53CC-4762-802E-EA8A4824E0AE}">
            <xm:f>式!$D$8=TRUE</xm:f>
            <x14:dxf>
              <fill>
                <patternFill>
                  <bgColor rgb="FFFFFF00"/>
                </patternFill>
              </fill>
            </x14:dxf>
          </x14:cfRule>
          <xm:sqref>BE31:BG33</xm:sqref>
        </x14:conditionalFormatting>
        <x14:conditionalFormatting xmlns:xm="http://schemas.microsoft.com/office/excel/2006/main">
          <x14:cfRule type="expression" priority="58" id="{B7684BDE-49D9-4626-BD4A-F0FED612E48D}">
            <xm:f>式!$D$8=TRUE</xm:f>
            <x14:dxf>
              <fill>
                <patternFill>
                  <bgColor rgb="FFFFFF00"/>
                </patternFill>
              </fill>
            </x14:dxf>
          </x14:cfRule>
          <xm:sqref>BE34:BG36</xm:sqref>
        </x14:conditionalFormatting>
        <x14:conditionalFormatting xmlns:xm="http://schemas.microsoft.com/office/excel/2006/main">
          <x14:cfRule type="expression" priority="48" id="{5996F857-691D-48E9-9D47-19560A2424DE}">
            <xm:f>式!$D$5=TRUE</xm:f>
            <x14:dxf>
              <fill>
                <patternFill>
                  <bgColor theme="1" tint="0.34998626667073579"/>
                </patternFill>
              </fill>
            </x14:dxf>
          </x14:cfRule>
          <x14:cfRule type="expression" priority="47" id="{B4D7FB2D-0855-4C95-9C32-032F89CD0E20}">
            <xm:f>式!$D$6=TRUE</xm:f>
            <x14:dxf>
              <fill>
                <patternFill>
                  <bgColor theme="1" tint="0.34998626667073579"/>
                </patternFill>
              </fill>
            </x14:dxf>
          </x14:cfRule>
          <xm:sqref>BI20:BQ22</xm:sqref>
        </x14:conditionalFormatting>
        <x14:conditionalFormatting xmlns:xm="http://schemas.microsoft.com/office/excel/2006/main">
          <x14:cfRule type="expression" priority="66" id="{3C6F380B-5A9F-4843-A10A-9D501BEA785E}">
            <xm:f>式!$D$8=TRUE</xm:f>
            <x14:dxf>
              <fill>
                <patternFill>
                  <bgColor rgb="FFFFFF00"/>
                </patternFill>
              </fill>
            </x14:dxf>
          </x14:cfRule>
          <xm:sqref>BM31:BO33</xm:sqref>
        </x14:conditionalFormatting>
        <x14:conditionalFormatting xmlns:xm="http://schemas.microsoft.com/office/excel/2006/main">
          <x14:cfRule type="expression" priority="56" id="{97936C9F-760B-4AD5-97EC-DACE2DFE3DFF}">
            <xm:f>式!$D$8=TRUE</xm:f>
            <x14:dxf>
              <fill>
                <patternFill>
                  <bgColor rgb="FFFFFF00"/>
                </patternFill>
              </fill>
            </x14:dxf>
          </x14:cfRule>
          <xm:sqref>BM34:BO36</xm:sqref>
        </x14:conditionalFormatting>
        <x14:conditionalFormatting xmlns:xm="http://schemas.microsoft.com/office/excel/2006/main">
          <x14:cfRule type="expression" priority="50" id="{D593F52E-23A9-40B0-98A7-2042F1386E97}">
            <xm:f>式!$D$4=TRUE</xm:f>
            <x14:dxf>
              <fill>
                <patternFill>
                  <bgColor theme="1" tint="0.34998626667073579"/>
                </patternFill>
              </fill>
            </x14:dxf>
          </x14:cfRule>
          <xm:sqref>BS20:CA22</xm:sqref>
        </x14:conditionalFormatting>
        <x14:conditionalFormatting xmlns:xm="http://schemas.microsoft.com/office/excel/2006/main">
          <x14:cfRule type="expression" priority="64" id="{F484429F-FFED-4386-A9BD-244B432B4A5A}">
            <xm:f>式!$D$8=TRUE</xm:f>
            <x14:dxf>
              <fill>
                <patternFill>
                  <bgColor rgb="FFFFFF00"/>
                </patternFill>
              </fill>
            </x14:dxf>
          </x14:cfRule>
          <xm:sqref>BU31:BW33</xm:sqref>
        </x14:conditionalFormatting>
        <x14:conditionalFormatting xmlns:xm="http://schemas.microsoft.com/office/excel/2006/main">
          <x14:cfRule type="expression" priority="54" id="{A3ED0C07-4AA8-4C76-BF4C-C6C489319142}">
            <xm:f>式!$D$8=TRUE</xm:f>
            <x14:dxf>
              <fill>
                <patternFill>
                  <bgColor rgb="FFFFFF00"/>
                </patternFill>
              </fill>
            </x14:dxf>
          </x14:cfRule>
          <xm:sqref>BU34:BW36</xm:sqref>
        </x14:conditionalFormatting>
        <x14:conditionalFormatting xmlns:xm="http://schemas.microsoft.com/office/excel/2006/main">
          <x14:cfRule type="expression" priority="49" id="{AC4C74A7-2ACC-4D06-8E3D-0F9356408F50}">
            <xm:f>式!$D$4=TRUE</xm:f>
            <x14:dxf>
              <fill>
                <patternFill>
                  <bgColor theme="1" tint="0.34998626667073579"/>
                </patternFill>
              </fill>
            </x14:dxf>
          </x14:cfRule>
          <xm:sqref>CC20:CK22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47F20A5E-6B79-4998-8BEE-BCCEA0A0BB16}">
          <x14:formula1>
            <xm:f>IF(式!$D$7=FALSE,"",式!$A$13:$A$17)</xm:f>
          </x14:formula1>
          <xm:sqref>AK26</xm:sqref>
        </x14:dataValidation>
        <x14:dataValidation type="list" allowBlank="1" showInputMessage="1" showErrorMessage="1" xr:uid="{E0468B95-80A2-4866-9131-35E1D44D3311}">
          <x14:formula1>
            <xm:f>IF(式!$D$7:$D$7=FALSE,"",式!$A$20:$A$31)</xm:f>
          </x14:formula1>
          <xm:sqref>AR26</xm:sqref>
        </x14:dataValidation>
        <x14:dataValidation type="list" allowBlank="1" showInputMessage="1" showErrorMessage="1" xr:uid="{DAC8C121-EA9C-4023-89F0-29741F81D1AA}">
          <x14:formula1>
            <xm:f>IF(式!$D$7:$D$7=FALSE,"",式!$A$34:$A$64)</xm:f>
          </x14:formula1>
          <xm:sqref>AX26</xm:sqref>
        </x14:dataValidation>
        <x14:dataValidation type="list" allowBlank="1" showInputMessage="1" showErrorMessage="1" xr:uid="{06B6C280-F643-41FB-B7C7-33CA2BBFEEED}">
          <x14:formula1>
            <xm:f>IF(式!$D$8=FALSE,"",式!$A$34:$A$64)</xm:f>
          </x14:formula1>
          <xm:sqref>AO34:AQ36 AW31:AY36 BE31:BG36 BM31:BO36 BU31:BW36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69DB2-C9A7-445D-809E-19DBD0B227D1}">
  <dimension ref="A1:CL132"/>
  <sheetViews>
    <sheetView showGridLines="0" showRowColHeaders="0" showRuler="0" zoomScaleNormal="100" workbookViewId="0">
      <selection activeCell="BL3" sqref="BL3:BQ5"/>
    </sheetView>
  </sheetViews>
  <sheetFormatPr defaultRowHeight="18" x14ac:dyDescent="0.55000000000000004"/>
  <cols>
    <col min="1" max="90" width="1.58203125" customWidth="1"/>
  </cols>
  <sheetData>
    <row r="1" spans="1:90" ht="6" customHeight="1" x14ac:dyDescent="0.55000000000000004"/>
    <row r="2" spans="1:90" ht="9.75" customHeight="1" x14ac:dyDescent="0.550000000000000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88"/>
      <c r="BF2" s="88"/>
      <c r="BG2" s="88"/>
      <c r="BH2" s="88"/>
      <c r="BI2" s="88"/>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row>
    <row r="3" spans="1:90" ht="10" customHeight="1" x14ac:dyDescent="0.55000000000000004">
      <c r="A3" s="1"/>
      <c r="B3" s="177" t="s">
        <v>94</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
      <c r="AG3" s="1"/>
      <c r="AH3" s="1"/>
      <c r="AI3" s="1"/>
      <c r="AJ3" s="1"/>
      <c r="AK3" s="1"/>
      <c r="AL3" s="1"/>
      <c r="AM3" s="1"/>
      <c r="AN3" s="1"/>
      <c r="AO3" s="1"/>
      <c r="AP3" s="1"/>
      <c r="AQ3" s="1"/>
      <c r="AR3" s="1"/>
      <c r="AS3" s="1"/>
      <c r="AT3" s="1"/>
      <c r="AU3" s="1"/>
      <c r="AV3" s="1"/>
      <c r="AW3" s="1"/>
      <c r="AX3" s="1"/>
      <c r="AY3" s="1"/>
      <c r="AZ3" s="1"/>
      <c r="BA3" s="1"/>
      <c r="BB3" s="1"/>
      <c r="BC3" s="1"/>
      <c r="BD3" s="1"/>
      <c r="BE3" s="88"/>
      <c r="BF3" s="88"/>
      <c r="BG3" s="88"/>
      <c r="BH3" s="88"/>
      <c r="BI3" s="88"/>
      <c r="BJ3" s="21"/>
      <c r="BK3" s="21"/>
      <c r="BL3" s="179"/>
      <c r="BM3" s="179"/>
      <c r="BN3" s="179"/>
      <c r="BO3" s="179"/>
      <c r="BP3" s="179"/>
      <c r="BQ3" s="179"/>
      <c r="BR3" s="88" t="s">
        <v>45</v>
      </c>
      <c r="BS3" s="88"/>
      <c r="BT3" s="88"/>
      <c r="BU3" s="179"/>
      <c r="BV3" s="179"/>
      <c r="BW3" s="179"/>
      <c r="BX3" s="179"/>
      <c r="BY3" s="179"/>
      <c r="BZ3" s="179"/>
      <c r="CA3" s="88" t="s">
        <v>44</v>
      </c>
      <c r="CB3" s="88"/>
      <c r="CC3" s="88"/>
      <c r="CD3" s="179"/>
      <c r="CE3" s="179"/>
      <c r="CF3" s="179"/>
      <c r="CG3" s="179"/>
      <c r="CH3" s="179"/>
      <c r="CI3" s="179"/>
      <c r="CJ3" s="88" t="s">
        <v>43</v>
      </c>
      <c r="CK3" s="88"/>
      <c r="CL3" s="88"/>
    </row>
    <row r="4" spans="1:90" ht="10" customHeight="1" x14ac:dyDescent="0.55000000000000004">
      <c r="A4" s="1"/>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
      <c r="AG4" s="1"/>
      <c r="AH4" s="1"/>
      <c r="AI4" s="1"/>
      <c r="AJ4" s="1"/>
      <c r="AK4" s="1"/>
      <c r="AL4" s="1"/>
      <c r="AM4" s="1"/>
      <c r="AN4" s="1"/>
      <c r="AO4" s="1"/>
      <c r="AP4" s="1"/>
      <c r="AQ4" s="1"/>
      <c r="AR4" s="1"/>
      <c r="AS4" s="1"/>
      <c r="AT4" s="1"/>
      <c r="AU4" s="1"/>
      <c r="AV4" s="1"/>
      <c r="AW4" s="1"/>
      <c r="AX4" s="1"/>
      <c r="AY4" s="1"/>
      <c r="AZ4" s="1"/>
      <c r="BA4" s="1"/>
      <c r="BB4" s="1"/>
      <c r="BC4" s="1"/>
      <c r="BD4" s="1"/>
      <c r="BE4" s="88"/>
      <c r="BF4" s="88"/>
      <c r="BG4" s="88"/>
      <c r="BH4" s="88"/>
      <c r="BI4" s="88"/>
      <c r="BJ4" s="21"/>
      <c r="BK4" s="21"/>
      <c r="BL4" s="179"/>
      <c r="BM4" s="179"/>
      <c r="BN4" s="179"/>
      <c r="BO4" s="179"/>
      <c r="BP4" s="179"/>
      <c r="BQ4" s="179"/>
      <c r="BR4" s="88"/>
      <c r="BS4" s="88"/>
      <c r="BT4" s="88"/>
      <c r="BU4" s="179"/>
      <c r="BV4" s="179"/>
      <c r="BW4" s="179"/>
      <c r="BX4" s="179"/>
      <c r="BY4" s="179"/>
      <c r="BZ4" s="179"/>
      <c r="CA4" s="88"/>
      <c r="CB4" s="88"/>
      <c r="CC4" s="88"/>
      <c r="CD4" s="179"/>
      <c r="CE4" s="179"/>
      <c r="CF4" s="179"/>
      <c r="CG4" s="179"/>
      <c r="CH4" s="179"/>
      <c r="CI4" s="179"/>
      <c r="CJ4" s="88"/>
      <c r="CK4" s="88"/>
      <c r="CL4" s="88"/>
    </row>
    <row r="5" spans="1:90" ht="10" customHeight="1" x14ac:dyDescent="0.55000000000000004">
      <c r="A5" s="1"/>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
      <c r="AG5" s="1"/>
      <c r="AH5" s="1"/>
      <c r="AI5" s="1"/>
      <c r="AJ5" s="1"/>
      <c r="AK5" s="1"/>
      <c r="AL5" s="1"/>
      <c r="AM5" s="1"/>
      <c r="AN5" s="1"/>
      <c r="AO5" s="1"/>
      <c r="AP5" s="1"/>
      <c r="AQ5" s="1"/>
      <c r="AR5" s="1"/>
      <c r="AS5" s="1"/>
      <c r="AT5" s="1"/>
      <c r="AU5" s="1"/>
      <c r="AV5" s="1"/>
      <c r="AW5" s="1"/>
      <c r="AX5" s="1"/>
      <c r="AY5" s="1"/>
      <c r="AZ5" s="1"/>
      <c r="BA5" s="1"/>
      <c r="BB5" s="1"/>
      <c r="BC5" s="1"/>
      <c r="BD5" s="1"/>
      <c r="BE5" s="88"/>
      <c r="BF5" s="88"/>
      <c r="BG5" s="88"/>
      <c r="BH5" s="88"/>
      <c r="BI5" s="88"/>
      <c r="BJ5" s="21"/>
      <c r="BK5" s="21"/>
      <c r="BL5" s="179"/>
      <c r="BM5" s="179"/>
      <c r="BN5" s="179"/>
      <c r="BO5" s="179"/>
      <c r="BP5" s="179"/>
      <c r="BQ5" s="179"/>
      <c r="BR5" s="88"/>
      <c r="BS5" s="88"/>
      <c r="BT5" s="88"/>
      <c r="BU5" s="179"/>
      <c r="BV5" s="179"/>
      <c r="BW5" s="179"/>
      <c r="BX5" s="179"/>
      <c r="BY5" s="179"/>
      <c r="BZ5" s="179"/>
      <c r="CA5" s="88"/>
      <c r="CB5" s="88"/>
      <c r="CC5" s="88"/>
      <c r="CD5" s="179"/>
      <c r="CE5" s="179"/>
      <c r="CF5" s="179"/>
      <c r="CG5" s="179"/>
      <c r="CH5" s="179"/>
      <c r="CI5" s="179"/>
      <c r="CJ5" s="88"/>
      <c r="CK5" s="88"/>
      <c r="CL5" s="88"/>
    </row>
    <row r="6" spans="1:90" ht="10" customHeight="1" x14ac:dyDescent="0.5500000000000000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88"/>
      <c r="BF6" s="88"/>
      <c r="BG6" s="88"/>
      <c r="BH6" s="88"/>
      <c r="BI6" s="88"/>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row>
    <row r="7" spans="1:90" ht="10" customHeight="1" x14ac:dyDescent="0.550000000000000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ht="10" customHeight="1" x14ac:dyDescent="0.55000000000000004">
      <c r="A8" s="1"/>
      <c r="B8" s="1"/>
      <c r="C8" s="1"/>
      <c r="D8" s="136" t="s">
        <v>95</v>
      </c>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1"/>
      <c r="BT8" s="1"/>
      <c r="BU8" s="1"/>
      <c r="BV8" s="1"/>
      <c r="BW8" s="1"/>
      <c r="BX8" s="1"/>
      <c r="BY8" s="122"/>
      <c r="BZ8" s="122"/>
      <c r="CA8" s="122"/>
      <c r="CB8" s="122"/>
      <c r="CC8" s="122"/>
      <c r="CD8" s="122"/>
      <c r="CE8" s="122"/>
      <c r="CF8" s="122"/>
      <c r="CG8" s="122"/>
      <c r="CH8" s="122"/>
      <c r="CI8" s="122"/>
      <c r="CJ8" s="122"/>
      <c r="CK8" s="122"/>
      <c r="CL8" s="122"/>
    </row>
    <row r="9" spans="1:90" ht="10" customHeight="1" x14ac:dyDescent="0.55000000000000004">
      <c r="A9" s="1"/>
      <c r="B9" s="1"/>
      <c r="C9" s="1"/>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1"/>
      <c r="BT9" s="1"/>
      <c r="BU9" s="1"/>
      <c r="BV9" s="1"/>
      <c r="BW9" s="1"/>
      <c r="BX9" s="1"/>
      <c r="BY9" s="122"/>
      <c r="BZ9" s="122"/>
      <c r="CA9" s="122"/>
      <c r="CB9" s="122"/>
      <c r="CC9" s="122"/>
      <c r="CD9" s="122"/>
      <c r="CE9" s="122"/>
      <c r="CF9" s="122"/>
      <c r="CG9" s="122"/>
      <c r="CH9" s="122"/>
      <c r="CI9" s="122"/>
      <c r="CJ9" s="122"/>
      <c r="CK9" s="122"/>
      <c r="CL9" s="122"/>
    </row>
    <row r="10" spans="1:90" ht="10" customHeight="1" thickBot="1" x14ac:dyDescent="0.6">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1" spans="1:90" ht="10" customHeight="1" thickTop="1" x14ac:dyDescent="0.55000000000000004">
      <c r="A11" s="61"/>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3"/>
    </row>
    <row r="12" spans="1:90" ht="10" customHeight="1" x14ac:dyDescent="0.55000000000000004">
      <c r="A12" s="68"/>
      <c r="B12" s="137" t="s">
        <v>97</v>
      </c>
      <c r="C12" s="138"/>
      <c r="D12" s="138"/>
      <c r="E12" s="138"/>
      <c r="F12" s="138"/>
      <c r="G12" s="138"/>
      <c r="H12" s="138"/>
      <c r="I12" s="138"/>
      <c r="J12" s="138"/>
      <c r="K12" s="139"/>
      <c r="M12" s="558">
        <f>申請書!$M$12</f>
        <v>0</v>
      </c>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13"/>
      <c r="AN12" s="137" t="s">
        <v>48</v>
      </c>
      <c r="AO12" s="138"/>
      <c r="AP12" s="138"/>
      <c r="AQ12" s="138"/>
      <c r="AR12" s="138"/>
      <c r="AS12" s="138"/>
      <c r="AT12" s="138"/>
      <c r="AU12" s="138"/>
      <c r="AV12" s="139"/>
      <c r="AW12" s="123" t="s">
        <v>49</v>
      </c>
      <c r="AX12" s="124"/>
      <c r="AY12" s="557">
        <f>申請書!AY12</f>
        <v>0</v>
      </c>
      <c r="AZ12" s="557"/>
      <c r="BA12" s="557"/>
      <c r="BB12" s="557"/>
      <c r="BC12" s="557"/>
      <c r="BD12" s="557"/>
      <c r="BE12" s="557"/>
      <c r="BF12" s="1"/>
      <c r="BG12" s="551">
        <f>申請書!BG12</f>
        <v>0</v>
      </c>
      <c r="BH12" s="551"/>
      <c r="BI12" s="551"/>
      <c r="BJ12" s="551"/>
      <c r="BK12" s="551"/>
      <c r="BL12" s="551"/>
      <c r="BM12" s="551"/>
      <c r="BN12" s="551"/>
      <c r="BO12" s="551"/>
      <c r="BP12" s="551"/>
      <c r="BQ12" s="551"/>
      <c r="BR12" s="551"/>
      <c r="BS12" s="551"/>
      <c r="BT12" s="551"/>
      <c r="BU12" s="551"/>
      <c r="BV12" s="551"/>
      <c r="BW12" s="551"/>
      <c r="BX12" s="551"/>
      <c r="BY12" s="551"/>
      <c r="BZ12" s="551"/>
      <c r="CA12" s="551"/>
      <c r="CB12" s="551"/>
      <c r="CC12" s="551"/>
      <c r="CD12" s="551"/>
      <c r="CE12" s="551"/>
      <c r="CF12" s="551"/>
      <c r="CG12" s="551"/>
      <c r="CH12" s="551"/>
      <c r="CI12" s="551"/>
      <c r="CJ12" s="551"/>
      <c r="CK12" s="551"/>
      <c r="CL12" s="78"/>
    </row>
    <row r="13" spans="1:90" ht="10" customHeight="1" x14ac:dyDescent="0.55000000000000004">
      <c r="A13" s="68"/>
      <c r="B13" s="140"/>
      <c r="C13" s="141"/>
      <c r="D13" s="141"/>
      <c r="E13" s="141"/>
      <c r="F13" s="141"/>
      <c r="G13" s="141"/>
      <c r="H13" s="141"/>
      <c r="I13" s="141"/>
      <c r="J13" s="141"/>
      <c r="K13" s="142"/>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13"/>
      <c r="AN13" s="140"/>
      <c r="AO13" s="141"/>
      <c r="AP13" s="141"/>
      <c r="AQ13" s="141"/>
      <c r="AR13" s="141"/>
      <c r="AS13" s="141"/>
      <c r="AT13" s="141"/>
      <c r="AU13" s="141"/>
      <c r="AV13" s="142"/>
      <c r="AW13" s="123"/>
      <c r="AX13" s="124"/>
      <c r="AY13" s="557"/>
      <c r="AZ13" s="557"/>
      <c r="BA13" s="557"/>
      <c r="BB13" s="557"/>
      <c r="BC13" s="557"/>
      <c r="BD13" s="557"/>
      <c r="BE13" s="557"/>
      <c r="BF13" s="1"/>
      <c r="BG13" s="551"/>
      <c r="BH13" s="551"/>
      <c r="BI13" s="551"/>
      <c r="BJ13" s="551"/>
      <c r="BK13" s="551"/>
      <c r="BL13" s="551"/>
      <c r="BM13" s="551"/>
      <c r="BN13" s="551"/>
      <c r="BO13" s="551"/>
      <c r="BP13" s="551"/>
      <c r="BQ13" s="551"/>
      <c r="BR13" s="551"/>
      <c r="BS13" s="551"/>
      <c r="BT13" s="551"/>
      <c r="BU13" s="551"/>
      <c r="BV13" s="551"/>
      <c r="BW13" s="551"/>
      <c r="BX13" s="551"/>
      <c r="BY13" s="551"/>
      <c r="BZ13" s="551"/>
      <c r="CA13" s="551"/>
      <c r="CB13" s="551"/>
      <c r="CC13" s="551"/>
      <c r="CD13" s="551"/>
      <c r="CE13" s="551"/>
      <c r="CF13" s="551"/>
      <c r="CG13" s="551"/>
      <c r="CH13" s="551"/>
      <c r="CI13" s="551"/>
      <c r="CJ13" s="551"/>
      <c r="CK13" s="551"/>
      <c r="CL13" s="78"/>
    </row>
    <row r="14" spans="1:90" ht="10" customHeight="1" x14ac:dyDescent="0.55000000000000004">
      <c r="A14" s="68"/>
      <c r="B14" s="143"/>
      <c r="C14" s="144"/>
      <c r="D14" s="144"/>
      <c r="E14" s="144"/>
      <c r="F14" s="144"/>
      <c r="G14" s="144"/>
      <c r="H14" s="144"/>
      <c r="I14" s="144"/>
      <c r="J14" s="144"/>
      <c r="K14" s="145"/>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559"/>
      <c r="AL14" s="559"/>
      <c r="AM14" s="13"/>
      <c r="AN14" s="143"/>
      <c r="AO14" s="144"/>
      <c r="AP14" s="144"/>
      <c r="AQ14" s="144"/>
      <c r="AR14" s="144"/>
      <c r="AS14" s="144"/>
      <c r="AT14" s="144"/>
      <c r="AU14" s="144"/>
      <c r="AV14" s="145"/>
      <c r="AW14" s="123"/>
      <c r="AX14" s="124"/>
      <c r="AY14" s="557"/>
      <c r="AZ14" s="557"/>
      <c r="BA14" s="557"/>
      <c r="BB14" s="557"/>
      <c r="BC14" s="557"/>
      <c r="BD14" s="557"/>
      <c r="BE14" s="557"/>
      <c r="BF14" s="1"/>
      <c r="BG14" s="552"/>
      <c r="BH14" s="552"/>
      <c r="BI14" s="552"/>
      <c r="BJ14" s="552"/>
      <c r="BK14" s="552"/>
      <c r="BL14" s="552"/>
      <c r="BM14" s="552"/>
      <c r="BN14" s="552"/>
      <c r="BO14" s="552"/>
      <c r="BP14" s="552"/>
      <c r="BQ14" s="552"/>
      <c r="BR14" s="552"/>
      <c r="BS14" s="552"/>
      <c r="BT14" s="552"/>
      <c r="BU14" s="552"/>
      <c r="BV14" s="552"/>
      <c r="BW14" s="552"/>
      <c r="BX14" s="552"/>
      <c r="BY14" s="552"/>
      <c r="BZ14" s="552"/>
      <c r="CA14" s="552"/>
      <c r="CB14" s="552"/>
      <c r="CC14" s="552"/>
      <c r="CD14" s="552"/>
      <c r="CE14" s="552"/>
      <c r="CF14" s="552"/>
      <c r="CG14" s="552"/>
      <c r="CH14" s="552"/>
      <c r="CI14" s="552"/>
      <c r="CJ14" s="552"/>
      <c r="CK14" s="552"/>
      <c r="CL14" s="78"/>
    </row>
    <row r="15" spans="1:90" ht="10" customHeight="1" x14ac:dyDescent="0.55000000000000004">
      <c r="A15" s="68"/>
      <c r="B15" s="1"/>
      <c r="C15" s="1"/>
      <c r="D15" s="1"/>
      <c r="E15" s="1"/>
      <c r="F15" s="1"/>
      <c r="G15" s="1"/>
      <c r="H15" s="1"/>
      <c r="I15" s="1"/>
      <c r="J15" s="1"/>
      <c r="K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67"/>
    </row>
    <row r="16" spans="1:90" ht="10" customHeight="1" x14ac:dyDescent="0.55000000000000004">
      <c r="A16" s="68"/>
      <c r="B16" s="137" t="s">
        <v>105</v>
      </c>
      <c r="C16" s="138"/>
      <c r="D16" s="138"/>
      <c r="E16" s="138"/>
      <c r="F16" s="138"/>
      <c r="G16" s="138"/>
      <c r="H16" s="138"/>
      <c r="I16" s="138"/>
      <c r="J16" s="138"/>
      <c r="K16" s="139"/>
      <c r="M16" s="558">
        <f>申請書!M16</f>
        <v>0</v>
      </c>
      <c r="N16" s="558"/>
      <c r="O16" s="558"/>
      <c r="P16" s="558"/>
      <c r="Q16" s="558"/>
      <c r="R16" s="558"/>
      <c r="S16" s="558"/>
      <c r="T16" s="558"/>
      <c r="U16" s="558"/>
      <c r="V16" s="558"/>
      <c r="W16" s="558"/>
      <c r="X16" s="558"/>
      <c r="Y16" s="558"/>
      <c r="Z16" s="558"/>
      <c r="AA16" s="558"/>
      <c r="AB16" s="558"/>
      <c r="AC16" s="1"/>
      <c r="AD16" s="185" t="s">
        <v>50</v>
      </c>
      <c r="AE16" s="185"/>
      <c r="AF16" s="185"/>
      <c r="AG16" s="185"/>
      <c r="AH16" s="185"/>
      <c r="AI16" s="185"/>
      <c r="AJ16" s="182" t="s">
        <v>51</v>
      </c>
      <c r="AK16" s="122"/>
      <c r="AL16" s="122"/>
      <c r="AM16" s="122"/>
      <c r="AN16" s="553">
        <f>申請書!AN16</f>
        <v>0</v>
      </c>
      <c r="AO16" s="553"/>
      <c r="AP16" s="553"/>
      <c r="AQ16" s="553"/>
      <c r="AR16" s="553"/>
      <c r="AS16" s="553"/>
      <c r="AT16" s="553"/>
      <c r="AU16" s="553"/>
      <c r="AV16" s="553"/>
      <c r="AW16" s="553"/>
      <c r="AX16" s="553"/>
      <c r="AY16" s="553"/>
      <c r="AZ16" s="553"/>
      <c r="BA16" s="553"/>
      <c r="BB16" s="553"/>
      <c r="BC16" s="122" t="s">
        <v>52</v>
      </c>
      <c r="BD16" s="122"/>
      <c r="BE16" s="122"/>
      <c r="BF16" s="122"/>
      <c r="BG16" s="555">
        <f>申請書!BG16</f>
        <v>0</v>
      </c>
      <c r="BH16" s="555"/>
      <c r="BI16" s="555"/>
      <c r="BJ16" s="555"/>
      <c r="BK16" s="555"/>
      <c r="BL16" s="555"/>
      <c r="BM16" s="555"/>
      <c r="BN16" s="555"/>
      <c r="BO16" s="555"/>
      <c r="BP16" s="555"/>
      <c r="BQ16" s="555"/>
      <c r="BR16" s="555"/>
      <c r="BS16" s="555"/>
      <c r="BT16" s="555"/>
      <c r="BU16" s="555"/>
      <c r="BV16" s="555"/>
      <c r="BW16" s="555"/>
      <c r="BX16" s="555"/>
      <c r="BY16" s="555"/>
      <c r="BZ16" s="555"/>
      <c r="CA16" s="555"/>
      <c r="CB16" s="555"/>
      <c r="CC16" s="555"/>
      <c r="CD16" s="555"/>
      <c r="CE16" s="555"/>
      <c r="CF16" s="555"/>
      <c r="CG16" s="555"/>
      <c r="CH16" s="555"/>
      <c r="CI16" s="555"/>
      <c r="CJ16" s="555"/>
      <c r="CK16" s="555"/>
      <c r="CL16" s="79"/>
    </row>
    <row r="17" spans="1:90" ht="10" customHeight="1" x14ac:dyDescent="0.55000000000000004">
      <c r="A17" s="68"/>
      <c r="B17" s="140"/>
      <c r="C17" s="141"/>
      <c r="D17" s="141"/>
      <c r="E17" s="141"/>
      <c r="F17" s="141"/>
      <c r="G17" s="141"/>
      <c r="H17" s="141"/>
      <c r="I17" s="141"/>
      <c r="J17" s="141"/>
      <c r="K17" s="142"/>
      <c r="M17" s="558"/>
      <c r="N17" s="558"/>
      <c r="O17" s="558"/>
      <c r="P17" s="558"/>
      <c r="Q17" s="558"/>
      <c r="R17" s="558"/>
      <c r="S17" s="558"/>
      <c r="T17" s="558"/>
      <c r="U17" s="558"/>
      <c r="V17" s="558"/>
      <c r="W17" s="558"/>
      <c r="X17" s="558"/>
      <c r="Y17" s="558"/>
      <c r="Z17" s="558"/>
      <c r="AA17" s="558"/>
      <c r="AB17" s="558"/>
      <c r="AC17" s="1"/>
      <c r="AD17" s="185"/>
      <c r="AE17" s="185"/>
      <c r="AF17" s="185"/>
      <c r="AG17" s="185"/>
      <c r="AH17" s="185"/>
      <c r="AI17" s="185"/>
      <c r="AJ17" s="182"/>
      <c r="AK17" s="122"/>
      <c r="AL17" s="122"/>
      <c r="AM17" s="122"/>
      <c r="AN17" s="553"/>
      <c r="AO17" s="553"/>
      <c r="AP17" s="553"/>
      <c r="AQ17" s="553"/>
      <c r="AR17" s="553"/>
      <c r="AS17" s="553"/>
      <c r="AT17" s="553"/>
      <c r="AU17" s="553"/>
      <c r="AV17" s="553"/>
      <c r="AW17" s="553"/>
      <c r="AX17" s="553"/>
      <c r="AY17" s="553"/>
      <c r="AZ17" s="553"/>
      <c r="BA17" s="553"/>
      <c r="BB17" s="553"/>
      <c r="BC17" s="122"/>
      <c r="BD17" s="122"/>
      <c r="BE17" s="122"/>
      <c r="BF17" s="122"/>
      <c r="BG17" s="555"/>
      <c r="BH17" s="555"/>
      <c r="BI17" s="555"/>
      <c r="BJ17" s="555"/>
      <c r="BK17" s="555"/>
      <c r="BL17" s="555"/>
      <c r="BM17" s="555"/>
      <c r="BN17" s="555"/>
      <c r="BO17" s="555"/>
      <c r="BP17" s="555"/>
      <c r="BQ17" s="555"/>
      <c r="BR17" s="555"/>
      <c r="BS17" s="555"/>
      <c r="BT17" s="555"/>
      <c r="BU17" s="555"/>
      <c r="BV17" s="555"/>
      <c r="BW17" s="555"/>
      <c r="BX17" s="555"/>
      <c r="BY17" s="555"/>
      <c r="BZ17" s="555"/>
      <c r="CA17" s="555"/>
      <c r="CB17" s="555"/>
      <c r="CC17" s="555"/>
      <c r="CD17" s="555"/>
      <c r="CE17" s="555"/>
      <c r="CF17" s="555"/>
      <c r="CG17" s="555"/>
      <c r="CH17" s="555"/>
      <c r="CI17" s="555"/>
      <c r="CJ17" s="555"/>
      <c r="CK17" s="555"/>
      <c r="CL17" s="79"/>
    </row>
    <row r="18" spans="1:90" ht="10" customHeight="1" x14ac:dyDescent="0.55000000000000004">
      <c r="A18" s="68"/>
      <c r="B18" s="143"/>
      <c r="C18" s="144"/>
      <c r="D18" s="144"/>
      <c r="E18" s="144"/>
      <c r="F18" s="144"/>
      <c r="G18" s="144"/>
      <c r="H18" s="144"/>
      <c r="I18" s="144"/>
      <c r="J18" s="144"/>
      <c r="K18" s="145"/>
      <c r="M18" s="559"/>
      <c r="N18" s="559"/>
      <c r="O18" s="559"/>
      <c r="P18" s="559"/>
      <c r="Q18" s="559"/>
      <c r="R18" s="559"/>
      <c r="S18" s="559"/>
      <c r="T18" s="559"/>
      <c r="U18" s="559"/>
      <c r="V18" s="559"/>
      <c r="W18" s="559"/>
      <c r="X18" s="559"/>
      <c r="Y18" s="559"/>
      <c r="Z18" s="559"/>
      <c r="AA18" s="559"/>
      <c r="AB18" s="559"/>
      <c r="AC18" s="1"/>
      <c r="AD18" s="185"/>
      <c r="AE18" s="185"/>
      <c r="AF18" s="185"/>
      <c r="AG18" s="185"/>
      <c r="AH18" s="185"/>
      <c r="AI18" s="185"/>
      <c r="AJ18" s="182"/>
      <c r="AK18" s="122"/>
      <c r="AL18" s="122"/>
      <c r="AM18" s="122"/>
      <c r="AN18" s="554"/>
      <c r="AO18" s="554"/>
      <c r="AP18" s="554"/>
      <c r="AQ18" s="554"/>
      <c r="AR18" s="554"/>
      <c r="AS18" s="554"/>
      <c r="AT18" s="554"/>
      <c r="AU18" s="554"/>
      <c r="AV18" s="554"/>
      <c r="AW18" s="554"/>
      <c r="AX18" s="554"/>
      <c r="AY18" s="554"/>
      <c r="AZ18" s="554"/>
      <c r="BA18" s="554"/>
      <c r="BB18" s="554"/>
      <c r="BC18" s="122"/>
      <c r="BD18" s="122"/>
      <c r="BE18" s="122"/>
      <c r="BF18" s="122"/>
      <c r="BG18" s="556"/>
      <c r="BH18" s="556"/>
      <c r="BI18" s="556"/>
      <c r="BJ18" s="556"/>
      <c r="BK18" s="556"/>
      <c r="BL18" s="556"/>
      <c r="BM18" s="556"/>
      <c r="BN18" s="556"/>
      <c r="BO18" s="556"/>
      <c r="BP18" s="556"/>
      <c r="BQ18" s="556"/>
      <c r="BR18" s="556"/>
      <c r="BS18" s="556"/>
      <c r="BT18" s="556"/>
      <c r="BU18" s="556"/>
      <c r="BV18" s="556"/>
      <c r="BW18" s="556"/>
      <c r="BX18" s="556"/>
      <c r="BY18" s="556"/>
      <c r="BZ18" s="556"/>
      <c r="CA18" s="556"/>
      <c r="CB18" s="556"/>
      <c r="CC18" s="556"/>
      <c r="CD18" s="556"/>
      <c r="CE18" s="556"/>
      <c r="CF18" s="556"/>
      <c r="CG18" s="556"/>
      <c r="CH18" s="556"/>
      <c r="CI18" s="556"/>
      <c r="CJ18" s="556"/>
      <c r="CK18" s="556"/>
      <c r="CL18" s="79"/>
    </row>
    <row r="19" spans="1:90" ht="10" customHeight="1" thickBot="1" x14ac:dyDescent="0.6">
      <c r="A19" s="68"/>
      <c r="B19" s="1"/>
      <c r="C19" s="1"/>
      <c r="D19" s="1"/>
      <c r="E19" s="1"/>
      <c r="F19" s="1"/>
      <c r="G19" s="1"/>
      <c r="H19" s="1"/>
      <c r="I19" s="1"/>
      <c r="J19" s="1"/>
      <c r="K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4"/>
      <c r="BL19" s="21"/>
      <c r="BM19" s="21"/>
      <c r="BN19" s="21"/>
      <c r="BO19" s="21"/>
      <c r="BP19" s="1"/>
      <c r="BQ19" s="1"/>
      <c r="BR19" s="1"/>
      <c r="BS19" s="1"/>
      <c r="BT19" s="1"/>
      <c r="BU19" s="1"/>
      <c r="BV19" s="1"/>
      <c r="BW19" s="1"/>
      <c r="BX19" s="1"/>
      <c r="BY19" s="1"/>
      <c r="BZ19" s="1"/>
      <c r="CA19" s="1"/>
      <c r="CB19" s="1"/>
      <c r="CC19" s="1"/>
      <c r="CD19" s="1"/>
      <c r="CE19" s="1"/>
      <c r="CF19" s="1"/>
      <c r="CG19" s="1"/>
      <c r="CH19" s="1"/>
      <c r="CI19" s="1"/>
      <c r="CJ19" s="1"/>
      <c r="CK19" s="1"/>
      <c r="CL19" s="67"/>
    </row>
    <row r="20" spans="1:90" ht="10" customHeight="1" x14ac:dyDescent="0.55000000000000004">
      <c r="A20" s="68"/>
      <c r="B20" s="137" t="s">
        <v>104</v>
      </c>
      <c r="C20" s="138"/>
      <c r="D20" s="138"/>
      <c r="E20" s="138"/>
      <c r="F20" s="138"/>
      <c r="G20" s="138"/>
      <c r="H20" s="138"/>
      <c r="I20" s="138"/>
      <c r="J20" s="138"/>
      <c r="K20" s="139"/>
      <c r="M20" s="558">
        <f>申請書!M20</f>
        <v>0</v>
      </c>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8"/>
      <c r="AK20" s="558"/>
      <c r="AL20" s="558"/>
      <c r="AM20" s="1"/>
      <c r="AN20" s="186" t="s">
        <v>55</v>
      </c>
      <c r="AO20" s="186"/>
      <c r="AP20" s="186"/>
      <c r="AQ20" s="186"/>
      <c r="AR20" s="186"/>
      <c r="AS20" s="186"/>
      <c r="AT20" s="1"/>
      <c r="AU20" s="560">
        <f>申請書!AU20</f>
        <v>0</v>
      </c>
      <c r="AV20" s="560"/>
      <c r="AW20" s="560"/>
      <c r="AX20" s="560"/>
      <c r="AY20" s="560"/>
      <c r="AZ20" s="560"/>
      <c r="BA20" s="560"/>
      <c r="BB20" s="560"/>
      <c r="BC20" s="1"/>
      <c r="BD20" s="1"/>
      <c r="BE20" s="126" t="s">
        <v>59</v>
      </c>
      <c r="BF20" s="127"/>
      <c r="BG20" s="128"/>
      <c r="BH20" s="1"/>
      <c r="BI20" s="481" t="s">
        <v>91</v>
      </c>
      <c r="BJ20" s="482"/>
      <c r="BK20" s="482"/>
      <c r="BL20" s="482"/>
      <c r="BM20" s="482"/>
      <c r="BN20" s="482"/>
      <c r="BO20" s="482"/>
      <c r="BP20" s="482"/>
      <c r="BQ20" s="486"/>
      <c r="BR20" s="1"/>
      <c r="BS20" s="481" t="s">
        <v>57</v>
      </c>
      <c r="BT20" s="482"/>
      <c r="BU20" s="482"/>
      <c r="BV20" s="482"/>
      <c r="BW20" s="482"/>
      <c r="BX20" s="482"/>
      <c r="BY20" s="482"/>
      <c r="BZ20" s="482"/>
      <c r="CA20" s="486"/>
      <c r="CB20" s="1"/>
      <c r="CC20" s="481" t="s">
        <v>58</v>
      </c>
      <c r="CD20" s="482"/>
      <c r="CE20" s="482"/>
      <c r="CF20" s="482"/>
      <c r="CG20" s="482"/>
      <c r="CH20" s="482"/>
      <c r="CI20" s="482"/>
      <c r="CJ20" s="482"/>
      <c r="CK20" s="486"/>
      <c r="CL20" s="67"/>
    </row>
    <row r="21" spans="1:90" ht="10" customHeight="1" x14ac:dyDescent="0.55000000000000004">
      <c r="A21" s="68"/>
      <c r="B21" s="140"/>
      <c r="C21" s="141"/>
      <c r="D21" s="141"/>
      <c r="E21" s="141"/>
      <c r="F21" s="141"/>
      <c r="G21" s="141"/>
      <c r="H21" s="141"/>
      <c r="I21" s="141"/>
      <c r="J21" s="141"/>
      <c r="K21" s="142"/>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1"/>
      <c r="AN21" s="186"/>
      <c r="AO21" s="186"/>
      <c r="AP21" s="186"/>
      <c r="AQ21" s="186"/>
      <c r="AR21" s="186"/>
      <c r="AS21" s="186"/>
      <c r="AT21" s="1"/>
      <c r="AU21" s="560"/>
      <c r="AV21" s="560"/>
      <c r="AW21" s="560"/>
      <c r="AX21" s="560"/>
      <c r="AY21" s="560"/>
      <c r="AZ21" s="560"/>
      <c r="BA21" s="560"/>
      <c r="BB21" s="560"/>
      <c r="BC21" s="89" t="s">
        <v>56</v>
      </c>
      <c r="BD21" s="89"/>
      <c r="BE21" s="129"/>
      <c r="BF21" s="130"/>
      <c r="BG21" s="131"/>
      <c r="BH21" s="1"/>
      <c r="BI21" s="483"/>
      <c r="BJ21" s="88"/>
      <c r="BK21" s="88"/>
      <c r="BL21" s="88"/>
      <c r="BM21" s="88"/>
      <c r="BN21" s="88"/>
      <c r="BO21" s="88"/>
      <c r="BP21" s="88"/>
      <c r="BQ21" s="487"/>
      <c r="BR21" s="1"/>
      <c r="BS21" s="483"/>
      <c r="BT21" s="88"/>
      <c r="BU21" s="88"/>
      <c r="BV21" s="88"/>
      <c r="BW21" s="88"/>
      <c r="BX21" s="88"/>
      <c r="BY21" s="88"/>
      <c r="BZ21" s="88"/>
      <c r="CA21" s="487"/>
      <c r="CB21" s="1"/>
      <c r="CC21" s="483"/>
      <c r="CD21" s="88"/>
      <c r="CE21" s="88"/>
      <c r="CF21" s="88"/>
      <c r="CG21" s="88"/>
      <c r="CH21" s="88"/>
      <c r="CI21" s="88"/>
      <c r="CJ21" s="88"/>
      <c r="CK21" s="487"/>
      <c r="CL21" s="67"/>
    </row>
    <row r="22" spans="1:90" ht="10" customHeight="1" thickBot="1" x14ac:dyDescent="0.6">
      <c r="A22" s="68"/>
      <c r="B22" s="143"/>
      <c r="C22" s="144"/>
      <c r="D22" s="144"/>
      <c r="E22" s="144"/>
      <c r="F22" s="144"/>
      <c r="G22" s="144"/>
      <c r="H22" s="144"/>
      <c r="I22" s="144"/>
      <c r="J22" s="144"/>
      <c r="K22" s="145"/>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M22" s="1"/>
      <c r="AN22" s="186"/>
      <c r="AO22" s="186"/>
      <c r="AP22" s="186"/>
      <c r="AQ22" s="186"/>
      <c r="AR22" s="186"/>
      <c r="AS22" s="186"/>
      <c r="AT22" s="1"/>
      <c r="AU22" s="561"/>
      <c r="AV22" s="561"/>
      <c r="AW22" s="561"/>
      <c r="AX22" s="561"/>
      <c r="AY22" s="561"/>
      <c r="AZ22" s="561"/>
      <c r="BA22" s="561"/>
      <c r="BB22" s="561"/>
      <c r="BC22" s="89"/>
      <c r="BD22" s="89"/>
      <c r="BE22" s="132"/>
      <c r="BF22" s="133"/>
      <c r="BG22" s="134"/>
      <c r="BH22" s="1"/>
      <c r="BI22" s="484"/>
      <c r="BJ22" s="485"/>
      <c r="BK22" s="485"/>
      <c r="BL22" s="485"/>
      <c r="BM22" s="485"/>
      <c r="BN22" s="485"/>
      <c r="BO22" s="485"/>
      <c r="BP22" s="485"/>
      <c r="BQ22" s="488"/>
      <c r="BR22" s="1"/>
      <c r="BS22" s="484"/>
      <c r="BT22" s="485"/>
      <c r="BU22" s="485"/>
      <c r="BV22" s="485"/>
      <c r="BW22" s="485"/>
      <c r="BX22" s="485"/>
      <c r="BY22" s="485"/>
      <c r="BZ22" s="485"/>
      <c r="CA22" s="488"/>
      <c r="CB22" s="1"/>
      <c r="CC22" s="484"/>
      <c r="CD22" s="485"/>
      <c r="CE22" s="485"/>
      <c r="CF22" s="485"/>
      <c r="CG22" s="485"/>
      <c r="CH22" s="485"/>
      <c r="CI22" s="485"/>
      <c r="CJ22" s="485"/>
      <c r="CK22" s="488"/>
      <c r="CL22" s="67"/>
    </row>
    <row r="23" spans="1:90" ht="10" customHeight="1" thickBot="1" x14ac:dyDescent="0.6">
      <c r="A23" s="68"/>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82"/>
      <c r="BT23" s="82"/>
      <c r="BU23" s="82"/>
      <c r="BV23" s="82"/>
      <c r="BW23" s="82"/>
      <c r="BX23" s="82"/>
      <c r="BY23" s="82"/>
      <c r="BZ23" s="82"/>
      <c r="CA23" s="82"/>
      <c r="CB23" s="82"/>
      <c r="CC23" s="82"/>
      <c r="CD23" s="82"/>
      <c r="CE23" s="82"/>
      <c r="CF23" s="82"/>
      <c r="CG23" s="82"/>
      <c r="CH23" s="82"/>
      <c r="CI23" s="82"/>
      <c r="CJ23" s="82"/>
      <c r="CK23" s="82"/>
      <c r="CL23" s="83"/>
    </row>
    <row r="24" spans="1:90" ht="10" customHeight="1" thickTop="1" thickBot="1" x14ac:dyDescent="0.6">
      <c r="A24" s="68"/>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1"/>
      <c r="AK24" s="11"/>
      <c r="AL24" s="11"/>
      <c r="AM24" s="11"/>
      <c r="AN24" s="11"/>
      <c r="AO24" s="11"/>
      <c r="AP24" s="1"/>
      <c r="AQ24" s="1"/>
      <c r="AR24" s="1"/>
      <c r="AS24" s="1"/>
      <c r="AT24" s="1"/>
      <c r="AU24" s="1"/>
      <c r="AV24" s="1"/>
      <c r="AW24" s="1"/>
      <c r="AX24" s="1"/>
      <c r="AY24" s="1"/>
      <c r="AZ24" s="1"/>
      <c r="BA24" s="1"/>
      <c r="BB24" s="1"/>
      <c r="BC24" s="1"/>
      <c r="BD24" s="1"/>
      <c r="BE24" s="1"/>
      <c r="BF24" s="1"/>
      <c r="BG24" s="1"/>
      <c r="BH24" s="1"/>
      <c r="BI24" s="1"/>
      <c r="BJ24" s="1"/>
      <c r="BK24" s="1"/>
      <c r="BL24" s="11"/>
      <c r="BM24" s="1"/>
      <c r="BN24" s="1"/>
      <c r="BO24" s="1"/>
      <c r="BP24" s="1"/>
      <c r="BQ24" s="1"/>
      <c r="BR24" s="1"/>
      <c r="BS24" s="82"/>
      <c r="BT24" s="530" t="s">
        <v>106</v>
      </c>
      <c r="BU24" s="531"/>
      <c r="BV24" s="531"/>
      <c r="BW24" s="531"/>
      <c r="BX24" s="531"/>
      <c r="BY24" s="531"/>
      <c r="BZ24" s="531"/>
      <c r="CA24" s="531"/>
      <c r="CB24" s="531"/>
      <c r="CC24" s="531"/>
      <c r="CD24" s="531"/>
      <c r="CE24" s="531"/>
      <c r="CF24" s="531"/>
      <c r="CG24" s="531"/>
      <c r="CH24" s="531"/>
      <c r="CI24" s="531"/>
      <c r="CJ24" s="531"/>
      <c r="CK24" s="532"/>
      <c r="CL24" s="83"/>
    </row>
    <row r="25" spans="1:90" ht="10" customHeight="1" thickBot="1" x14ac:dyDescent="0.6">
      <c r="A25" s="68"/>
      <c r="B25" s="90" t="s">
        <v>72</v>
      </c>
      <c r="C25" s="91"/>
      <c r="D25" s="92"/>
      <c r="F25" s="14"/>
      <c r="G25" s="15"/>
      <c r="H25" s="15"/>
      <c r="I25" s="15"/>
      <c r="J25" s="15"/>
      <c r="K25" s="15"/>
      <c r="L25" s="15"/>
      <c r="M25" s="15"/>
      <c r="N25" s="15"/>
      <c r="O25" s="15"/>
      <c r="P25" s="15"/>
      <c r="Q25" s="15"/>
      <c r="R25" s="15"/>
      <c r="S25" s="15"/>
      <c r="T25" s="15"/>
      <c r="U25" s="15"/>
      <c r="V25" s="16"/>
      <c r="W25" s="17"/>
      <c r="X25" s="272" t="s">
        <v>62</v>
      </c>
      <c r="Y25" s="273"/>
      <c r="Z25" s="273"/>
      <c r="AA25" s="273"/>
      <c r="AB25" s="273"/>
      <c r="AC25" s="273"/>
      <c r="AD25" s="273"/>
      <c r="AE25" s="274"/>
      <c r="AF25" s="281" t="s">
        <v>75</v>
      </c>
      <c r="AG25" s="282"/>
      <c r="AH25" s="282"/>
      <c r="AI25" s="550"/>
      <c r="AN25" s="1"/>
      <c r="AO25" s="1"/>
      <c r="AP25" s="6"/>
      <c r="AQ25" s="6"/>
      <c r="AR25" s="6"/>
      <c r="AS25" s="6"/>
      <c r="AT25" s="6"/>
      <c r="AU25" s="6"/>
      <c r="AV25" s="6"/>
      <c r="AW25" s="6"/>
      <c r="AX25" s="6"/>
      <c r="AY25" s="6"/>
      <c r="AZ25" s="6"/>
      <c r="BA25" s="6"/>
      <c r="BB25" s="6"/>
      <c r="BC25" s="6"/>
      <c r="BD25" s="6"/>
      <c r="BE25" s="6"/>
      <c r="BF25" s="6"/>
      <c r="BG25" s="6"/>
      <c r="BH25" s="155" t="s">
        <v>76</v>
      </c>
      <c r="BI25" s="155"/>
      <c r="BJ25" s="155"/>
      <c r="BK25" s="155"/>
      <c r="BM25" s="6"/>
      <c r="BN25" s="6"/>
      <c r="BO25" s="6"/>
      <c r="BP25" s="155" t="s">
        <v>64</v>
      </c>
      <c r="BQ25" s="155"/>
      <c r="BR25" s="156"/>
      <c r="BS25" s="82"/>
      <c r="BT25" s="533"/>
      <c r="BU25" s="534"/>
      <c r="BV25" s="534"/>
      <c r="BW25" s="534"/>
      <c r="BX25" s="534"/>
      <c r="BY25" s="534"/>
      <c r="BZ25" s="534"/>
      <c r="CA25" s="534"/>
      <c r="CB25" s="534"/>
      <c r="CC25" s="534"/>
      <c r="CD25" s="534"/>
      <c r="CE25" s="534"/>
      <c r="CF25" s="534"/>
      <c r="CG25" s="534"/>
      <c r="CH25" s="534"/>
      <c r="CI25" s="534"/>
      <c r="CJ25" s="534"/>
      <c r="CK25" s="535"/>
      <c r="CL25" s="83"/>
    </row>
    <row r="26" spans="1:90" ht="10" customHeight="1" x14ac:dyDescent="0.55000000000000004">
      <c r="A26" s="68"/>
      <c r="B26" s="93"/>
      <c r="C26" s="94"/>
      <c r="D26" s="95"/>
      <c r="F26" s="17"/>
      <c r="G26" s="562">
        <f>申請書!G26</f>
        <v>0</v>
      </c>
      <c r="H26" s="562"/>
      <c r="I26" s="562"/>
      <c r="J26" s="562"/>
      <c r="K26" s="562"/>
      <c r="L26" s="562"/>
      <c r="M26" s="562"/>
      <c r="N26" s="562"/>
      <c r="O26" s="562"/>
      <c r="P26" s="259" t="s">
        <v>60</v>
      </c>
      <c r="Q26" s="259"/>
      <c r="R26" s="105" t="str">
        <f>申請書!R26</f>
        <v>(　　)</v>
      </c>
      <c r="S26" s="105"/>
      <c r="T26" s="105"/>
      <c r="U26" s="105"/>
      <c r="V26" s="106"/>
      <c r="W26" s="76"/>
      <c r="X26" s="275"/>
      <c r="Y26" s="276"/>
      <c r="Z26" s="276"/>
      <c r="AA26" s="276"/>
      <c r="AB26" s="276"/>
      <c r="AC26" s="276"/>
      <c r="AD26" s="276"/>
      <c r="AE26" s="277"/>
      <c r="AF26" s="284"/>
      <c r="AG26" s="285"/>
      <c r="AH26" s="285"/>
      <c r="AI26" s="283"/>
      <c r="AK26" s="539">
        <f>申請書!AK26</f>
        <v>0</v>
      </c>
      <c r="AL26" s="539"/>
      <c r="AM26" s="539"/>
      <c r="AN26" s="539"/>
      <c r="AO26" s="539"/>
      <c r="AP26" s="88" t="s">
        <v>60</v>
      </c>
      <c r="AQ26" s="88"/>
      <c r="AR26" s="541">
        <f>申請書!AR26</f>
        <v>0</v>
      </c>
      <c r="AS26" s="541"/>
      <c r="AT26" s="541"/>
      <c r="AU26" s="541"/>
      <c r="AV26" s="88" t="s">
        <v>61</v>
      </c>
      <c r="AW26" s="88"/>
      <c r="AX26" s="329">
        <f>申請書!AX26</f>
        <v>0</v>
      </c>
      <c r="AY26" s="329"/>
      <c r="AZ26" s="329"/>
      <c r="BA26" s="329"/>
      <c r="BB26" s="88" t="s">
        <v>37</v>
      </c>
      <c r="BC26" s="88"/>
      <c r="BD26" s="135" t="str">
        <f>申請書!BD26</f>
        <v>(　 )</v>
      </c>
      <c r="BE26" s="135"/>
      <c r="BF26" s="135"/>
      <c r="BG26" s="135"/>
      <c r="BH26" s="108"/>
      <c r="BI26" s="108"/>
      <c r="BJ26" s="108"/>
      <c r="BK26" s="108"/>
      <c r="BL26" s="146" t="str">
        <f>IF(式!D8=TRUE,"",IF(式!E7&lt;0,"",式!E7))</f>
        <v/>
      </c>
      <c r="BM26" s="147"/>
      <c r="BN26" s="147"/>
      <c r="BO26" s="148"/>
      <c r="BP26" s="108"/>
      <c r="BQ26" s="108"/>
      <c r="BR26" s="157"/>
      <c r="BS26" s="82"/>
      <c r="BT26" s="533"/>
      <c r="BU26" s="534"/>
      <c r="BV26" s="534"/>
      <c r="BW26" s="534"/>
      <c r="BX26" s="534"/>
      <c r="BY26" s="534"/>
      <c r="BZ26" s="534"/>
      <c r="CA26" s="534"/>
      <c r="CB26" s="534"/>
      <c r="CC26" s="534"/>
      <c r="CD26" s="534"/>
      <c r="CE26" s="534"/>
      <c r="CF26" s="534"/>
      <c r="CG26" s="534"/>
      <c r="CH26" s="534"/>
      <c r="CI26" s="534"/>
      <c r="CJ26" s="534"/>
      <c r="CK26" s="535"/>
      <c r="CL26" s="83"/>
    </row>
    <row r="27" spans="1:90" ht="10" customHeight="1" x14ac:dyDescent="0.55000000000000004">
      <c r="A27" s="68"/>
      <c r="B27" s="93"/>
      <c r="C27" s="94"/>
      <c r="D27" s="95"/>
      <c r="F27" s="17"/>
      <c r="G27" s="562"/>
      <c r="H27" s="562"/>
      <c r="I27" s="562"/>
      <c r="J27" s="562"/>
      <c r="K27" s="562"/>
      <c r="L27" s="562"/>
      <c r="M27" s="562"/>
      <c r="N27" s="562"/>
      <c r="O27" s="562"/>
      <c r="P27" s="259"/>
      <c r="Q27" s="259"/>
      <c r="R27" s="105"/>
      <c r="S27" s="105"/>
      <c r="T27" s="105"/>
      <c r="U27" s="105"/>
      <c r="V27" s="106"/>
      <c r="W27" s="76"/>
      <c r="X27" s="278"/>
      <c r="Y27" s="279"/>
      <c r="Z27" s="279"/>
      <c r="AA27" s="279"/>
      <c r="AB27" s="279"/>
      <c r="AC27" s="279"/>
      <c r="AD27" s="279"/>
      <c r="AE27" s="280"/>
      <c r="AF27" s="284"/>
      <c r="AG27" s="285"/>
      <c r="AH27" s="285"/>
      <c r="AI27" s="283"/>
      <c r="AK27" s="539"/>
      <c r="AL27" s="539"/>
      <c r="AM27" s="539"/>
      <c r="AN27" s="539"/>
      <c r="AO27" s="539"/>
      <c r="AP27" s="88"/>
      <c r="AQ27" s="88"/>
      <c r="AR27" s="541"/>
      <c r="AS27" s="541"/>
      <c r="AT27" s="541"/>
      <c r="AU27" s="541"/>
      <c r="AV27" s="88"/>
      <c r="AW27" s="88"/>
      <c r="AX27" s="329"/>
      <c r="AY27" s="329"/>
      <c r="AZ27" s="329"/>
      <c r="BA27" s="329"/>
      <c r="BB27" s="88"/>
      <c r="BC27" s="88"/>
      <c r="BD27" s="135"/>
      <c r="BE27" s="135"/>
      <c r="BF27" s="135"/>
      <c r="BG27" s="135"/>
      <c r="BH27" s="108"/>
      <c r="BI27" s="108"/>
      <c r="BJ27" s="108"/>
      <c r="BK27" s="108"/>
      <c r="BL27" s="149"/>
      <c r="BM27" s="150"/>
      <c r="BN27" s="150"/>
      <c r="BO27" s="151"/>
      <c r="BP27" s="108"/>
      <c r="BQ27" s="108"/>
      <c r="BR27" s="157"/>
      <c r="BS27" s="82"/>
      <c r="BT27" s="533"/>
      <c r="BU27" s="534"/>
      <c r="BV27" s="534"/>
      <c r="BW27" s="534"/>
      <c r="BX27" s="534"/>
      <c r="BY27" s="534"/>
      <c r="BZ27" s="534"/>
      <c r="CA27" s="534"/>
      <c r="CB27" s="534"/>
      <c r="CC27" s="534"/>
      <c r="CD27" s="534"/>
      <c r="CE27" s="534"/>
      <c r="CF27" s="534"/>
      <c r="CG27" s="534"/>
      <c r="CH27" s="534"/>
      <c r="CI27" s="534"/>
      <c r="CJ27" s="534"/>
      <c r="CK27" s="535"/>
      <c r="CL27" s="83"/>
    </row>
    <row r="28" spans="1:90" ht="10" customHeight="1" x14ac:dyDescent="0.55000000000000004">
      <c r="A28" s="68"/>
      <c r="B28" s="93"/>
      <c r="C28" s="94"/>
      <c r="D28" s="95"/>
      <c r="F28" s="17"/>
      <c r="G28" s="562"/>
      <c r="H28" s="562"/>
      <c r="I28" s="562"/>
      <c r="J28" s="562"/>
      <c r="K28" s="562"/>
      <c r="L28" s="562"/>
      <c r="M28" s="562"/>
      <c r="N28" s="562"/>
      <c r="O28" s="562"/>
      <c r="P28" s="259"/>
      <c r="Q28" s="259"/>
      <c r="R28" s="105"/>
      <c r="S28" s="105"/>
      <c r="T28" s="105"/>
      <c r="U28" s="105"/>
      <c r="V28" s="106"/>
      <c r="W28" s="76"/>
      <c r="X28" s="498" t="s">
        <v>63</v>
      </c>
      <c r="Y28" s="499"/>
      <c r="Z28" s="499"/>
      <c r="AA28" s="499"/>
      <c r="AB28" s="499"/>
      <c r="AC28" s="499"/>
      <c r="AD28" s="155"/>
      <c r="AE28" s="156"/>
      <c r="AF28" s="284"/>
      <c r="AG28" s="285"/>
      <c r="AH28" s="285"/>
      <c r="AI28" s="283"/>
      <c r="AK28" s="539"/>
      <c r="AL28" s="539"/>
      <c r="AM28" s="539"/>
      <c r="AN28" s="539"/>
      <c r="AO28" s="539"/>
      <c r="AP28" s="88"/>
      <c r="AQ28" s="88"/>
      <c r="AR28" s="541"/>
      <c r="AS28" s="541"/>
      <c r="AT28" s="541"/>
      <c r="AU28" s="541"/>
      <c r="AV28" s="88"/>
      <c r="AW28" s="88"/>
      <c r="AX28" s="329"/>
      <c r="AY28" s="329"/>
      <c r="AZ28" s="329"/>
      <c r="BA28" s="329"/>
      <c r="BB28" s="88"/>
      <c r="BC28" s="88"/>
      <c r="BD28" s="135"/>
      <c r="BE28" s="135"/>
      <c r="BF28" s="135"/>
      <c r="BG28" s="135"/>
      <c r="BH28" s="108"/>
      <c r="BI28" s="108"/>
      <c r="BJ28" s="108"/>
      <c r="BK28" s="108"/>
      <c r="BL28" s="149"/>
      <c r="BM28" s="150"/>
      <c r="BN28" s="150"/>
      <c r="BO28" s="151"/>
      <c r="BP28" s="108"/>
      <c r="BQ28" s="108"/>
      <c r="BR28" s="157"/>
      <c r="BS28" s="82"/>
      <c r="BT28" s="533"/>
      <c r="BU28" s="534"/>
      <c r="BV28" s="534"/>
      <c r="BW28" s="534"/>
      <c r="BX28" s="534"/>
      <c r="BY28" s="534"/>
      <c r="BZ28" s="534"/>
      <c r="CA28" s="534"/>
      <c r="CB28" s="534"/>
      <c r="CC28" s="534"/>
      <c r="CD28" s="534"/>
      <c r="CE28" s="534"/>
      <c r="CF28" s="534"/>
      <c r="CG28" s="534"/>
      <c r="CH28" s="534"/>
      <c r="CI28" s="534"/>
      <c r="CJ28" s="534"/>
      <c r="CK28" s="535"/>
      <c r="CL28" s="83"/>
    </row>
    <row r="29" spans="1:90" ht="10" customHeight="1" thickBot="1" x14ac:dyDescent="0.6">
      <c r="A29" s="68"/>
      <c r="B29" s="93"/>
      <c r="C29" s="94"/>
      <c r="D29" s="95"/>
      <c r="F29" s="17"/>
      <c r="G29" s="563"/>
      <c r="H29" s="563"/>
      <c r="I29" s="563"/>
      <c r="J29" s="563"/>
      <c r="K29" s="563"/>
      <c r="L29" s="563"/>
      <c r="M29" s="563"/>
      <c r="N29" s="563"/>
      <c r="O29" s="563"/>
      <c r="P29" s="259"/>
      <c r="Q29" s="259"/>
      <c r="R29" s="105"/>
      <c r="S29" s="105"/>
      <c r="T29" s="105"/>
      <c r="U29" s="105"/>
      <c r="V29" s="106"/>
      <c r="W29" s="76"/>
      <c r="X29" s="500"/>
      <c r="Y29" s="501"/>
      <c r="Z29" s="501"/>
      <c r="AA29" s="501"/>
      <c r="AB29" s="501"/>
      <c r="AC29" s="501"/>
      <c r="AD29" s="108"/>
      <c r="AE29" s="157"/>
      <c r="AF29" s="284"/>
      <c r="AG29" s="285"/>
      <c r="AH29" s="285"/>
      <c r="AI29" s="283"/>
      <c r="AK29" s="540"/>
      <c r="AL29" s="540"/>
      <c r="AM29" s="540"/>
      <c r="AN29" s="540"/>
      <c r="AO29" s="540"/>
      <c r="AP29" s="88"/>
      <c r="AQ29" s="88"/>
      <c r="AR29" s="542"/>
      <c r="AS29" s="542"/>
      <c r="AT29" s="542"/>
      <c r="AU29" s="542"/>
      <c r="AV29" s="88"/>
      <c r="AW29" s="88"/>
      <c r="AX29" s="543"/>
      <c r="AY29" s="543"/>
      <c r="AZ29" s="543"/>
      <c r="BA29" s="543"/>
      <c r="BB29" s="88"/>
      <c r="BC29" s="88"/>
      <c r="BD29" s="135"/>
      <c r="BE29" s="135"/>
      <c r="BF29" s="135"/>
      <c r="BG29" s="135"/>
      <c r="BH29" s="108"/>
      <c r="BI29" s="108"/>
      <c r="BJ29" s="108"/>
      <c r="BK29" s="108"/>
      <c r="BL29" s="152"/>
      <c r="BM29" s="153"/>
      <c r="BN29" s="153"/>
      <c r="BO29" s="154"/>
      <c r="BP29" s="108"/>
      <c r="BQ29" s="108"/>
      <c r="BR29" s="157"/>
      <c r="BS29" s="82"/>
      <c r="BT29" s="536"/>
      <c r="BU29" s="537"/>
      <c r="BV29" s="537"/>
      <c r="BW29" s="537"/>
      <c r="BX29" s="537"/>
      <c r="BY29" s="537"/>
      <c r="BZ29" s="537"/>
      <c r="CA29" s="537"/>
      <c r="CB29" s="537"/>
      <c r="CC29" s="537"/>
      <c r="CD29" s="537"/>
      <c r="CE29" s="537"/>
      <c r="CF29" s="537"/>
      <c r="CG29" s="537"/>
      <c r="CH29" s="537"/>
      <c r="CI29" s="537"/>
      <c r="CJ29" s="537"/>
      <c r="CK29" s="538"/>
      <c r="CL29" s="83"/>
    </row>
    <row r="30" spans="1:90" ht="10" customHeight="1" x14ac:dyDescent="0.55000000000000004">
      <c r="A30" s="68"/>
      <c r="B30" s="93"/>
      <c r="C30" s="94"/>
      <c r="D30" s="95"/>
      <c r="F30" s="17"/>
      <c r="G30" s="564">
        <f>申請書!G30</f>
        <v>0</v>
      </c>
      <c r="H30" s="564"/>
      <c r="I30" s="564"/>
      <c r="J30" s="564"/>
      <c r="K30" s="564"/>
      <c r="L30" s="564"/>
      <c r="M30" s="564"/>
      <c r="N30" s="564"/>
      <c r="O30" s="564"/>
      <c r="P30" s="259" t="s">
        <v>61</v>
      </c>
      <c r="Q30" s="259"/>
      <c r="R30" s="105"/>
      <c r="S30" s="105"/>
      <c r="T30" s="105"/>
      <c r="U30" s="105"/>
      <c r="V30" s="106"/>
      <c r="W30" s="76"/>
      <c r="X30" s="502"/>
      <c r="Y30" s="503"/>
      <c r="Z30" s="503"/>
      <c r="AA30" s="503"/>
      <c r="AB30" s="503"/>
      <c r="AC30" s="503"/>
      <c r="AD30" s="109"/>
      <c r="AE30" s="158"/>
      <c r="AF30" s="286"/>
      <c r="AG30" s="287"/>
      <c r="AH30" s="287"/>
      <c r="AI30" s="288"/>
      <c r="AM30" s="77"/>
      <c r="AN30" s="27"/>
      <c r="AO30" s="27"/>
      <c r="AP30" s="11"/>
      <c r="AQ30" s="11"/>
      <c r="AR30" s="11"/>
      <c r="AS30" s="11"/>
      <c r="AT30" s="11"/>
      <c r="AU30" s="11"/>
      <c r="AV30" s="11"/>
      <c r="AW30" s="11"/>
      <c r="AX30" s="11"/>
      <c r="AY30" s="11"/>
      <c r="AZ30" s="11"/>
      <c r="BA30" s="11"/>
      <c r="BB30" s="11"/>
      <c r="BC30" s="11"/>
      <c r="BD30" s="11"/>
      <c r="BE30" s="11"/>
      <c r="BF30" s="11"/>
      <c r="BG30" s="11"/>
      <c r="BH30" s="109"/>
      <c r="BI30" s="109"/>
      <c r="BJ30" s="109"/>
      <c r="BK30" s="109"/>
      <c r="BM30" s="11"/>
      <c r="BN30" s="11"/>
      <c r="BO30" s="11"/>
      <c r="BP30" s="109"/>
      <c r="BQ30" s="109"/>
      <c r="BR30" s="158"/>
      <c r="BS30" s="82"/>
      <c r="BT30" s="82"/>
      <c r="BU30" s="82"/>
      <c r="BV30" s="82"/>
      <c r="BW30" s="82"/>
      <c r="BX30" s="82"/>
      <c r="BY30" s="82"/>
      <c r="BZ30" s="82"/>
      <c r="CA30" s="82"/>
      <c r="CB30" s="82"/>
      <c r="CC30" s="82"/>
      <c r="CD30" s="82"/>
      <c r="CE30" s="82"/>
      <c r="CF30" s="82"/>
      <c r="CG30" s="82"/>
      <c r="CH30" s="82"/>
      <c r="CI30" s="82"/>
      <c r="CJ30" s="82"/>
      <c r="CK30" s="82"/>
      <c r="CL30" s="83"/>
    </row>
    <row r="31" spans="1:90" ht="10" customHeight="1" thickBot="1" x14ac:dyDescent="0.6">
      <c r="A31" s="68"/>
      <c r="B31" s="93"/>
      <c r="C31" s="94"/>
      <c r="D31" s="95"/>
      <c r="F31" s="17"/>
      <c r="G31" s="562"/>
      <c r="H31" s="562"/>
      <c r="I31" s="562"/>
      <c r="J31" s="562"/>
      <c r="K31" s="562"/>
      <c r="L31" s="562"/>
      <c r="M31" s="562"/>
      <c r="N31" s="562"/>
      <c r="O31" s="562"/>
      <c r="P31" s="259"/>
      <c r="Q31" s="259"/>
      <c r="R31" s="105"/>
      <c r="S31" s="105"/>
      <c r="T31" s="105"/>
      <c r="U31" s="105"/>
      <c r="V31" s="106"/>
      <c r="W31" s="76"/>
      <c r="X31" s="344" t="s">
        <v>69</v>
      </c>
      <c r="Y31" s="345"/>
      <c r="Z31" s="345"/>
      <c r="AA31" s="345"/>
      <c r="AB31" s="345"/>
      <c r="AC31" s="345"/>
      <c r="AD31" s="345"/>
      <c r="AE31" s="346"/>
      <c r="AF31" s="5"/>
      <c r="AG31" s="6"/>
      <c r="AH31" s="6"/>
      <c r="AI31" s="6"/>
      <c r="AJ31" s="6"/>
      <c r="AK31" s="6"/>
      <c r="AL31" s="6"/>
      <c r="AM31" s="6"/>
      <c r="AN31" s="7"/>
      <c r="AO31" s="298" t="s">
        <v>73</v>
      </c>
      <c r="AP31" s="299"/>
      <c r="AQ31" s="299"/>
      <c r="AR31" s="299"/>
      <c r="AS31" s="299"/>
      <c r="AT31" s="299"/>
      <c r="AU31" s="299"/>
      <c r="AV31" s="300"/>
      <c r="AW31" s="544">
        <f>申請書!AW31</f>
        <v>0</v>
      </c>
      <c r="AX31" s="544"/>
      <c r="AY31" s="545"/>
      <c r="AZ31" s="155" t="s">
        <v>37</v>
      </c>
      <c r="BA31" s="160" t="str">
        <f>申請書!BA31</f>
        <v>(　 )</v>
      </c>
      <c r="BB31" s="161"/>
      <c r="BC31" s="161"/>
      <c r="BD31" s="161"/>
      <c r="BE31" s="544">
        <f>申請書!BE31</f>
        <v>0</v>
      </c>
      <c r="BF31" s="544"/>
      <c r="BG31" s="545"/>
      <c r="BH31" s="155" t="s">
        <v>37</v>
      </c>
      <c r="BI31" s="160" t="str">
        <f>申請書!BI31</f>
        <v>(　 )</v>
      </c>
      <c r="BJ31" s="161"/>
      <c r="BK31" s="161"/>
      <c r="BL31" s="161"/>
      <c r="BM31" s="544">
        <f>申請書!BM31</f>
        <v>0</v>
      </c>
      <c r="BN31" s="544"/>
      <c r="BO31" s="545"/>
      <c r="BP31" s="155" t="s">
        <v>37</v>
      </c>
      <c r="BQ31" s="160" t="str">
        <f>申請書!BQ31</f>
        <v>(　 )</v>
      </c>
      <c r="BR31" s="161"/>
      <c r="BS31" s="161"/>
      <c r="BT31" s="161"/>
      <c r="BU31" s="544">
        <f>申請書!BU31</f>
        <v>0</v>
      </c>
      <c r="BV31" s="544"/>
      <c r="BW31" s="545"/>
      <c r="BX31" s="155" t="s">
        <v>37</v>
      </c>
      <c r="BY31" s="160" t="str">
        <f>申請書!BY31</f>
        <v>(　 )</v>
      </c>
      <c r="BZ31" s="161"/>
      <c r="CA31" s="161"/>
      <c r="CB31" s="161"/>
      <c r="CC31" s="311" t="s">
        <v>74</v>
      </c>
      <c r="CD31" s="155"/>
      <c r="CE31" s="155"/>
      <c r="CF31" s="6"/>
      <c r="CG31" s="6"/>
      <c r="CH31" s="6"/>
      <c r="CI31" s="6"/>
      <c r="CJ31" s="155" t="s">
        <v>71</v>
      </c>
      <c r="CK31" s="156"/>
      <c r="CL31" s="67"/>
    </row>
    <row r="32" spans="1:90" ht="10" customHeight="1" x14ac:dyDescent="0.55000000000000004">
      <c r="A32" s="68"/>
      <c r="B32" s="93"/>
      <c r="C32" s="94"/>
      <c r="D32" s="95"/>
      <c r="F32" s="17"/>
      <c r="G32" s="562"/>
      <c r="H32" s="562"/>
      <c r="I32" s="562"/>
      <c r="J32" s="562"/>
      <c r="K32" s="562"/>
      <c r="L32" s="562"/>
      <c r="M32" s="562"/>
      <c r="N32" s="562"/>
      <c r="O32" s="562"/>
      <c r="P32" s="259"/>
      <c r="Q32" s="259"/>
      <c r="R32" s="105"/>
      <c r="S32" s="105"/>
      <c r="T32" s="105"/>
      <c r="U32" s="105"/>
      <c r="V32" s="106"/>
      <c r="W32" s="76"/>
      <c r="X32" s="347"/>
      <c r="Y32" s="348"/>
      <c r="Z32" s="348"/>
      <c r="AA32" s="348"/>
      <c r="AB32" s="348"/>
      <c r="AC32" s="348"/>
      <c r="AD32" s="348"/>
      <c r="AE32" s="349"/>
      <c r="AF32" s="8"/>
      <c r="AG32" s="295" t="str">
        <f>IF(式!D8=FALSE,"",IF(式!D8=TRUE,G26))</f>
        <v/>
      </c>
      <c r="AH32" s="295"/>
      <c r="AI32" s="295"/>
      <c r="AJ32" s="295"/>
      <c r="AK32" s="295"/>
      <c r="AL32" s="88" t="s">
        <v>60</v>
      </c>
      <c r="AM32" s="88"/>
      <c r="AN32" s="310"/>
      <c r="AO32" s="301"/>
      <c r="AP32" s="302"/>
      <c r="AQ32" s="302"/>
      <c r="AR32" s="302"/>
      <c r="AS32" s="302"/>
      <c r="AT32" s="302"/>
      <c r="AU32" s="302"/>
      <c r="AV32" s="303"/>
      <c r="AW32" s="546"/>
      <c r="AX32" s="546"/>
      <c r="AY32" s="547"/>
      <c r="AZ32" s="108"/>
      <c r="BA32" s="162"/>
      <c r="BB32" s="163"/>
      <c r="BC32" s="163"/>
      <c r="BD32" s="163"/>
      <c r="BE32" s="546"/>
      <c r="BF32" s="546"/>
      <c r="BG32" s="547"/>
      <c r="BH32" s="108"/>
      <c r="BI32" s="162"/>
      <c r="BJ32" s="163"/>
      <c r="BK32" s="163"/>
      <c r="BL32" s="163"/>
      <c r="BM32" s="546"/>
      <c r="BN32" s="546"/>
      <c r="BO32" s="547"/>
      <c r="BP32" s="108"/>
      <c r="BQ32" s="162"/>
      <c r="BR32" s="163"/>
      <c r="BS32" s="163"/>
      <c r="BT32" s="163"/>
      <c r="BU32" s="546"/>
      <c r="BV32" s="546"/>
      <c r="BW32" s="547"/>
      <c r="BX32" s="108"/>
      <c r="BY32" s="162"/>
      <c r="BZ32" s="163"/>
      <c r="CA32" s="163"/>
      <c r="CB32" s="163"/>
      <c r="CC32" s="312"/>
      <c r="CD32" s="108"/>
      <c r="CE32" s="108"/>
      <c r="CF32" s="325" t="str">
        <f>申請書!CF32</f>
        <v/>
      </c>
      <c r="CG32" s="326"/>
      <c r="CH32" s="326"/>
      <c r="CI32" s="327"/>
      <c r="CJ32" s="108"/>
      <c r="CK32" s="157"/>
      <c r="CL32" s="67"/>
    </row>
    <row r="33" spans="1:90" ht="10" customHeight="1" x14ac:dyDescent="0.55000000000000004">
      <c r="A33" s="68"/>
      <c r="B33" s="93"/>
      <c r="C33" s="94"/>
      <c r="D33" s="95"/>
      <c r="F33" s="17"/>
      <c r="G33" s="563"/>
      <c r="H33" s="563"/>
      <c r="I33" s="563"/>
      <c r="J33" s="563"/>
      <c r="K33" s="563"/>
      <c r="L33" s="563"/>
      <c r="M33" s="563"/>
      <c r="N33" s="563"/>
      <c r="O33" s="563"/>
      <c r="P33" s="259"/>
      <c r="Q33" s="259"/>
      <c r="R33" s="105"/>
      <c r="S33" s="105"/>
      <c r="T33" s="105"/>
      <c r="U33" s="105"/>
      <c r="V33" s="106"/>
      <c r="W33" s="76"/>
      <c r="X33" s="350"/>
      <c r="Y33" s="351"/>
      <c r="Z33" s="351"/>
      <c r="AA33" s="351"/>
      <c r="AB33" s="351"/>
      <c r="AC33" s="351"/>
      <c r="AD33" s="351"/>
      <c r="AE33" s="352"/>
      <c r="AF33" s="8"/>
      <c r="AG33" s="296"/>
      <c r="AH33" s="296"/>
      <c r="AI33" s="296"/>
      <c r="AJ33" s="296"/>
      <c r="AK33" s="296"/>
      <c r="AL33" s="88"/>
      <c r="AM33" s="88"/>
      <c r="AN33" s="310"/>
      <c r="AO33" s="304"/>
      <c r="AP33" s="305"/>
      <c r="AQ33" s="305"/>
      <c r="AR33" s="305"/>
      <c r="AS33" s="305"/>
      <c r="AT33" s="305"/>
      <c r="AU33" s="305"/>
      <c r="AV33" s="306"/>
      <c r="AW33" s="546"/>
      <c r="AX33" s="546"/>
      <c r="AY33" s="547"/>
      <c r="AZ33" s="159"/>
      <c r="BA33" s="162"/>
      <c r="BB33" s="163"/>
      <c r="BC33" s="163"/>
      <c r="BD33" s="163"/>
      <c r="BE33" s="546"/>
      <c r="BF33" s="546"/>
      <c r="BG33" s="547"/>
      <c r="BH33" s="159"/>
      <c r="BI33" s="162"/>
      <c r="BJ33" s="163"/>
      <c r="BK33" s="163"/>
      <c r="BL33" s="163"/>
      <c r="BM33" s="546"/>
      <c r="BN33" s="546"/>
      <c r="BO33" s="547"/>
      <c r="BP33" s="159"/>
      <c r="BQ33" s="162"/>
      <c r="BR33" s="163"/>
      <c r="BS33" s="163"/>
      <c r="BT33" s="163"/>
      <c r="BU33" s="546"/>
      <c r="BV33" s="546"/>
      <c r="BW33" s="547"/>
      <c r="BX33" s="159"/>
      <c r="BY33" s="162"/>
      <c r="BZ33" s="163"/>
      <c r="CA33" s="163"/>
      <c r="CB33" s="163"/>
      <c r="CC33" s="312"/>
      <c r="CD33" s="108"/>
      <c r="CE33" s="108"/>
      <c r="CF33" s="328"/>
      <c r="CG33" s="329"/>
      <c r="CH33" s="329"/>
      <c r="CI33" s="330"/>
      <c r="CJ33" s="108"/>
      <c r="CK33" s="157"/>
      <c r="CL33" s="67"/>
    </row>
    <row r="34" spans="1:90" ht="10" customHeight="1" x14ac:dyDescent="0.55000000000000004">
      <c r="A34" s="68"/>
      <c r="B34" s="93"/>
      <c r="C34" s="94"/>
      <c r="D34" s="95"/>
      <c r="F34" s="17"/>
      <c r="G34" s="564">
        <f>申請書!G34</f>
        <v>0</v>
      </c>
      <c r="H34" s="564"/>
      <c r="I34" s="564"/>
      <c r="J34" s="564"/>
      <c r="K34" s="564"/>
      <c r="L34" s="564"/>
      <c r="M34" s="564"/>
      <c r="N34" s="564"/>
      <c r="O34" s="564"/>
      <c r="P34" s="259" t="s">
        <v>37</v>
      </c>
      <c r="Q34" s="259"/>
      <c r="R34" s="105"/>
      <c r="S34" s="105"/>
      <c r="T34" s="105"/>
      <c r="U34" s="105"/>
      <c r="V34" s="106"/>
      <c r="W34" s="76"/>
      <c r="X34" s="498" t="s">
        <v>63</v>
      </c>
      <c r="Y34" s="499"/>
      <c r="Z34" s="499"/>
      <c r="AA34" s="499"/>
      <c r="AB34" s="499"/>
      <c r="AC34" s="499"/>
      <c r="AD34" s="155"/>
      <c r="AE34" s="156"/>
      <c r="AF34" s="8"/>
      <c r="AG34" s="297" t="str">
        <f>IF(式!D8=FALSE,"",IF(式!D8=TRUE,G30))</f>
        <v/>
      </c>
      <c r="AH34" s="297"/>
      <c r="AI34" s="297"/>
      <c r="AJ34" s="297"/>
      <c r="AK34" s="297"/>
      <c r="AL34" s="88" t="s">
        <v>61</v>
      </c>
      <c r="AM34" s="88"/>
      <c r="AN34" s="310"/>
      <c r="AO34" s="565">
        <f>申請書!AO34</f>
        <v>0</v>
      </c>
      <c r="AP34" s="546"/>
      <c r="AQ34" s="547"/>
      <c r="AR34" s="107" t="s">
        <v>37</v>
      </c>
      <c r="AS34" s="162" t="str">
        <f>申請書!AS34</f>
        <v>(　 )</v>
      </c>
      <c r="AT34" s="163"/>
      <c r="AU34" s="163"/>
      <c r="AV34" s="163"/>
      <c r="AW34" s="546">
        <f>申請書!AW34</f>
        <v>0</v>
      </c>
      <c r="AX34" s="546"/>
      <c r="AY34" s="547"/>
      <c r="AZ34" s="107" t="s">
        <v>37</v>
      </c>
      <c r="BA34" s="162" t="str">
        <f>申請書!BA34</f>
        <v>(　 )</v>
      </c>
      <c r="BB34" s="163"/>
      <c r="BC34" s="163"/>
      <c r="BD34" s="163"/>
      <c r="BE34" s="546">
        <f>申請書!BE34</f>
        <v>0</v>
      </c>
      <c r="BF34" s="546"/>
      <c r="BG34" s="547"/>
      <c r="BH34" s="107" t="s">
        <v>37</v>
      </c>
      <c r="BI34" s="162" t="str">
        <f>申請書!BI34</f>
        <v>(　 )</v>
      </c>
      <c r="BJ34" s="163"/>
      <c r="BK34" s="163"/>
      <c r="BL34" s="163"/>
      <c r="BM34" s="546">
        <f>申請書!BM34</f>
        <v>0</v>
      </c>
      <c r="BN34" s="546"/>
      <c r="BO34" s="547"/>
      <c r="BP34" s="107" t="s">
        <v>37</v>
      </c>
      <c r="BQ34" s="162" t="str">
        <f>申請書!BQ34</f>
        <v>(　 )</v>
      </c>
      <c r="BR34" s="163"/>
      <c r="BS34" s="163"/>
      <c r="BT34" s="163"/>
      <c r="BU34" s="546">
        <f>申請書!BU34</f>
        <v>0</v>
      </c>
      <c r="BV34" s="546"/>
      <c r="BW34" s="547"/>
      <c r="BX34" s="107" t="s">
        <v>37</v>
      </c>
      <c r="BY34" s="162" t="str">
        <f>申請書!BY34</f>
        <v>(　 )</v>
      </c>
      <c r="BZ34" s="163"/>
      <c r="CA34" s="163"/>
      <c r="CB34" s="163"/>
      <c r="CC34" s="312"/>
      <c r="CD34" s="108"/>
      <c r="CE34" s="108"/>
      <c r="CF34" s="328"/>
      <c r="CG34" s="329"/>
      <c r="CH34" s="329"/>
      <c r="CI34" s="330"/>
      <c r="CJ34" s="108"/>
      <c r="CK34" s="157"/>
      <c r="CL34" s="67"/>
    </row>
    <row r="35" spans="1:90" ht="10" customHeight="1" thickBot="1" x14ac:dyDescent="0.6">
      <c r="A35" s="68"/>
      <c r="B35" s="93"/>
      <c r="C35" s="94"/>
      <c r="D35" s="95"/>
      <c r="F35" s="17"/>
      <c r="G35" s="562"/>
      <c r="H35" s="562"/>
      <c r="I35" s="562"/>
      <c r="J35" s="562"/>
      <c r="K35" s="562"/>
      <c r="L35" s="562"/>
      <c r="M35" s="562"/>
      <c r="N35" s="562"/>
      <c r="O35" s="562"/>
      <c r="P35" s="259"/>
      <c r="Q35" s="259"/>
      <c r="R35" s="105"/>
      <c r="S35" s="105"/>
      <c r="T35" s="105"/>
      <c r="U35" s="105"/>
      <c r="V35" s="106"/>
      <c r="W35" s="76"/>
      <c r="X35" s="500"/>
      <c r="Y35" s="501"/>
      <c r="Z35" s="501"/>
      <c r="AA35" s="501"/>
      <c r="AB35" s="501"/>
      <c r="AC35" s="501"/>
      <c r="AD35" s="108"/>
      <c r="AE35" s="157"/>
      <c r="AF35" s="8"/>
      <c r="AG35" s="296"/>
      <c r="AH35" s="296"/>
      <c r="AI35" s="296"/>
      <c r="AJ35" s="296"/>
      <c r="AK35" s="296"/>
      <c r="AL35" s="88"/>
      <c r="AM35" s="88"/>
      <c r="AN35" s="310"/>
      <c r="AO35" s="565"/>
      <c r="AP35" s="546"/>
      <c r="AQ35" s="547"/>
      <c r="AR35" s="108"/>
      <c r="AS35" s="162"/>
      <c r="AT35" s="163"/>
      <c r="AU35" s="163"/>
      <c r="AV35" s="163"/>
      <c r="AW35" s="546"/>
      <c r="AX35" s="546"/>
      <c r="AY35" s="547"/>
      <c r="AZ35" s="108"/>
      <c r="BA35" s="162"/>
      <c r="BB35" s="163"/>
      <c r="BC35" s="163"/>
      <c r="BD35" s="163"/>
      <c r="BE35" s="546"/>
      <c r="BF35" s="546"/>
      <c r="BG35" s="547"/>
      <c r="BH35" s="108"/>
      <c r="BI35" s="162"/>
      <c r="BJ35" s="163"/>
      <c r="BK35" s="163"/>
      <c r="BL35" s="163"/>
      <c r="BM35" s="546"/>
      <c r="BN35" s="546"/>
      <c r="BO35" s="547"/>
      <c r="BP35" s="108"/>
      <c r="BQ35" s="162"/>
      <c r="BR35" s="163"/>
      <c r="BS35" s="163"/>
      <c r="BT35" s="163"/>
      <c r="BU35" s="546"/>
      <c r="BV35" s="546"/>
      <c r="BW35" s="547"/>
      <c r="BX35" s="108"/>
      <c r="BY35" s="162"/>
      <c r="BZ35" s="163"/>
      <c r="CA35" s="163"/>
      <c r="CB35" s="163"/>
      <c r="CC35" s="312"/>
      <c r="CD35" s="108"/>
      <c r="CE35" s="108"/>
      <c r="CF35" s="331"/>
      <c r="CG35" s="332"/>
      <c r="CH35" s="332"/>
      <c r="CI35" s="333"/>
      <c r="CJ35" s="108"/>
      <c r="CK35" s="157"/>
      <c r="CL35" s="67"/>
    </row>
    <row r="36" spans="1:90" ht="10" customHeight="1" x14ac:dyDescent="0.55000000000000004">
      <c r="A36" s="68"/>
      <c r="B36" s="93"/>
      <c r="C36" s="94"/>
      <c r="D36" s="95"/>
      <c r="F36" s="17"/>
      <c r="G36" s="562"/>
      <c r="H36" s="562"/>
      <c r="I36" s="562"/>
      <c r="J36" s="562"/>
      <c r="K36" s="562"/>
      <c r="L36" s="562"/>
      <c r="M36" s="562"/>
      <c r="N36" s="562"/>
      <c r="O36" s="562"/>
      <c r="P36" s="259"/>
      <c r="Q36" s="259"/>
      <c r="R36" s="105"/>
      <c r="S36" s="105"/>
      <c r="T36" s="105"/>
      <c r="U36" s="105"/>
      <c r="V36" s="106"/>
      <c r="W36" s="76"/>
      <c r="X36" s="502"/>
      <c r="Y36" s="503"/>
      <c r="Z36" s="503"/>
      <c r="AA36" s="503"/>
      <c r="AB36" s="503"/>
      <c r="AC36" s="503"/>
      <c r="AD36" s="109"/>
      <c r="AE36" s="158"/>
      <c r="AF36" s="10"/>
      <c r="AG36" s="11"/>
      <c r="AH36" s="11"/>
      <c r="AI36" s="11"/>
      <c r="AJ36" s="11"/>
      <c r="AK36" s="11"/>
      <c r="AL36" s="11"/>
      <c r="AM36" s="11"/>
      <c r="AN36" s="12"/>
      <c r="AO36" s="566"/>
      <c r="AP36" s="548"/>
      <c r="AQ36" s="549"/>
      <c r="AR36" s="109"/>
      <c r="AS36" s="323"/>
      <c r="AT36" s="324"/>
      <c r="AU36" s="324"/>
      <c r="AV36" s="324"/>
      <c r="AW36" s="548"/>
      <c r="AX36" s="548"/>
      <c r="AY36" s="549"/>
      <c r="AZ36" s="109"/>
      <c r="BA36" s="323"/>
      <c r="BB36" s="324"/>
      <c r="BC36" s="324"/>
      <c r="BD36" s="324"/>
      <c r="BE36" s="548"/>
      <c r="BF36" s="548"/>
      <c r="BG36" s="549"/>
      <c r="BH36" s="109"/>
      <c r="BI36" s="323"/>
      <c r="BJ36" s="324"/>
      <c r="BK36" s="324"/>
      <c r="BL36" s="324"/>
      <c r="BM36" s="548"/>
      <c r="BN36" s="548"/>
      <c r="BO36" s="549"/>
      <c r="BP36" s="109"/>
      <c r="BQ36" s="323"/>
      <c r="BR36" s="324"/>
      <c r="BS36" s="324"/>
      <c r="BT36" s="324"/>
      <c r="BU36" s="548"/>
      <c r="BV36" s="548"/>
      <c r="BW36" s="549"/>
      <c r="BX36" s="109"/>
      <c r="BY36" s="323"/>
      <c r="BZ36" s="324"/>
      <c r="CA36" s="324"/>
      <c r="CB36" s="324"/>
      <c r="CC36" s="313"/>
      <c r="CD36" s="109"/>
      <c r="CE36" s="109"/>
      <c r="CF36" s="11"/>
      <c r="CG36" s="11"/>
      <c r="CH36" s="11"/>
      <c r="CI36" s="11"/>
      <c r="CJ36" s="109"/>
      <c r="CK36" s="158"/>
      <c r="CL36" s="67"/>
    </row>
    <row r="37" spans="1:90" ht="10" customHeight="1" x14ac:dyDescent="0.55000000000000004">
      <c r="A37" s="68"/>
      <c r="B37" s="93"/>
      <c r="C37" s="94"/>
      <c r="D37" s="95"/>
      <c r="F37" s="17"/>
      <c r="G37" s="563"/>
      <c r="H37" s="563"/>
      <c r="I37" s="563"/>
      <c r="J37" s="563"/>
      <c r="K37" s="563"/>
      <c r="L37" s="563"/>
      <c r="M37" s="563"/>
      <c r="N37" s="563"/>
      <c r="O37" s="563"/>
      <c r="P37" s="259"/>
      <c r="Q37" s="259"/>
      <c r="R37" s="105"/>
      <c r="S37" s="105"/>
      <c r="T37" s="105"/>
      <c r="U37" s="105"/>
      <c r="V37" s="106"/>
      <c r="W37" s="76"/>
      <c r="X37" s="110" t="s">
        <v>77</v>
      </c>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2"/>
      <c r="CL37" s="67"/>
    </row>
    <row r="38" spans="1:90" ht="10" customHeight="1" thickBot="1" x14ac:dyDescent="0.6">
      <c r="A38" s="68"/>
      <c r="B38" s="96"/>
      <c r="C38" s="97"/>
      <c r="D38" s="98"/>
      <c r="F38" s="18"/>
      <c r="G38" s="19"/>
      <c r="H38" s="19"/>
      <c r="I38" s="19"/>
      <c r="J38" s="19"/>
      <c r="K38" s="19"/>
      <c r="L38" s="19"/>
      <c r="M38" s="19"/>
      <c r="N38" s="19"/>
      <c r="O38" s="19"/>
      <c r="P38" s="19"/>
      <c r="Q38" s="19"/>
      <c r="R38" s="19"/>
      <c r="S38" s="19"/>
      <c r="T38" s="19"/>
      <c r="U38" s="19"/>
      <c r="V38" s="20"/>
      <c r="W38" s="17"/>
      <c r="X38" s="113"/>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5"/>
      <c r="CL38" s="67"/>
    </row>
    <row r="39" spans="1:90" ht="10" customHeight="1" thickBot="1" x14ac:dyDescent="0.6">
      <c r="A39" s="69"/>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6"/>
    </row>
    <row r="40" spans="1:90" ht="10" customHeight="1" thickTop="1" thickBot="1" x14ac:dyDescent="0.6">
      <c r="A40" s="68"/>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67"/>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row>
    <row r="41" spans="1:90" ht="10" customHeight="1" x14ac:dyDescent="0.55000000000000004">
      <c r="A41" s="68"/>
      <c r="B41" s="1"/>
      <c r="C41" s="353" t="s">
        <v>7</v>
      </c>
      <c r="D41" s="354"/>
      <c r="E41" s="354"/>
      <c r="F41" s="354"/>
      <c r="G41" s="354"/>
      <c r="H41" s="354"/>
      <c r="I41" s="354"/>
      <c r="J41" s="354"/>
      <c r="K41" s="354"/>
      <c r="L41" s="354"/>
      <c r="M41" s="354"/>
      <c r="N41" s="355"/>
      <c r="O41" s="1"/>
      <c r="P41" s="1"/>
      <c r="Q41" s="339" t="s">
        <v>8</v>
      </c>
      <c r="R41" s="339"/>
      <c r="S41" s="340" t="s">
        <v>12</v>
      </c>
      <c r="T41" s="340"/>
      <c r="U41" s="340"/>
      <c r="V41" s="1"/>
      <c r="W41" s="568">
        <f>申請書!W41</f>
        <v>0</v>
      </c>
      <c r="X41" s="568"/>
      <c r="Y41" s="568"/>
      <c r="Z41" s="568"/>
      <c r="AA41" s="568"/>
      <c r="AB41" s="568"/>
      <c r="AC41" s="259" t="s">
        <v>15</v>
      </c>
      <c r="AD41" s="259"/>
      <c r="AE41" s="259"/>
      <c r="AF41" s="259"/>
      <c r="AG41" s="259"/>
      <c r="AH41" s="259"/>
      <c r="AI41" s="1"/>
      <c r="AJ41" s="67"/>
      <c r="AK41" s="1"/>
      <c r="AL41" s="223" t="s">
        <v>20</v>
      </c>
      <c r="AM41" s="223"/>
      <c r="AN41" s="223"/>
      <c r="AO41" s="221">
        <f>IF(W47="","",IF($W41="","",MAX(0,MIN(W47,式!B8)-MAX(W41,式!A8))))</f>
        <v>0</v>
      </c>
      <c r="AP41" s="221"/>
      <c r="AQ41" s="221"/>
      <c r="AR41" s="221"/>
      <c r="AS41" s="223" t="s">
        <v>13</v>
      </c>
      <c r="AT41" s="223"/>
      <c r="AU41" s="223"/>
      <c r="AV41" s="59"/>
      <c r="AW41" s="224">
        <v>250</v>
      </c>
      <c r="AX41" s="224"/>
      <c r="AY41" s="224"/>
      <c r="AZ41" s="224"/>
      <c r="BA41" s="1"/>
      <c r="BB41" s="234">
        <f>IF(AO41="","",AW41*AO41)</f>
        <v>0</v>
      </c>
      <c r="BC41" s="234"/>
      <c r="BD41" s="234"/>
      <c r="BE41" s="234"/>
      <c r="BF41" s="234"/>
      <c r="BG41" s="89" t="s">
        <v>23</v>
      </c>
      <c r="BH41" s="89"/>
      <c r="BI41" s="1"/>
      <c r="BJ41" s="261">
        <f>SUM(BB41:BB49)</f>
        <v>0</v>
      </c>
      <c r="BK41" s="261"/>
      <c r="BL41" s="261"/>
      <c r="BM41" s="261"/>
      <c r="BN41" s="261"/>
      <c r="BO41" s="261"/>
      <c r="BP41" s="261"/>
      <c r="BQ41" s="1"/>
      <c r="BR41" s="1"/>
      <c r="BS41" s="1"/>
      <c r="BT41" s="190">
        <f>MAX(式!B1,式!B6)</f>
        <v>0</v>
      </c>
      <c r="BU41" s="190"/>
      <c r="BV41" s="190"/>
      <c r="BW41" s="190"/>
      <c r="BX41" s="1"/>
      <c r="BY41" s="1"/>
      <c r="BZ41" s="1"/>
      <c r="CA41" s="314">
        <f>IF(BT41="","",BJ41*BT41)</f>
        <v>0</v>
      </c>
      <c r="CB41" s="315"/>
      <c r="CC41" s="315"/>
      <c r="CD41" s="315"/>
      <c r="CE41" s="315"/>
      <c r="CF41" s="315"/>
      <c r="CG41" s="315"/>
      <c r="CH41" s="315"/>
      <c r="CI41" s="315"/>
      <c r="CJ41" s="316"/>
      <c r="CK41" s="1"/>
      <c r="CL41" s="1"/>
    </row>
    <row r="42" spans="1:90" ht="10" customHeight="1" x14ac:dyDescent="0.55000000000000004">
      <c r="A42" s="68"/>
      <c r="B42" s="1"/>
      <c r="C42" s="356"/>
      <c r="D42" s="357"/>
      <c r="E42" s="357"/>
      <c r="F42" s="357"/>
      <c r="G42" s="357"/>
      <c r="H42" s="357"/>
      <c r="I42" s="357"/>
      <c r="J42" s="357"/>
      <c r="K42" s="357"/>
      <c r="L42" s="357"/>
      <c r="M42" s="357"/>
      <c r="N42" s="358"/>
      <c r="O42" s="1"/>
      <c r="P42" s="1"/>
      <c r="Q42" s="339"/>
      <c r="R42" s="339"/>
      <c r="S42" s="340"/>
      <c r="T42" s="340"/>
      <c r="U42" s="340"/>
      <c r="V42" s="1"/>
      <c r="W42" s="568"/>
      <c r="X42" s="568"/>
      <c r="Y42" s="568"/>
      <c r="Z42" s="568"/>
      <c r="AA42" s="568"/>
      <c r="AB42" s="568"/>
      <c r="AC42" s="259"/>
      <c r="AD42" s="259"/>
      <c r="AE42" s="259"/>
      <c r="AF42" s="259"/>
      <c r="AG42" s="259"/>
      <c r="AH42" s="259"/>
      <c r="AI42" s="1"/>
      <c r="AJ42" s="67"/>
      <c r="AK42" s="1"/>
      <c r="AL42" s="223"/>
      <c r="AM42" s="223"/>
      <c r="AN42" s="223"/>
      <c r="AO42" s="221"/>
      <c r="AP42" s="221"/>
      <c r="AQ42" s="221"/>
      <c r="AR42" s="221"/>
      <c r="AS42" s="223"/>
      <c r="AT42" s="223"/>
      <c r="AU42" s="223"/>
      <c r="AV42" s="59"/>
      <c r="AW42" s="224"/>
      <c r="AX42" s="224"/>
      <c r="AY42" s="224"/>
      <c r="AZ42" s="224"/>
      <c r="BA42" s="1"/>
      <c r="BB42" s="234"/>
      <c r="BC42" s="234"/>
      <c r="BD42" s="234"/>
      <c r="BE42" s="234"/>
      <c r="BF42" s="234"/>
      <c r="BG42" s="89"/>
      <c r="BH42" s="89"/>
      <c r="BI42" s="1"/>
      <c r="BJ42" s="261"/>
      <c r="BK42" s="261"/>
      <c r="BL42" s="261"/>
      <c r="BM42" s="261"/>
      <c r="BN42" s="261"/>
      <c r="BO42" s="261"/>
      <c r="BP42" s="261"/>
      <c r="BQ42" s="1"/>
      <c r="BR42" s="1"/>
      <c r="BS42" s="1"/>
      <c r="BT42" s="190"/>
      <c r="BU42" s="190"/>
      <c r="BV42" s="190"/>
      <c r="BW42" s="190"/>
      <c r="BX42" s="1"/>
      <c r="BY42" s="1"/>
      <c r="BZ42" s="1"/>
      <c r="CA42" s="317"/>
      <c r="CB42" s="318"/>
      <c r="CC42" s="318"/>
      <c r="CD42" s="318"/>
      <c r="CE42" s="318"/>
      <c r="CF42" s="318"/>
      <c r="CG42" s="318"/>
      <c r="CH42" s="318"/>
      <c r="CI42" s="318"/>
      <c r="CJ42" s="319"/>
      <c r="CK42" s="1"/>
      <c r="CL42" s="1"/>
    </row>
    <row r="43" spans="1:90" ht="10" customHeight="1" x14ac:dyDescent="0.55000000000000004">
      <c r="A43" s="68"/>
      <c r="B43" s="1"/>
      <c r="C43" s="356"/>
      <c r="D43" s="357"/>
      <c r="E43" s="357"/>
      <c r="F43" s="357"/>
      <c r="G43" s="357"/>
      <c r="H43" s="357"/>
      <c r="I43" s="357"/>
      <c r="J43" s="357"/>
      <c r="K43" s="357"/>
      <c r="L43" s="357"/>
      <c r="M43" s="357"/>
      <c r="N43" s="358"/>
      <c r="O43" s="1"/>
      <c r="P43" s="1"/>
      <c r="Q43" s="339"/>
      <c r="R43" s="339"/>
      <c r="S43" s="340"/>
      <c r="T43" s="340"/>
      <c r="U43" s="340"/>
      <c r="V43" s="1"/>
      <c r="W43" s="568"/>
      <c r="X43" s="568"/>
      <c r="Y43" s="568"/>
      <c r="Z43" s="568"/>
      <c r="AA43" s="568"/>
      <c r="AB43" s="568"/>
      <c r="AC43" s="259"/>
      <c r="AD43" s="259"/>
      <c r="AE43" s="259"/>
      <c r="AF43" s="259"/>
      <c r="AG43" s="259"/>
      <c r="AH43" s="259"/>
      <c r="AI43" s="1"/>
      <c r="AJ43" s="67"/>
      <c r="AK43" s="1"/>
      <c r="AL43" s="223"/>
      <c r="AM43" s="223"/>
      <c r="AN43" s="223"/>
      <c r="AO43" s="221"/>
      <c r="AP43" s="221"/>
      <c r="AQ43" s="221"/>
      <c r="AR43" s="221"/>
      <c r="AS43" s="223"/>
      <c r="AT43" s="223"/>
      <c r="AU43" s="223"/>
      <c r="AV43" s="59"/>
      <c r="AW43" s="224"/>
      <c r="AX43" s="224"/>
      <c r="AY43" s="224"/>
      <c r="AZ43" s="224"/>
      <c r="BA43" s="1"/>
      <c r="BB43" s="234"/>
      <c r="BC43" s="234"/>
      <c r="BD43" s="234"/>
      <c r="BE43" s="234"/>
      <c r="BF43" s="234"/>
      <c r="BG43" s="89"/>
      <c r="BH43" s="89"/>
      <c r="BI43" s="1"/>
      <c r="BJ43" s="261"/>
      <c r="BK43" s="261"/>
      <c r="BL43" s="261"/>
      <c r="BM43" s="261"/>
      <c r="BN43" s="261"/>
      <c r="BO43" s="261"/>
      <c r="BP43" s="261"/>
      <c r="BQ43" s="1"/>
      <c r="BR43" s="1"/>
      <c r="BS43" s="1"/>
      <c r="BT43" s="190"/>
      <c r="BU43" s="190"/>
      <c r="BV43" s="190"/>
      <c r="BW43" s="190"/>
      <c r="BX43" s="1"/>
      <c r="BY43" s="1"/>
      <c r="BZ43" s="1"/>
      <c r="CA43" s="317"/>
      <c r="CB43" s="318"/>
      <c r="CC43" s="318"/>
      <c r="CD43" s="318"/>
      <c r="CE43" s="318"/>
      <c r="CF43" s="318"/>
      <c r="CG43" s="318"/>
      <c r="CH43" s="318"/>
      <c r="CI43" s="318"/>
      <c r="CJ43" s="319"/>
      <c r="CK43" s="1"/>
      <c r="CL43" s="1"/>
    </row>
    <row r="44" spans="1:90" ht="10" customHeight="1" thickBot="1" x14ac:dyDescent="0.6">
      <c r="A44" s="68"/>
      <c r="B44" s="1"/>
      <c r="C44" s="359"/>
      <c r="D44" s="360"/>
      <c r="E44" s="360"/>
      <c r="F44" s="360"/>
      <c r="G44" s="360"/>
      <c r="H44" s="360"/>
      <c r="I44" s="360"/>
      <c r="J44" s="360"/>
      <c r="K44" s="360"/>
      <c r="L44" s="360"/>
      <c r="M44" s="360"/>
      <c r="N44" s="361"/>
      <c r="O44" s="1"/>
      <c r="P44" s="1"/>
      <c r="Q44" s="339"/>
      <c r="R44" s="339"/>
      <c r="S44" s="340"/>
      <c r="T44" s="340"/>
      <c r="U44" s="340"/>
      <c r="V44" s="1"/>
      <c r="W44" s="568"/>
      <c r="X44" s="568"/>
      <c r="Y44" s="568"/>
      <c r="Z44" s="568"/>
      <c r="AA44" s="568"/>
      <c r="AB44" s="568"/>
      <c r="AC44" s="259"/>
      <c r="AD44" s="259"/>
      <c r="AE44" s="259"/>
      <c r="AF44" s="259"/>
      <c r="AG44" s="259"/>
      <c r="AH44" s="259"/>
      <c r="AI44" s="1"/>
      <c r="AJ44" s="67"/>
      <c r="AK44" s="1"/>
      <c r="AL44" s="223"/>
      <c r="AM44" s="223"/>
      <c r="AN44" s="223"/>
      <c r="AO44" s="221"/>
      <c r="AP44" s="221"/>
      <c r="AQ44" s="221"/>
      <c r="AR44" s="221"/>
      <c r="AS44" s="223"/>
      <c r="AT44" s="223"/>
      <c r="AU44" s="223"/>
      <c r="AV44" s="59"/>
      <c r="AW44" s="224"/>
      <c r="AX44" s="224"/>
      <c r="AY44" s="224"/>
      <c r="AZ44" s="224"/>
      <c r="BA44" s="1"/>
      <c r="BB44" s="234"/>
      <c r="BC44" s="234"/>
      <c r="BD44" s="234"/>
      <c r="BE44" s="234"/>
      <c r="BF44" s="234"/>
      <c r="BG44" s="89"/>
      <c r="BH44" s="89"/>
      <c r="BI44" s="1"/>
      <c r="BJ44" s="261"/>
      <c r="BK44" s="261"/>
      <c r="BL44" s="261"/>
      <c r="BM44" s="261"/>
      <c r="BN44" s="261"/>
      <c r="BO44" s="261"/>
      <c r="BP44" s="261"/>
      <c r="BQ44" s="1"/>
      <c r="BR44" s="1"/>
      <c r="BS44" s="1"/>
      <c r="BT44" s="190"/>
      <c r="BU44" s="190"/>
      <c r="BV44" s="190"/>
      <c r="BW44" s="190"/>
      <c r="BX44" s="1"/>
      <c r="BY44" s="1"/>
      <c r="BZ44" s="1"/>
      <c r="CA44" s="317"/>
      <c r="CB44" s="318"/>
      <c r="CC44" s="318"/>
      <c r="CD44" s="318"/>
      <c r="CE44" s="318"/>
      <c r="CF44" s="318"/>
      <c r="CG44" s="318"/>
      <c r="CH44" s="318"/>
      <c r="CI44" s="318"/>
      <c r="CJ44" s="319"/>
      <c r="CK44" s="1"/>
      <c r="CL44" s="1"/>
    </row>
    <row r="45" spans="1:90" ht="10" customHeight="1" x14ac:dyDescent="0.55000000000000004">
      <c r="A45" s="68"/>
      <c r="B45" s="1"/>
      <c r="C45" s="88" t="s">
        <v>0</v>
      </c>
      <c r="D45" s="88"/>
      <c r="E45" s="88"/>
      <c r="F45" s="88"/>
      <c r="G45" s="88"/>
      <c r="H45" s="88"/>
      <c r="I45" s="88"/>
      <c r="J45" s="88"/>
      <c r="K45" s="88"/>
      <c r="L45" s="88"/>
      <c r="M45" s="88"/>
      <c r="N45" s="21"/>
      <c r="O45" s="1"/>
      <c r="P45" s="1"/>
      <c r="Q45" s="339"/>
      <c r="R45" s="339"/>
      <c r="S45" s="340"/>
      <c r="T45" s="340"/>
      <c r="U45" s="340"/>
      <c r="V45" s="1"/>
      <c r="W45" s="568"/>
      <c r="X45" s="568"/>
      <c r="Y45" s="568"/>
      <c r="Z45" s="568"/>
      <c r="AA45" s="568"/>
      <c r="AB45" s="568"/>
      <c r="AC45" s="259"/>
      <c r="AD45" s="259"/>
      <c r="AE45" s="259"/>
      <c r="AF45" s="259"/>
      <c r="AG45" s="259"/>
      <c r="AH45" s="259"/>
      <c r="AI45" s="1"/>
      <c r="AJ45" s="67"/>
      <c r="AK45" s="1"/>
      <c r="AL45" s="223" t="s">
        <v>21</v>
      </c>
      <c r="AM45" s="223"/>
      <c r="AN45" s="223"/>
      <c r="AO45" s="221">
        <f>IF(W47="","",IF($W41="","",MAX(0,MIN(W47,式!B9)-MAX(W41,式!A9))))</f>
        <v>0</v>
      </c>
      <c r="AP45" s="221"/>
      <c r="AQ45" s="221"/>
      <c r="AR45" s="221"/>
      <c r="AS45" s="223" t="s">
        <v>13</v>
      </c>
      <c r="AT45" s="223"/>
      <c r="AU45" s="223"/>
      <c r="AV45" s="59"/>
      <c r="AW45" s="224">
        <v>300</v>
      </c>
      <c r="AX45" s="224"/>
      <c r="AY45" s="224"/>
      <c r="AZ45" s="224"/>
      <c r="BA45" s="1"/>
      <c r="BB45" s="234">
        <f>IF(AO45="","",AW45*AO45)</f>
        <v>0</v>
      </c>
      <c r="BC45" s="234"/>
      <c r="BD45" s="234"/>
      <c r="BE45" s="234"/>
      <c r="BF45" s="234"/>
      <c r="BG45" s="89" t="s">
        <v>23</v>
      </c>
      <c r="BH45" s="89"/>
      <c r="BI45" s="1"/>
      <c r="BJ45" s="261"/>
      <c r="BK45" s="261"/>
      <c r="BL45" s="261"/>
      <c r="BM45" s="261"/>
      <c r="BN45" s="261"/>
      <c r="BO45" s="261"/>
      <c r="BP45" s="261"/>
      <c r="BQ45" s="175" t="s">
        <v>25</v>
      </c>
      <c r="BR45" s="175"/>
      <c r="BS45" s="176"/>
      <c r="BT45" s="190"/>
      <c r="BU45" s="190"/>
      <c r="BV45" s="190"/>
      <c r="BW45" s="190"/>
      <c r="BX45" s="175" t="s">
        <v>32</v>
      </c>
      <c r="BY45" s="175"/>
      <c r="BZ45" s="176"/>
      <c r="CA45" s="317"/>
      <c r="CB45" s="318"/>
      <c r="CC45" s="318"/>
      <c r="CD45" s="318"/>
      <c r="CE45" s="318"/>
      <c r="CF45" s="318"/>
      <c r="CG45" s="318"/>
      <c r="CH45" s="318"/>
      <c r="CI45" s="318"/>
      <c r="CJ45" s="319"/>
      <c r="CK45" s="1"/>
      <c r="CL45" s="1"/>
    </row>
    <row r="46" spans="1:90" ht="10" customHeight="1" x14ac:dyDescent="0.55000000000000004">
      <c r="A46" s="68"/>
      <c r="B46" s="1"/>
      <c r="C46" s="88"/>
      <c r="D46" s="88"/>
      <c r="E46" s="88"/>
      <c r="F46" s="88"/>
      <c r="G46" s="88"/>
      <c r="H46" s="88"/>
      <c r="I46" s="88"/>
      <c r="J46" s="88"/>
      <c r="K46" s="88"/>
      <c r="L46" s="88"/>
      <c r="M46" s="88"/>
      <c r="N46" s="21"/>
      <c r="O46" s="1"/>
      <c r="P46" s="1"/>
      <c r="Q46" s="339"/>
      <c r="R46" s="339"/>
      <c r="S46" s="340"/>
      <c r="T46" s="340"/>
      <c r="U46" s="340"/>
      <c r="V46" s="1"/>
      <c r="W46" s="569"/>
      <c r="X46" s="569"/>
      <c r="Y46" s="569"/>
      <c r="Z46" s="569"/>
      <c r="AA46" s="569"/>
      <c r="AB46" s="569"/>
      <c r="AC46" s="259"/>
      <c r="AD46" s="259"/>
      <c r="AE46" s="259"/>
      <c r="AF46" s="259"/>
      <c r="AG46" s="259"/>
      <c r="AH46" s="259"/>
      <c r="AI46" s="1"/>
      <c r="AJ46" s="67"/>
      <c r="AK46" s="1"/>
      <c r="AL46" s="223"/>
      <c r="AM46" s="223"/>
      <c r="AN46" s="223"/>
      <c r="AO46" s="221"/>
      <c r="AP46" s="221"/>
      <c r="AQ46" s="221"/>
      <c r="AR46" s="221"/>
      <c r="AS46" s="223"/>
      <c r="AT46" s="223"/>
      <c r="AU46" s="223"/>
      <c r="AV46" s="59"/>
      <c r="AW46" s="224"/>
      <c r="AX46" s="224"/>
      <c r="AY46" s="224"/>
      <c r="AZ46" s="224"/>
      <c r="BA46" s="1"/>
      <c r="BB46" s="234"/>
      <c r="BC46" s="234"/>
      <c r="BD46" s="234"/>
      <c r="BE46" s="234"/>
      <c r="BF46" s="234"/>
      <c r="BG46" s="89"/>
      <c r="BH46" s="89"/>
      <c r="BI46" s="1"/>
      <c r="BJ46" s="261"/>
      <c r="BK46" s="261"/>
      <c r="BL46" s="261"/>
      <c r="BM46" s="261"/>
      <c r="BN46" s="261"/>
      <c r="BO46" s="261"/>
      <c r="BP46" s="261"/>
      <c r="BQ46" s="175"/>
      <c r="BR46" s="175"/>
      <c r="BS46" s="176"/>
      <c r="BT46" s="190"/>
      <c r="BU46" s="190"/>
      <c r="BV46" s="190"/>
      <c r="BW46" s="190"/>
      <c r="BX46" s="175"/>
      <c r="BY46" s="175"/>
      <c r="BZ46" s="176"/>
      <c r="CA46" s="317"/>
      <c r="CB46" s="318"/>
      <c r="CC46" s="318"/>
      <c r="CD46" s="318"/>
      <c r="CE46" s="318"/>
      <c r="CF46" s="318"/>
      <c r="CG46" s="318"/>
      <c r="CH46" s="318"/>
      <c r="CI46" s="318"/>
      <c r="CJ46" s="319"/>
      <c r="CK46" s="1"/>
      <c r="CL46" s="1"/>
    </row>
    <row r="47" spans="1:90" ht="10" customHeight="1" x14ac:dyDescent="0.55000000000000004">
      <c r="A47" s="68"/>
      <c r="B47" s="1"/>
      <c r="C47" s="88"/>
      <c r="D47" s="88"/>
      <c r="E47" s="88"/>
      <c r="F47" s="88"/>
      <c r="G47" s="88"/>
      <c r="H47" s="88"/>
      <c r="I47" s="88"/>
      <c r="J47" s="88"/>
      <c r="K47" s="88"/>
      <c r="L47" s="88"/>
      <c r="M47" s="88"/>
      <c r="N47" s="21"/>
      <c r="O47" s="1"/>
      <c r="P47" s="1"/>
      <c r="Q47" s="339"/>
      <c r="R47" s="339"/>
      <c r="S47" s="340" t="s">
        <v>14</v>
      </c>
      <c r="T47" s="340"/>
      <c r="U47" s="340"/>
      <c r="V47" s="1"/>
      <c r="W47" s="567">
        <f>申請書!W47</f>
        <v>0</v>
      </c>
      <c r="X47" s="567"/>
      <c r="Y47" s="567"/>
      <c r="Z47" s="567"/>
      <c r="AA47" s="567"/>
      <c r="AB47" s="567"/>
      <c r="AC47" s="259" t="s">
        <v>16</v>
      </c>
      <c r="AD47" s="259"/>
      <c r="AE47" s="259"/>
      <c r="AF47" s="259"/>
      <c r="AG47" s="259"/>
      <c r="AH47" s="259"/>
      <c r="AI47" s="1"/>
      <c r="AJ47" s="67"/>
      <c r="AK47" s="1"/>
      <c r="AL47" s="223"/>
      <c r="AM47" s="223"/>
      <c r="AN47" s="223"/>
      <c r="AO47" s="221"/>
      <c r="AP47" s="221"/>
      <c r="AQ47" s="221"/>
      <c r="AR47" s="221"/>
      <c r="AS47" s="223"/>
      <c r="AT47" s="223"/>
      <c r="AU47" s="223"/>
      <c r="AV47" s="59"/>
      <c r="AW47" s="224"/>
      <c r="AX47" s="224"/>
      <c r="AY47" s="224"/>
      <c r="AZ47" s="224"/>
      <c r="BA47" s="1"/>
      <c r="BB47" s="234"/>
      <c r="BC47" s="234"/>
      <c r="BD47" s="234"/>
      <c r="BE47" s="234"/>
      <c r="BF47" s="234"/>
      <c r="BG47" s="89"/>
      <c r="BH47" s="89"/>
      <c r="BI47" s="1"/>
      <c r="BJ47" s="261"/>
      <c r="BK47" s="261"/>
      <c r="BL47" s="261"/>
      <c r="BM47" s="261"/>
      <c r="BN47" s="261"/>
      <c r="BO47" s="261"/>
      <c r="BP47" s="261"/>
      <c r="BQ47" s="175"/>
      <c r="BR47" s="175"/>
      <c r="BS47" s="176"/>
      <c r="BT47" s="190"/>
      <c r="BU47" s="190"/>
      <c r="BV47" s="190"/>
      <c r="BW47" s="190"/>
      <c r="BX47" s="175"/>
      <c r="BY47" s="175"/>
      <c r="BZ47" s="176"/>
      <c r="CA47" s="317"/>
      <c r="CB47" s="318"/>
      <c r="CC47" s="318"/>
      <c r="CD47" s="318"/>
      <c r="CE47" s="318"/>
      <c r="CF47" s="318"/>
      <c r="CG47" s="318"/>
      <c r="CH47" s="318"/>
      <c r="CI47" s="318"/>
      <c r="CJ47" s="319"/>
      <c r="CK47" s="1"/>
      <c r="CL47" s="1"/>
    </row>
    <row r="48" spans="1:90" ht="10" customHeight="1" x14ac:dyDescent="0.55000000000000004">
      <c r="A48" s="68"/>
      <c r="B48" s="1"/>
      <c r="C48" s="271" t="s">
        <v>1</v>
      </c>
      <c r="D48" s="271"/>
      <c r="E48" s="271"/>
      <c r="F48" s="271"/>
      <c r="G48" s="271"/>
      <c r="H48" s="271"/>
      <c r="I48" s="271"/>
      <c r="J48" s="271"/>
      <c r="K48" s="271"/>
      <c r="L48" s="271"/>
      <c r="M48" s="271"/>
      <c r="N48" s="271"/>
      <c r="O48" s="1"/>
      <c r="P48" s="1"/>
      <c r="Q48" s="339"/>
      <c r="R48" s="339"/>
      <c r="S48" s="340"/>
      <c r="T48" s="340"/>
      <c r="U48" s="340"/>
      <c r="V48" s="1"/>
      <c r="W48" s="568"/>
      <c r="X48" s="568"/>
      <c r="Y48" s="568"/>
      <c r="Z48" s="568"/>
      <c r="AA48" s="568"/>
      <c r="AB48" s="568"/>
      <c r="AC48" s="259"/>
      <c r="AD48" s="259"/>
      <c r="AE48" s="259"/>
      <c r="AF48" s="259"/>
      <c r="AG48" s="259"/>
      <c r="AH48" s="259"/>
      <c r="AI48" s="1"/>
      <c r="AJ48" s="67"/>
      <c r="AK48" s="1"/>
      <c r="AL48" s="223"/>
      <c r="AM48" s="223"/>
      <c r="AN48" s="223"/>
      <c r="AO48" s="221"/>
      <c r="AP48" s="221"/>
      <c r="AQ48" s="221"/>
      <c r="AR48" s="221"/>
      <c r="AS48" s="223"/>
      <c r="AT48" s="223"/>
      <c r="AU48" s="223"/>
      <c r="AV48" s="59"/>
      <c r="AW48" s="224"/>
      <c r="AX48" s="224"/>
      <c r="AY48" s="224"/>
      <c r="AZ48" s="224"/>
      <c r="BA48" s="1"/>
      <c r="BB48" s="234"/>
      <c r="BC48" s="234"/>
      <c r="BD48" s="234"/>
      <c r="BE48" s="234"/>
      <c r="BF48" s="234"/>
      <c r="BG48" s="89"/>
      <c r="BH48" s="89"/>
      <c r="BI48" s="1"/>
      <c r="BJ48" s="261"/>
      <c r="BK48" s="261"/>
      <c r="BL48" s="261"/>
      <c r="BM48" s="261"/>
      <c r="BN48" s="261"/>
      <c r="BO48" s="261"/>
      <c r="BP48" s="261"/>
      <c r="BQ48" s="175"/>
      <c r="BR48" s="175"/>
      <c r="BS48" s="176"/>
      <c r="BT48" s="190"/>
      <c r="BU48" s="190"/>
      <c r="BV48" s="190"/>
      <c r="BW48" s="190"/>
      <c r="BX48" s="175"/>
      <c r="BY48" s="175"/>
      <c r="BZ48" s="176"/>
      <c r="CA48" s="317"/>
      <c r="CB48" s="318"/>
      <c r="CC48" s="318"/>
      <c r="CD48" s="318"/>
      <c r="CE48" s="318"/>
      <c r="CF48" s="318"/>
      <c r="CG48" s="318"/>
      <c r="CH48" s="318"/>
      <c r="CI48" s="318"/>
      <c r="CJ48" s="319"/>
      <c r="CK48" s="1"/>
      <c r="CL48" s="1"/>
    </row>
    <row r="49" spans="1:90" ht="10" customHeight="1" thickBot="1" x14ac:dyDescent="0.6">
      <c r="A49" s="68"/>
      <c r="B49" s="1"/>
      <c r="C49" s="271"/>
      <c r="D49" s="271"/>
      <c r="E49" s="271"/>
      <c r="F49" s="271"/>
      <c r="G49" s="271"/>
      <c r="H49" s="271"/>
      <c r="I49" s="271"/>
      <c r="J49" s="271"/>
      <c r="K49" s="271"/>
      <c r="L49" s="271"/>
      <c r="M49" s="271"/>
      <c r="N49" s="271"/>
      <c r="O49" s="1"/>
      <c r="P49" s="1"/>
      <c r="Q49" s="339"/>
      <c r="R49" s="339"/>
      <c r="S49" s="340"/>
      <c r="T49" s="340"/>
      <c r="U49" s="340"/>
      <c r="V49" s="1"/>
      <c r="W49" s="568"/>
      <c r="X49" s="568"/>
      <c r="Y49" s="568"/>
      <c r="Z49" s="568"/>
      <c r="AA49" s="568"/>
      <c r="AB49" s="568"/>
      <c r="AC49" s="259"/>
      <c r="AD49" s="259"/>
      <c r="AE49" s="259"/>
      <c r="AF49" s="259"/>
      <c r="AG49" s="259"/>
      <c r="AH49" s="259"/>
      <c r="AI49" s="1"/>
      <c r="AJ49" s="67"/>
      <c r="AK49" s="1"/>
      <c r="AL49" s="223" t="s">
        <v>22</v>
      </c>
      <c r="AM49" s="223"/>
      <c r="AN49" s="223"/>
      <c r="AO49" s="221">
        <f>IF(W47="","",IF($W41="","",MAX(0,MIN(W47,式!B10)-MAX(W41,式!A10))))</f>
        <v>0</v>
      </c>
      <c r="AP49" s="221"/>
      <c r="AQ49" s="221"/>
      <c r="AR49" s="221"/>
      <c r="AS49" s="223" t="s">
        <v>13</v>
      </c>
      <c r="AT49" s="223"/>
      <c r="AU49" s="223"/>
      <c r="AV49" s="59"/>
      <c r="AW49" s="224">
        <v>500</v>
      </c>
      <c r="AX49" s="224"/>
      <c r="AY49" s="224"/>
      <c r="AZ49" s="224"/>
      <c r="BA49" s="1"/>
      <c r="BB49" s="234">
        <f>IF(AO49="","",AW49*AO49)</f>
        <v>0</v>
      </c>
      <c r="BC49" s="234"/>
      <c r="BD49" s="234"/>
      <c r="BE49" s="234"/>
      <c r="BF49" s="234"/>
      <c r="BG49" s="89" t="s">
        <v>23</v>
      </c>
      <c r="BH49" s="89"/>
      <c r="BI49" s="1"/>
      <c r="BJ49" s="261"/>
      <c r="BK49" s="261"/>
      <c r="BL49" s="261"/>
      <c r="BM49" s="261"/>
      <c r="BN49" s="261"/>
      <c r="BO49" s="261"/>
      <c r="BP49" s="261"/>
      <c r="BQ49" s="1"/>
      <c r="BR49" s="1"/>
      <c r="BS49" s="1"/>
      <c r="BT49" s="190"/>
      <c r="BU49" s="190"/>
      <c r="BV49" s="190"/>
      <c r="BW49" s="190"/>
      <c r="BX49" s="1"/>
      <c r="BY49" s="1"/>
      <c r="BZ49" s="1"/>
      <c r="CA49" s="317"/>
      <c r="CB49" s="318"/>
      <c r="CC49" s="318"/>
      <c r="CD49" s="318"/>
      <c r="CE49" s="318"/>
      <c r="CF49" s="318"/>
      <c r="CG49" s="318"/>
      <c r="CH49" s="318"/>
      <c r="CI49" s="318"/>
      <c r="CJ49" s="319"/>
      <c r="CK49" s="1"/>
      <c r="CL49" s="1"/>
    </row>
    <row r="50" spans="1:90" ht="10" customHeight="1" x14ac:dyDescent="0.55000000000000004">
      <c r="A50" s="68"/>
      <c r="B50" s="1"/>
      <c r="C50" s="504" t="s">
        <v>2</v>
      </c>
      <c r="D50" s="505"/>
      <c r="E50" s="505"/>
      <c r="F50" s="505"/>
      <c r="G50" s="43"/>
      <c r="H50" s="44"/>
      <c r="I50" s="510" t="s">
        <v>3</v>
      </c>
      <c r="J50" s="505"/>
      <c r="K50" s="505"/>
      <c r="L50" s="505"/>
      <c r="M50" s="43"/>
      <c r="N50" s="49"/>
      <c r="O50" s="1"/>
      <c r="P50" s="1"/>
      <c r="Q50" s="339"/>
      <c r="R50" s="339"/>
      <c r="S50" s="340"/>
      <c r="T50" s="340"/>
      <c r="U50" s="340"/>
      <c r="V50" s="1"/>
      <c r="W50" s="568"/>
      <c r="X50" s="568"/>
      <c r="Y50" s="568"/>
      <c r="Z50" s="568"/>
      <c r="AA50" s="568"/>
      <c r="AB50" s="568"/>
      <c r="AC50" s="259"/>
      <c r="AD50" s="259"/>
      <c r="AE50" s="259"/>
      <c r="AF50" s="259"/>
      <c r="AG50" s="259"/>
      <c r="AH50" s="259"/>
      <c r="AI50" s="1"/>
      <c r="AJ50" s="67"/>
      <c r="AK50" s="1"/>
      <c r="AL50" s="223"/>
      <c r="AM50" s="223"/>
      <c r="AN50" s="223"/>
      <c r="AO50" s="221"/>
      <c r="AP50" s="221"/>
      <c r="AQ50" s="221"/>
      <c r="AR50" s="221"/>
      <c r="AS50" s="223"/>
      <c r="AT50" s="223"/>
      <c r="AU50" s="223"/>
      <c r="AV50" s="59"/>
      <c r="AW50" s="224"/>
      <c r="AX50" s="224"/>
      <c r="AY50" s="224"/>
      <c r="AZ50" s="224"/>
      <c r="BA50" s="1"/>
      <c r="BB50" s="234"/>
      <c r="BC50" s="234"/>
      <c r="BD50" s="234"/>
      <c r="BE50" s="234"/>
      <c r="BF50" s="234"/>
      <c r="BG50" s="89"/>
      <c r="BH50" s="89"/>
      <c r="BI50" s="1"/>
      <c r="BJ50" s="261"/>
      <c r="BK50" s="261"/>
      <c r="BL50" s="261"/>
      <c r="BM50" s="261"/>
      <c r="BN50" s="261"/>
      <c r="BO50" s="261"/>
      <c r="BP50" s="261"/>
      <c r="BQ50" s="1"/>
      <c r="BR50" s="1"/>
      <c r="BS50" s="1"/>
      <c r="BT50" s="190"/>
      <c r="BU50" s="190"/>
      <c r="BV50" s="190"/>
      <c r="BW50" s="190"/>
      <c r="BX50" s="1"/>
      <c r="BY50" s="1"/>
      <c r="BZ50" s="1"/>
      <c r="CA50" s="317"/>
      <c r="CB50" s="318"/>
      <c r="CC50" s="318"/>
      <c r="CD50" s="318"/>
      <c r="CE50" s="318"/>
      <c r="CF50" s="318"/>
      <c r="CG50" s="318"/>
      <c r="CH50" s="318"/>
      <c r="CI50" s="318"/>
      <c r="CJ50" s="319"/>
      <c r="CK50" s="1"/>
      <c r="CL50" s="1"/>
    </row>
    <row r="51" spans="1:90" ht="10" customHeight="1" x14ac:dyDescent="0.55000000000000004">
      <c r="A51" s="68"/>
      <c r="B51" s="1"/>
      <c r="C51" s="506"/>
      <c r="D51" s="507"/>
      <c r="E51" s="507"/>
      <c r="F51" s="507"/>
      <c r="G51" s="48"/>
      <c r="H51" s="45"/>
      <c r="I51" s="511"/>
      <c r="J51" s="507"/>
      <c r="K51" s="507"/>
      <c r="L51" s="507"/>
      <c r="M51" s="48"/>
      <c r="N51" s="50"/>
      <c r="O51" s="1"/>
      <c r="P51" s="1"/>
      <c r="Q51" s="339"/>
      <c r="R51" s="339"/>
      <c r="S51" s="340"/>
      <c r="T51" s="340"/>
      <c r="U51" s="340"/>
      <c r="V51" s="1"/>
      <c r="W51" s="568"/>
      <c r="X51" s="568"/>
      <c r="Y51" s="568"/>
      <c r="Z51" s="568"/>
      <c r="AA51" s="568"/>
      <c r="AB51" s="568"/>
      <c r="AC51" s="259"/>
      <c r="AD51" s="259"/>
      <c r="AE51" s="259"/>
      <c r="AF51" s="259"/>
      <c r="AG51" s="259"/>
      <c r="AH51" s="259"/>
      <c r="AI51" s="1"/>
      <c r="AJ51" s="67"/>
      <c r="AK51" s="1"/>
      <c r="AL51" s="223"/>
      <c r="AM51" s="223"/>
      <c r="AN51" s="223"/>
      <c r="AO51" s="221"/>
      <c r="AP51" s="221"/>
      <c r="AQ51" s="221"/>
      <c r="AR51" s="221"/>
      <c r="AS51" s="223"/>
      <c r="AT51" s="223"/>
      <c r="AU51" s="223"/>
      <c r="AV51" s="59"/>
      <c r="AW51" s="224"/>
      <c r="AX51" s="224"/>
      <c r="AY51" s="224"/>
      <c r="AZ51" s="224"/>
      <c r="BA51" s="1"/>
      <c r="BB51" s="234"/>
      <c r="BC51" s="234"/>
      <c r="BD51" s="234"/>
      <c r="BE51" s="234"/>
      <c r="BF51" s="234"/>
      <c r="BG51" s="89"/>
      <c r="BH51" s="89"/>
      <c r="BI51" s="1"/>
      <c r="BJ51" s="261"/>
      <c r="BK51" s="261"/>
      <c r="BL51" s="261"/>
      <c r="BM51" s="261"/>
      <c r="BN51" s="261"/>
      <c r="BO51" s="261"/>
      <c r="BP51" s="261"/>
      <c r="BQ51" s="89" t="s">
        <v>23</v>
      </c>
      <c r="BR51" s="89"/>
      <c r="BS51" s="1"/>
      <c r="BT51" s="190"/>
      <c r="BU51" s="190"/>
      <c r="BV51" s="190"/>
      <c r="BW51" s="190"/>
      <c r="BX51" s="1"/>
      <c r="BY51" s="1"/>
      <c r="BZ51" s="1"/>
      <c r="CA51" s="317"/>
      <c r="CB51" s="318"/>
      <c r="CC51" s="318"/>
      <c r="CD51" s="318"/>
      <c r="CE51" s="318"/>
      <c r="CF51" s="318"/>
      <c r="CG51" s="318"/>
      <c r="CH51" s="318"/>
      <c r="CI51" s="318"/>
      <c r="CJ51" s="319"/>
      <c r="CK51" s="89" t="s">
        <v>23</v>
      </c>
      <c r="CL51" s="89"/>
    </row>
    <row r="52" spans="1:90" ht="10" customHeight="1" thickBot="1" x14ac:dyDescent="0.6">
      <c r="A52" s="68"/>
      <c r="B52" s="1"/>
      <c r="C52" s="506"/>
      <c r="D52" s="507"/>
      <c r="E52" s="507"/>
      <c r="F52" s="507"/>
      <c r="G52" s="48"/>
      <c r="H52" s="45"/>
      <c r="I52" s="511"/>
      <c r="J52" s="507"/>
      <c r="K52" s="507"/>
      <c r="L52" s="507"/>
      <c r="M52" s="48"/>
      <c r="N52" s="50"/>
      <c r="O52" s="1"/>
      <c r="P52" s="1"/>
      <c r="Q52" s="339"/>
      <c r="R52" s="339"/>
      <c r="S52" s="340"/>
      <c r="T52" s="340"/>
      <c r="U52" s="340"/>
      <c r="V52" s="1"/>
      <c r="W52" s="569"/>
      <c r="X52" s="569"/>
      <c r="Y52" s="569"/>
      <c r="Z52" s="569"/>
      <c r="AA52" s="569"/>
      <c r="AB52" s="569"/>
      <c r="AC52" s="259"/>
      <c r="AD52" s="259"/>
      <c r="AE52" s="259"/>
      <c r="AF52" s="259"/>
      <c r="AG52" s="259"/>
      <c r="AH52" s="259"/>
      <c r="AI52" s="1"/>
      <c r="AJ52" s="67"/>
      <c r="AK52" s="1"/>
      <c r="AL52" s="223"/>
      <c r="AM52" s="223"/>
      <c r="AN52" s="223"/>
      <c r="AO52" s="221"/>
      <c r="AP52" s="221"/>
      <c r="AQ52" s="221"/>
      <c r="AR52" s="221"/>
      <c r="AS52" s="223"/>
      <c r="AT52" s="223"/>
      <c r="AU52" s="223"/>
      <c r="AV52" s="59"/>
      <c r="AW52" s="224"/>
      <c r="AX52" s="224"/>
      <c r="AY52" s="224"/>
      <c r="AZ52" s="224"/>
      <c r="BA52" s="1"/>
      <c r="BB52" s="234"/>
      <c r="BC52" s="234"/>
      <c r="BD52" s="234"/>
      <c r="BE52" s="234"/>
      <c r="BF52" s="234"/>
      <c r="BG52" s="89"/>
      <c r="BH52" s="89"/>
      <c r="BI52" s="1"/>
      <c r="BJ52" s="261"/>
      <c r="BK52" s="261"/>
      <c r="BL52" s="261"/>
      <c r="BM52" s="261"/>
      <c r="BN52" s="261"/>
      <c r="BO52" s="261"/>
      <c r="BP52" s="261"/>
      <c r="BQ52" s="89"/>
      <c r="BR52" s="89"/>
      <c r="BS52" s="1"/>
      <c r="BT52" s="190"/>
      <c r="BU52" s="190"/>
      <c r="BV52" s="190"/>
      <c r="BW52" s="190"/>
      <c r="BX52" s="1"/>
      <c r="BY52" s="1"/>
      <c r="BZ52" s="1"/>
      <c r="CA52" s="320"/>
      <c r="CB52" s="321"/>
      <c r="CC52" s="321"/>
      <c r="CD52" s="321"/>
      <c r="CE52" s="321"/>
      <c r="CF52" s="321"/>
      <c r="CG52" s="321"/>
      <c r="CH52" s="321"/>
      <c r="CI52" s="321"/>
      <c r="CJ52" s="322"/>
      <c r="CK52" s="89"/>
      <c r="CL52" s="89"/>
    </row>
    <row r="53" spans="1:90" ht="10" customHeight="1" x14ac:dyDescent="0.55000000000000004">
      <c r="A53" s="68"/>
      <c r="B53" s="1"/>
      <c r="C53" s="506"/>
      <c r="D53" s="507"/>
      <c r="E53" s="507"/>
      <c r="F53" s="507"/>
      <c r="G53" s="48"/>
      <c r="H53" s="45"/>
      <c r="I53" s="511"/>
      <c r="J53" s="507"/>
      <c r="K53" s="507"/>
      <c r="L53" s="507"/>
      <c r="M53" s="48"/>
      <c r="N53" s="50"/>
      <c r="O53" s="1"/>
      <c r="P53" s="1"/>
      <c r="Q53" s="1"/>
      <c r="R53" s="1"/>
      <c r="S53" s="1"/>
      <c r="T53" s="1"/>
      <c r="U53" s="1"/>
      <c r="V53" s="1"/>
      <c r="W53" s="1"/>
      <c r="X53" s="1"/>
      <c r="Y53" s="1"/>
      <c r="Z53" s="1"/>
      <c r="AA53" s="1"/>
      <c r="AB53" s="1"/>
      <c r="AC53" s="1"/>
      <c r="AD53" s="1"/>
      <c r="AE53" s="1"/>
      <c r="AF53" s="1"/>
      <c r="AG53" s="1"/>
      <c r="AH53" s="1"/>
      <c r="AI53" s="1"/>
      <c r="AJ53" s="67"/>
      <c r="AK53" s="1"/>
      <c r="AL53" s="1"/>
      <c r="AM53" s="1"/>
      <c r="AN53" s="1"/>
      <c r="AO53" s="1"/>
      <c r="AP53" s="1"/>
      <c r="AQ53" s="1"/>
      <c r="AR53" s="1"/>
      <c r="AS53" s="1"/>
      <c r="AT53" s="1"/>
      <c r="AU53" s="1"/>
      <c r="AV53" s="59"/>
      <c r="AW53" s="59"/>
      <c r="AX53" s="59"/>
      <c r="AY53" s="59"/>
      <c r="AZ53" s="59"/>
      <c r="BA53" s="1"/>
      <c r="BB53" s="24"/>
      <c r="BC53" s="24"/>
      <c r="BD53" s="24"/>
      <c r="BE53" s="24"/>
      <c r="BF53" s="24"/>
      <c r="BG53" s="1"/>
      <c r="BH53" s="1"/>
      <c r="BI53" s="1"/>
      <c r="BJ53" s="1"/>
      <c r="BK53" s="1"/>
      <c r="BL53" s="1"/>
      <c r="BM53" s="1"/>
      <c r="BN53" s="1"/>
      <c r="BO53" s="1"/>
      <c r="BP53" s="1"/>
      <c r="BQ53" s="1"/>
      <c r="BR53" s="1"/>
      <c r="BS53" s="1"/>
      <c r="BT53" s="190"/>
      <c r="BU53" s="190"/>
      <c r="BV53" s="190"/>
      <c r="BW53" s="190"/>
      <c r="BX53" s="1"/>
      <c r="BY53" s="1"/>
      <c r="BZ53" s="1"/>
      <c r="CA53" s="187" t="s">
        <v>41</v>
      </c>
      <c r="CB53" s="187"/>
      <c r="CC53" s="187"/>
      <c r="CD53" s="187"/>
      <c r="CE53" s="187"/>
      <c r="CF53" s="187"/>
      <c r="CG53" s="187"/>
      <c r="CH53" s="187"/>
      <c r="CI53" s="187"/>
      <c r="CJ53" s="187"/>
      <c r="CK53" s="1"/>
      <c r="CL53" s="1"/>
    </row>
    <row r="54" spans="1:90" ht="10" customHeight="1" thickBot="1" x14ac:dyDescent="0.6">
      <c r="A54" s="68"/>
      <c r="B54" s="1"/>
      <c r="C54" s="508"/>
      <c r="D54" s="509"/>
      <c r="E54" s="509"/>
      <c r="F54" s="509"/>
      <c r="G54" s="46"/>
      <c r="H54" s="47"/>
      <c r="I54" s="512"/>
      <c r="J54" s="509"/>
      <c r="K54" s="509"/>
      <c r="L54" s="509"/>
      <c r="M54" s="46"/>
      <c r="N54" s="51"/>
      <c r="O54" s="1"/>
      <c r="P54" s="1"/>
      <c r="Q54" s="1"/>
      <c r="R54" s="1"/>
      <c r="S54" s="1"/>
      <c r="T54" s="1"/>
      <c r="U54" s="1"/>
      <c r="V54" s="1"/>
      <c r="W54" s="1"/>
      <c r="X54" s="1"/>
      <c r="Y54" s="1"/>
      <c r="Z54" s="1"/>
      <c r="AA54" s="1"/>
      <c r="AB54" s="1"/>
      <c r="AC54" s="1"/>
      <c r="AD54" s="1"/>
      <c r="AE54" s="1"/>
      <c r="AF54" s="1"/>
      <c r="AG54" s="1"/>
      <c r="AH54" s="1"/>
      <c r="AI54" s="1"/>
      <c r="AJ54" s="67"/>
      <c r="AK54" s="1"/>
      <c r="AL54" s="1"/>
      <c r="AM54" s="1"/>
      <c r="AN54" s="1"/>
      <c r="AO54" s="1"/>
      <c r="AP54" s="1"/>
      <c r="AQ54" s="1"/>
      <c r="AR54" s="1"/>
      <c r="AS54" s="1"/>
      <c r="AT54" s="1"/>
      <c r="AU54" s="1"/>
      <c r="AV54" s="59"/>
      <c r="AW54" s="59"/>
      <c r="AX54" s="59"/>
      <c r="AY54" s="59"/>
      <c r="AZ54" s="59"/>
      <c r="BA54" s="1"/>
      <c r="BB54" s="24"/>
      <c r="BC54" s="24"/>
      <c r="BD54" s="24"/>
      <c r="BE54" s="24"/>
      <c r="BF54" s="24"/>
      <c r="BG54" s="1"/>
      <c r="BH54" s="1"/>
      <c r="BI54" s="1"/>
      <c r="BJ54" s="1"/>
      <c r="BK54" s="1"/>
      <c r="BL54" s="1"/>
      <c r="BM54" s="1"/>
      <c r="BN54" s="1"/>
      <c r="BO54" s="1"/>
      <c r="BP54" s="1"/>
      <c r="BQ54" s="1"/>
      <c r="BR54" s="1"/>
      <c r="BS54" s="1"/>
      <c r="BT54" s="190"/>
      <c r="BU54" s="190"/>
      <c r="BV54" s="190"/>
      <c r="BW54" s="190"/>
      <c r="BX54" s="1"/>
      <c r="BY54" s="1"/>
      <c r="BZ54" s="1"/>
      <c r="CA54" s="189"/>
      <c r="CB54" s="189"/>
      <c r="CC54" s="189"/>
      <c r="CD54" s="189"/>
      <c r="CE54" s="189"/>
      <c r="CF54" s="189"/>
      <c r="CG54" s="189"/>
      <c r="CH54" s="189"/>
      <c r="CI54" s="189"/>
      <c r="CJ54" s="189"/>
      <c r="CK54" s="1"/>
      <c r="CL54" s="1"/>
    </row>
    <row r="55" spans="1:90" ht="10" customHeight="1" x14ac:dyDescent="0.55000000000000004">
      <c r="A55" s="68"/>
      <c r="B55" s="1"/>
      <c r="C55" s="515" t="s">
        <v>4</v>
      </c>
      <c r="D55" s="516"/>
      <c r="E55" s="516"/>
      <c r="F55" s="516"/>
      <c r="G55" s="52"/>
      <c r="H55" s="53"/>
      <c r="I55" s="519" t="s">
        <v>5</v>
      </c>
      <c r="J55" s="516"/>
      <c r="K55" s="516"/>
      <c r="L55" s="516"/>
      <c r="M55" s="52"/>
      <c r="N55" s="56"/>
      <c r="O55" s="1"/>
      <c r="P55" s="1"/>
      <c r="Q55" s="84" t="s">
        <v>9</v>
      </c>
      <c r="R55" s="84"/>
      <c r="S55" s="85" t="s">
        <v>10</v>
      </c>
      <c r="T55" s="85"/>
      <c r="U55" s="85"/>
      <c r="V55" s="1"/>
      <c r="W55" s="329">
        <f>申請書!W55</f>
        <v>0</v>
      </c>
      <c r="X55" s="329"/>
      <c r="Y55" s="329"/>
      <c r="Z55" s="329"/>
      <c r="AA55" s="329"/>
      <c r="AB55" s="329"/>
      <c r="AC55" s="88" t="s">
        <v>17</v>
      </c>
      <c r="AD55" s="88"/>
      <c r="AE55" s="88"/>
      <c r="AF55" s="88"/>
      <c r="AG55" s="88"/>
      <c r="AH55" s="88"/>
      <c r="AI55" s="1"/>
      <c r="AJ55" s="67"/>
      <c r="AK55" s="1"/>
      <c r="AL55" s="223" t="s">
        <v>10</v>
      </c>
      <c r="AM55" s="223"/>
      <c r="AN55" s="245"/>
      <c r="AO55" s="221">
        <f>IF(W55="","",IF(W55=6,3,IF(W55=7,2,IF(W55=8,1,0))))</f>
        <v>0</v>
      </c>
      <c r="AP55" s="221"/>
      <c r="AQ55" s="221"/>
      <c r="AR55" s="221"/>
      <c r="AS55" s="222" t="s">
        <v>13</v>
      </c>
      <c r="AT55" s="223"/>
      <c r="AU55" s="223"/>
      <c r="AV55" s="59"/>
      <c r="AW55" s="224">
        <v>750</v>
      </c>
      <c r="AX55" s="224"/>
      <c r="AY55" s="224"/>
      <c r="AZ55" s="224"/>
      <c r="BA55" s="1"/>
      <c r="BB55" s="234">
        <f>IF(AO55="","",AW55*AO55)</f>
        <v>0</v>
      </c>
      <c r="BC55" s="234"/>
      <c r="BD55" s="234"/>
      <c r="BE55" s="234"/>
      <c r="BF55" s="234"/>
      <c r="BG55" s="89" t="s">
        <v>23</v>
      </c>
      <c r="BH55" s="89"/>
      <c r="BI55" s="1"/>
      <c r="BJ55" s="261">
        <f>SUM(BB55:BB58)</f>
        <v>0</v>
      </c>
      <c r="BK55" s="261"/>
      <c r="BL55" s="261"/>
      <c r="BM55" s="261"/>
      <c r="BN55" s="261"/>
      <c r="BO55" s="261"/>
      <c r="BP55" s="261"/>
      <c r="BQ55" s="1"/>
      <c r="BR55" s="1"/>
      <c r="BS55" s="1"/>
      <c r="BT55" s="190"/>
      <c r="BU55" s="190"/>
      <c r="BV55" s="190"/>
      <c r="BW55" s="190"/>
      <c r="BX55" s="1"/>
      <c r="BY55" s="1"/>
      <c r="BZ55" s="1"/>
      <c r="CA55" s="164">
        <f>BJ55*BT41</f>
        <v>0</v>
      </c>
      <c r="CB55" s="165"/>
      <c r="CC55" s="165"/>
      <c r="CD55" s="165"/>
      <c r="CE55" s="165"/>
      <c r="CF55" s="165"/>
      <c r="CG55" s="165"/>
      <c r="CH55" s="165"/>
      <c r="CI55" s="165"/>
      <c r="CJ55" s="166"/>
      <c r="CK55" s="1"/>
      <c r="CL55" s="1"/>
    </row>
    <row r="56" spans="1:90" ht="10" customHeight="1" x14ac:dyDescent="0.55000000000000004">
      <c r="A56" s="68"/>
      <c r="B56" s="1"/>
      <c r="C56" s="506"/>
      <c r="D56" s="507"/>
      <c r="E56" s="507"/>
      <c r="F56" s="507"/>
      <c r="G56" s="48"/>
      <c r="H56" s="45"/>
      <c r="I56" s="511"/>
      <c r="J56" s="507"/>
      <c r="K56" s="507"/>
      <c r="L56" s="507"/>
      <c r="M56" s="48"/>
      <c r="N56" s="50"/>
      <c r="O56" s="1"/>
      <c r="P56" s="1"/>
      <c r="Q56" s="84"/>
      <c r="R56" s="84"/>
      <c r="S56" s="85"/>
      <c r="T56" s="85"/>
      <c r="U56" s="85"/>
      <c r="V56" s="1"/>
      <c r="W56" s="329"/>
      <c r="X56" s="329"/>
      <c r="Y56" s="329"/>
      <c r="Z56" s="329"/>
      <c r="AA56" s="329"/>
      <c r="AB56" s="329"/>
      <c r="AC56" s="88"/>
      <c r="AD56" s="88"/>
      <c r="AE56" s="88"/>
      <c r="AF56" s="88"/>
      <c r="AG56" s="88"/>
      <c r="AH56" s="88"/>
      <c r="AI56" s="1"/>
      <c r="AJ56" s="67"/>
      <c r="AK56" s="1"/>
      <c r="AL56" s="223"/>
      <c r="AM56" s="223"/>
      <c r="AN56" s="245"/>
      <c r="AO56" s="221"/>
      <c r="AP56" s="221"/>
      <c r="AQ56" s="221"/>
      <c r="AR56" s="221"/>
      <c r="AS56" s="222"/>
      <c r="AT56" s="223"/>
      <c r="AU56" s="223"/>
      <c r="AV56" s="59"/>
      <c r="AW56" s="224"/>
      <c r="AX56" s="224"/>
      <c r="AY56" s="224"/>
      <c r="AZ56" s="224"/>
      <c r="BA56" s="1"/>
      <c r="BB56" s="234"/>
      <c r="BC56" s="234"/>
      <c r="BD56" s="234"/>
      <c r="BE56" s="234"/>
      <c r="BF56" s="234"/>
      <c r="BG56" s="89"/>
      <c r="BH56" s="89"/>
      <c r="BI56" s="1"/>
      <c r="BJ56" s="261"/>
      <c r="BK56" s="261"/>
      <c r="BL56" s="261"/>
      <c r="BM56" s="261"/>
      <c r="BN56" s="261"/>
      <c r="BO56" s="261"/>
      <c r="BP56" s="261"/>
      <c r="BQ56" s="1"/>
      <c r="BR56" s="1"/>
      <c r="BS56" s="1"/>
      <c r="BT56" s="190"/>
      <c r="BU56" s="190"/>
      <c r="BV56" s="190"/>
      <c r="BW56" s="190"/>
      <c r="BX56" s="1"/>
      <c r="BY56" s="1"/>
      <c r="BZ56" s="1"/>
      <c r="CA56" s="167"/>
      <c r="CB56" s="168"/>
      <c r="CC56" s="168"/>
      <c r="CD56" s="168"/>
      <c r="CE56" s="168"/>
      <c r="CF56" s="168"/>
      <c r="CG56" s="168"/>
      <c r="CH56" s="168"/>
      <c r="CI56" s="168"/>
      <c r="CJ56" s="169"/>
      <c r="CK56" s="1"/>
      <c r="CL56" s="1"/>
    </row>
    <row r="57" spans="1:90" ht="10" customHeight="1" x14ac:dyDescent="0.55000000000000004">
      <c r="A57" s="68"/>
      <c r="B57" s="1"/>
      <c r="C57" s="506"/>
      <c r="D57" s="507"/>
      <c r="E57" s="507"/>
      <c r="F57" s="507"/>
      <c r="G57" s="48"/>
      <c r="H57" s="45"/>
      <c r="I57" s="511"/>
      <c r="J57" s="507"/>
      <c r="K57" s="507"/>
      <c r="L57" s="507"/>
      <c r="M57" s="48"/>
      <c r="N57" s="50"/>
      <c r="O57" s="1"/>
      <c r="P57" s="1"/>
      <c r="Q57" s="84"/>
      <c r="R57" s="84"/>
      <c r="S57" s="85"/>
      <c r="T57" s="85"/>
      <c r="U57" s="85"/>
      <c r="V57" s="1"/>
      <c r="W57" s="543"/>
      <c r="X57" s="543"/>
      <c r="Y57" s="543"/>
      <c r="Z57" s="543"/>
      <c r="AA57" s="543"/>
      <c r="AB57" s="543"/>
      <c r="AC57" s="88"/>
      <c r="AD57" s="88"/>
      <c r="AE57" s="88"/>
      <c r="AF57" s="88"/>
      <c r="AG57" s="88"/>
      <c r="AH57" s="88"/>
      <c r="AI57" s="1"/>
      <c r="AJ57" s="67"/>
      <c r="AK57" s="1"/>
      <c r="AL57" s="223"/>
      <c r="AM57" s="223"/>
      <c r="AN57" s="245"/>
      <c r="AO57" s="221"/>
      <c r="AP57" s="221"/>
      <c r="AQ57" s="221"/>
      <c r="AR57" s="221"/>
      <c r="AS57" s="222"/>
      <c r="AT57" s="223"/>
      <c r="AU57" s="223"/>
      <c r="AV57" s="59"/>
      <c r="AW57" s="224"/>
      <c r="AX57" s="224"/>
      <c r="AY57" s="224"/>
      <c r="AZ57" s="224"/>
      <c r="BA57" s="1"/>
      <c r="BB57" s="234"/>
      <c r="BC57" s="234"/>
      <c r="BD57" s="234"/>
      <c r="BE57" s="234"/>
      <c r="BF57" s="234"/>
      <c r="BG57" s="89"/>
      <c r="BH57" s="89"/>
      <c r="BI57" s="1"/>
      <c r="BJ57" s="261"/>
      <c r="BK57" s="261"/>
      <c r="BL57" s="261"/>
      <c r="BM57" s="261"/>
      <c r="BN57" s="261"/>
      <c r="BO57" s="261"/>
      <c r="BP57" s="261"/>
      <c r="BQ57" s="174" t="s">
        <v>25</v>
      </c>
      <c r="BR57" s="175"/>
      <c r="BS57" s="176"/>
      <c r="BT57" s="190"/>
      <c r="BU57" s="190"/>
      <c r="BV57" s="190"/>
      <c r="BW57" s="190"/>
      <c r="BX57" s="174" t="s">
        <v>32</v>
      </c>
      <c r="BY57" s="175"/>
      <c r="BZ57" s="176"/>
      <c r="CA57" s="167"/>
      <c r="CB57" s="168"/>
      <c r="CC57" s="168"/>
      <c r="CD57" s="168"/>
      <c r="CE57" s="168"/>
      <c r="CF57" s="168"/>
      <c r="CG57" s="168"/>
      <c r="CH57" s="168"/>
      <c r="CI57" s="168"/>
      <c r="CJ57" s="169"/>
      <c r="CK57" s="1"/>
      <c r="CL57" s="1"/>
    </row>
    <row r="58" spans="1:90" ht="10" customHeight="1" x14ac:dyDescent="0.55000000000000004">
      <c r="A58" s="68"/>
      <c r="B58" s="1"/>
      <c r="C58" s="506"/>
      <c r="D58" s="507"/>
      <c r="E58" s="507"/>
      <c r="F58" s="507"/>
      <c r="G58" s="48"/>
      <c r="H58" s="45"/>
      <c r="I58" s="511"/>
      <c r="J58" s="507"/>
      <c r="K58" s="507"/>
      <c r="L58" s="507"/>
      <c r="M58" s="48"/>
      <c r="N58" s="50"/>
      <c r="O58" s="1"/>
      <c r="P58" s="1"/>
      <c r="Q58" s="84"/>
      <c r="R58" s="84"/>
      <c r="S58" s="400" t="s">
        <v>11</v>
      </c>
      <c r="T58" s="400"/>
      <c r="U58" s="400"/>
      <c r="V58" s="1"/>
      <c r="W58" s="267" t="s">
        <v>19</v>
      </c>
      <c r="X58" s="267"/>
      <c r="Y58" s="267"/>
      <c r="Z58" s="267"/>
      <c r="AA58" s="329">
        <f>申請書!AA58</f>
        <v>0</v>
      </c>
      <c r="AB58" s="329"/>
      <c r="AC58" s="329"/>
      <c r="AD58" s="329"/>
      <c r="AE58" s="329"/>
      <c r="AF58" s="329"/>
      <c r="AG58" s="266" t="s">
        <v>18</v>
      </c>
      <c r="AH58" s="266"/>
      <c r="AI58" s="1"/>
      <c r="AJ58" s="67"/>
      <c r="AK58" s="1"/>
      <c r="AL58" s="223" t="s">
        <v>11</v>
      </c>
      <c r="AM58" s="223"/>
      <c r="AN58" s="245"/>
      <c r="AO58" s="221">
        <f>IF(AA58="","",MAX(AA58-22,0))</f>
        <v>0</v>
      </c>
      <c r="AP58" s="221"/>
      <c r="AQ58" s="221"/>
      <c r="AR58" s="221"/>
      <c r="AS58" s="222" t="s">
        <v>13</v>
      </c>
      <c r="AT58" s="223"/>
      <c r="AU58" s="223"/>
      <c r="AV58" s="59"/>
      <c r="AW58" s="224">
        <v>750</v>
      </c>
      <c r="AX58" s="224"/>
      <c r="AY58" s="224"/>
      <c r="AZ58" s="224"/>
      <c r="BA58" s="1"/>
      <c r="BB58" s="234">
        <f>IF(AO58="","",AW58*AO58)</f>
        <v>0</v>
      </c>
      <c r="BC58" s="234"/>
      <c r="BD58" s="234"/>
      <c r="BE58" s="234"/>
      <c r="BF58" s="234"/>
      <c r="BG58" s="89" t="s">
        <v>23</v>
      </c>
      <c r="BH58" s="89"/>
      <c r="BI58" s="1"/>
      <c r="BJ58" s="261"/>
      <c r="BK58" s="261"/>
      <c r="BL58" s="261"/>
      <c r="BM58" s="261"/>
      <c r="BN58" s="261"/>
      <c r="BO58" s="261"/>
      <c r="BP58" s="261"/>
      <c r="BQ58" s="174"/>
      <c r="BR58" s="175"/>
      <c r="BS58" s="176"/>
      <c r="BT58" s="190"/>
      <c r="BU58" s="190"/>
      <c r="BV58" s="190"/>
      <c r="BW58" s="190"/>
      <c r="BX58" s="174"/>
      <c r="BY58" s="175"/>
      <c r="BZ58" s="176"/>
      <c r="CA58" s="167"/>
      <c r="CB58" s="168"/>
      <c r="CC58" s="168"/>
      <c r="CD58" s="168"/>
      <c r="CE58" s="168"/>
      <c r="CF58" s="168"/>
      <c r="CG58" s="168"/>
      <c r="CH58" s="168"/>
      <c r="CI58" s="168"/>
      <c r="CJ58" s="169"/>
      <c r="CK58" s="1"/>
      <c r="CL58" s="1"/>
    </row>
    <row r="59" spans="1:90" ht="10" customHeight="1" thickBot="1" x14ac:dyDescent="0.6">
      <c r="A59" s="68"/>
      <c r="B59" s="1"/>
      <c r="C59" s="517"/>
      <c r="D59" s="518"/>
      <c r="E59" s="518"/>
      <c r="F59" s="518"/>
      <c r="G59" s="54"/>
      <c r="H59" s="55"/>
      <c r="I59" s="520"/>
      <c r="J59" s="518"/>
      <c r="K59" s="518"/>
      <c r="L59" s="518"/>
      <c r="M59" s="54"/>
      <c r="N59" s="57"/>
      <c r="O59" s="1"/>
      <c r="P59" s="1"/>
      <c r="Q59" s="84"/>
      <c r="R59" s="84"/>
      <c r="S59" s="400"/>
      <c r="T59" s="400"/>
      <c r="U59" s="400"/>
      <c r="V59" s="1"/>
      <c r="W59" s="88"/>
      <c r="X59" s="88"/>
      <c r="Y59" s="88"/>
      <c r="Z59" s="88"/>
      <c r="AA59" s="329"/>
      <c r="AB59" s="329"/>
      <c r="AC59" s="329"/>
      <c r="AD59" s="329"/>
      <c r="AE59" s="329"/>
      <c r="AF59" s="329"/>
      <c r="AG59" s="266"/>
      <c r="AH59" s="266"/>
      <c r="AI59" s="1"/>
      <c r="AJ59" s="67"/>
      <c r="AK59" s="1"/>
      <c r="AL59" s="223"/>
      <c r="AM59" s="223"/>
      <c r="AN59" s="245"/>
      <c r="AO59" s="221"/>
      <c r="AP59" s="221"/>
      <c r="AQ59" s="221"/>
      <c r="AR59" s="221"/>
      <c r="AS59" s="222"/>
      <c r="AT59" s="223"/>
      <c r="AU59" s="223"/>
      <c r="AV59" s="59"/>
      <c r="AW59" s="224"/>
      <c r="AX59" s="224"/>
      <c r="AY59" s="224"/>
      <c r="AZ59" s="224"/>
      <c r="BA59" s="1"/>
      <c r="BB59" s="234"/>
      <c r="BC59" s="234"/>
      <c r="BD59" s="234"/>
      <c r="BE59" s="234"/>
      <c r="BF59" s="234"/>
      <c r="BG59" s="89"/>
      <c r="BH59" s="89"/>
      <c r="BI59" s="1"/>
      <c r="BJ59" s="261"/>
      <c r="BK59" s="261"/>
      <c r="BL59" s="261"/>
      <c r="BM59" s="261"/>
      <c r="BN59" s="261"/>
      <c r="BO59" s="261"/>
      <c r="BP59" s="261"/>
      <c r="BQ59" s="173" t="s">
        <v>23</v>
      </c>
      <c r="BR59" s="89"/>
      <c r="BS59" s="1"/>
      <c r="BT59" s="190"/>
      <c r="BU59" s="190"/>
      <c r="BV59" s="190"/>
      <c r="BW59" s="190"/>
      <c r="BX59" s="173" t="s">
        <v>24</v>
      </c>
      <c r="BY59" s="89"/>
      <c r="BZ59" s="1"/>
      <c r="CA59" s="167"/>
      <c r="CB59" s="168"/>
      <c r="CC59" s="168"/>
      <c r="CD59" s="168"/>
      <c r="CE59" s="168"/>
      <c r="CF59" s="168"/>
      <c r="CG59" s="168"/>
      <c r="CH59" s="168"/>
      <c r="CI59" s="168"/>
      <c r="CJ59" s="169"/>
      <c r="CK59" s="89" t="s">
        <v>23</v>
      </c>
      <c r="CL59" s="89"/>
    </row>
    <row r="60" spans="1:90" ht="10" customHeight="1" thickBot="1" x14ac:dyDescent="0.6">
      <c r="A60" s="68"/>
      <c r="B60" s="1"/>
      <c r="C60" s="513" t="s">
        <v>6</v>
      </c>
      <c r="D60" s="513"/>
      <c r="E60" s="513"/>
      <c r="F60" s="513"/>
      <c r="G60" s="513"/>
      <c r="H60" s="513"/>
      <c r="I60" s="513"/>
      <c r="J60" s="513"/>
      <c r="K60" s="513"/>
      <c r="L60" s="513"/>
      <c r="M60" s="513"/>
      <c r="N60" s="513"/>
      <c r="O60" s="1"/>
      <c r="P60" s="1"/>
      <c r="Q60" s="84"/>
      <c r="R60" s="84"/>
      <c r="S60" s="400"/>
      <c r="T60" s="400"/>
      <c r="U60" s="400"/>
      <c r="V60" s="1"/>
      <c r="W60" s="88"/>
      <c r="X60" s="88"/>
      <c r="Y60" s="88"/>
      <c r="Z60" s="88"/>
      <c r="AA60" s="543"/>
      <c r="AB60" s="543"/>
      <c r="AC60" s="543"/>
      <c r="AD60" s="543"/>
      <c r="AE60" s="543"/>
      <c r="AF60" s="543"/>
      <c r="AG60" s="266"/>
      <c r="AH60" s="266"/>
      <c r="AI60" s="1"/>
      <c r="AJ60" s="67"/>
      <c r="AK60" s="1"/>
      <c r="AL60" s="223"/>
      <c r="AM60" s="223"/>
      <c r="AN60" s="245"/>
      <c r="AO60" s="221"/>
      <c r="AP60" s="221"/>
      <c r="AQ60" s="221"/>
      <c r="AR60" s="221"/>
      <c r="AS60" s="222"/>
      <c r="AT60" s="223"/>
      <c r="AU60" s="223"/>
      <c r="AV60" s="59"/>
      <c r="AW60" s="224"/>
      <c r="AX60" s="224"/>
      <c r="AY60" s="224"/>
      <c r="AZ60" s="224"/>
      <c r="BA60" s="1"/>
      <c r="BB60" s="234"/>
      <c r="BC60" s="234"/>
      <c r="BD60" s="234"/>
      <c r="BE60" s="234"/>
      <c r="BF60" s="234"/>
      <c r="BG60" s="89"/>
      <c r="BH60" s="89"/>
      <c r="BI60" s="1"/>
      <c r="BJ60" s="261"/>
      <c r="BK60" s="261"/>
      <c r="BL60" s="261"/>
      <c r="BM60" s="261"/>
      <c r="BN60" s="261"/>
      <c r="BO60" s="261"/>
      <c r="BP60" s="261"/>
      <c r="BQ60" s="173"/>
      <c r="BR60" s="89"/>
      <c r="BS60" s="1"/>
      <c r="BT60" s="190"/>
      <c r="BU60" s="190"/>
      <c r="BV60" s="190"/>
      <c r="BW60" s="190"/>
      <c r="BX60" s="173"/>
      <c r="BY60" s="89"/>
      <c r="BZ60" s="1"/>
      <c r="CA60" s="170"/>
      <c r="CB60" s="171"/>
      <c r="CC60" s="171"/>
      <c r="CD60" s="171"/>
      <c r="CE60" s="171"/>
      <c r="CF60" s="171"/>
      <c r="CG60" s="171"/>
      <c r="CH60" s="171"/>
      <c r="CI60" s="171"/>
      <c r="CJ60" s="172"/>
      <c r="CK60" s="89"/>
      <c r="CL60" s="89"/>
    </row>
    <row r="61" spans="1:90" ht="10" customHeight="1" x14ac:dyDescent="0.55000000000000004">
      <c r="A61" s="68"/>
      <c r="B61" s="1"/>
      <c r="C61" s="514"/>
      <c r="D61" s="514"/>
      <c r="E61" s="514"/>
      <c r="F61" s="514"/>
      <c r="G61" s="514"/>
      <c r="H61" s="514"/>
      <c r="I61" s="514"/>
      <c r="J61" s="514"/>
      <c r="K61" s="514"/>
      <c r="L61" s="514"/>
      <c r="M61" s="514"/>
      <c r="N61" s="514"/>
      <c r="O61" s="1"/>
      <c r="P61" s="1"/>
      <c r="Q61" s="1"/>
      <c r="R61" s="1"/>
      <c r="S61" s="1"/>
      <c r="T61" s="1"/>
      <c r="U61" s="1"/>
      <c r="V61" s="1"/>
      <c r="W61" s="1"/>
      <c r="X61" s="1"/>
      <c r="Y61" s="1"/>
      <c r="Z61" s="1"/>
      <c r="AA61" s="1"/>
      <c r="AB61" s="1"/>
      <c r="AC61" s="1"/>
      <c r="AD61" s="1"/>
      <c r="AE61" s="1"/>
      <c r="AF61" s="1"/>
      <c r="AG61" s="1"/>
      <c r="AH61" s="1"/>
      <c r="AI61" s="1"/>
      <c r="AJ61" s="67"/>
      <c r="AK61" s="1"/>
      <c r="AL61" s="1"/>
      <c r="AM61" s="1"/>
      <c r="AN61" s="1"/>
      <c r="AO61" s="1"/>
      <c r="AP61" s="1"/>
      <c r="AQ61" s="1"/>
      <c r="AR61" s="1"/>
      <c r="AS61" s="1"/>
      <c r="AT61" s="1"/>
      <c r="AU61" s="1"/>
      <c r="AV61" s="59"/>
      <c r="AW61" s="59"/>
      <c r="AX61" s="59"/>
      <c r="AY61" s="59"/>
      <c r="AZ61" s="59"/>
      <c r="BA61" s="1"/>
      <c r="BB61" s="24"/>
      <c r="BC61" s="24"/>
      <c r="BD61" s="24"/>
      <c r="BE61" s="24"/>
      <c r="BF61" s="24"/>
      <c r="BG61" s="1"/>
      <c r="BH61" s="1"/>
      <c r="BI61" s="1"/>
      <c r="BJ61" s="1"/>
      <c r="BK61" s="1"/>
      <c r="BL61" s="1"/>
      <c r="BM61" s="1"/>
      <c r="BN61" s="1"/>
      <c r="BO61" s="1"/>
      <c r="BP61" s="1"/>
      <c r="BQ61" s="1"/>
      <c r="BR61" s="1"/>
      <c r="BS61" s="1"/>
      <c r="BT61" s="1"/>
      <c r="BU61" s="1"/>
      <c r="BV61" s="1"/>
      <c r="BW61" s="1"/>
      <c r="BX61" s="1"/>
      <c r="BY61" s="1"/>
      <c r="BZ61" s="1"/>
      <c r="CA61" s="263" t="s">
        <v>41</v>
      </c>
      <c r="CB61" s="263"/>
      <c r="CC61" s="263"/>
      <c r="CD61" s="263"/>
      <c r="CE61" s="263"/>
      <c r="CF61" s="263"/>
      <c r="CG61" s="263"/>
      <c r="CH61" s="263"/>
      <c r="CI61" s="263"/>
      <c r="CJ61" s="263"/>
      <c r="CK61" s="1"/>
      <c r="CL61" s="1"/>
    </row>
    <row r="62" spans="1:90" ht="10" customHeight="1" x14ac:dyDescent="0.55000000000000004">
      <c r="A62" s="68"/>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67"/>
      <c r="AK62" s="1"/>
      <c r="AL62" s="1"/>
      <c r="AM62" s="1"/>
      <c r="AN62" s="1"/>
      <c r="AO62" s="1"/>
      <c r="AP62" s="1"/>
      <c r="AQ62" s="1"/>
      <c r="AR62" s="1"/>
      <c r="AS62" s="1"/>
      <c r="AT62" s="1"/>
      <c r="AU62" s="1"/>
      <c r="AV62" s="59"/>
      <c r="AW62" s="59"/>
      <c r="AX62" s="59"/>
      <c r="AY62" s="59"/>
      <c r="AZ62" s="59"/>
      <c r="BA62" s="1"/>
      <c r="BB62" s="24"/>
      <c r="BC62" s="24"/>
      <c r="BD62" s="24"/>
      <c r="BE62" s="24"/>
      <c r="BF62" s="24"/>
      <c r="BG62" s="1"/>
      <c r="BH62" s="1"/>
      <c r="BI62" s="1"/>
      <c r="BJ62" s="1"/>
      <c r="BK62" s="1"/>
      <c r="BL62" s="1"/>
      <c r="BM62" s="1"/>
      <c r="BN62" s="1"/>
      <c r="BO62" s="1"/>
      <c r="BP62" s="1"/>
      <c r="BQ62" s="1"/>
      <c r="BR62" s="1"/>
      <c r="BS62" s="1"/>
      <c r="BT62" s="1"/>
      <c r="BU62" s="1"/>
      <c r="BV62" s="1"/>
      <c r="BW62" s="1"/>
      <c r="BX62" s="1"/>
      <c r="BY62" s="1"/>
      <c r="BZ62" s="1"/>
      <c r="CA62" s="264"/>
      <c r="CB62" s="264"/>
      <c r="CC62" s="264"/>
      <c r="CD62" s="264"/>
      <c r="CE62" s="264"/>
      <c r="CF62" s="264"/>
      <c r="CG62" s="264"/>
      <c r="CH62" s="264"/>
      <c r="CI62" s="264"/>
      <c r="CJ62" s="264"/>
      <c r="CK62" s="1"/>
      <c r="CL62" s="1"/>
    </row>
    <row r="63" spans="1:90" ht="10" customHeight="1" x14ac:dyDescent="0.55000000000000004">
      <c r="A63" s="68"/>
      <c r="B63" s="1"/>
      <c r="C63" s="570" t="s">
        <v>35</v>
      </c>
      <c r="D63" s="571"/>
      <c r="E63" s="571"/>
      <c r="F63" s="571"/>
      <c r="G63" s="571"/>
      <c r="H63" s="571"/>
      <c r="I63" s="571"/>
      <c r="J63" s="571"/>
      <c r="K63" s="571"/>
      <c r="L63" s="571"/>
      <c r="M63" s="571"/>
      <c r="N63" s="572"/>
      <c r="O63" s="1"/>
      <c r="P63" s="1"/>
      <c r="Q63" s="262" t="s">
        <v>96</v>
      </c>
      <c r="R63" s="262"/>
      <c r="S63" s="262"/>
      <c r="T63" s="262"/>
      <c r="U63" s="262"/>
      <c r="V63" s="262"/>
      <c r="W63" s="262"/>
      <c r="X63" s="262"/>
      <c r="Y63" s="262"/>
      <c r="Z63" s="262"/>
      <c r="AA63" s="262"/>
      <c r="AB63" s="28"/>
      <c r="AC63" s="29"/>
      <c r="AD63" s="29"/>
      <c r="AE63" s="29"/>
      <c r="AF63" s="29"/>
      <c r="AG63" s="30"/>
      <c r="AH63" s="3"/>
      <c r="AI63" s="1"/>
      <c r="AJ63" s="67"/>
      <c r="AK63" s="1"/>
      <c r="AL63" s="1"/>
      <c r="AM63" s="1"/>
      <c r="AN63" s="1"/>
      <c r="AO63" s="307">
        <f>式!E3</f>
        <v>0</v>
      </c>
      <c r="AP63" s="307"/>
      <c r="AQ63" s="307"/>
      <c r="AR63" s="307"/>
      <c r="AS63" s="222" t="s">
        <v>37</v>
      </c>
      <c r="AT63" s="223"/>
      <c r="AU63" s="223"/>
      <c r="AV63" s="338">
        <v>2000</v>
      </c>
      <c r="AW63" s="338"/>
      <c r="AX63" s="338"/>
      <c r="AY63" s="338"/>
      <c r="AZ63" s="338"/>
      <c r="BA63" s="1"/>
      <c r="BB63" s="234">
        <f>IF(AO63="","",AV63*AO63)</f>
        <v>0</v>
      </c>
      <c r="BC63" s="234"/>
      <c r="BD63" s="234"/>
      <c r="BE63" s="234"/>
      <c r="BF63" s="234"/>
      <c r="BG63" s="89" t="s">
        <v>23</v>
      </c>
      <c r="BH63" s="89"/>
      <c r="BI63" s="1"/>
      <c r="BJ63" s="223" t="s">
        <v>101</v>
      </c>
      <c r="BK63" s="223"/>
      <c r="BL63" s="223"/>
      <c r="BM63" s="223"/>
      <c r="BN63" s="223"/>
      <c r="BO63" s="223"/>
      <c r="BP63" s="223"/>
      <c r="BQ63" s="1"/>
      <c r="BR63" s="1"/>
      <c r="BS63" s="1"/>
      <c r="BT63" s="1"/>
      <c r="BU63" s="1"/>
      <c r="BV63" s="1"/>
      <c r="BW63" s="1"/>
      <c r="BX63" s="73"/>
      <c r="BY63" s="73"/>
      <c r="BZ63" s="73"/>
      <c r="CA63" s="264"/>
      <c r="CB63" s="264"/>
      <c r="CC63" s="264"/>
      <c r="CD63" s="264"/>
      <c r="CE63" s="264"/>
      <c r="CF63" s="264"/>
      <c r="CG63" s="264"/>
      <c r="CH63" s="264"/>
      <c r="CI63" s="264"/>
      <c r="CJ63" s="264"/>
    </row>
    <row r="64" spans="1:90" ht="10" customHeight="1" x14ac:dyDescent="0.55000000000000004">
      <c r="A64" s="68"/>
      <c r="B64" s="1"/>
      <c r="C64" s="573"/>
      <c r="D64" s="574"/>
      <c r="E64" s="574"/>
      <c r="F64" s="574"/>
      <c r="G64" s="574"/>
      <c r="H64" s="574"/>
      <c r="I64" s="574"/>
      <c r="J64" s="574"/>
      <c r="K64" s="574"/>
      <c r="L64" s="574"/>
      <c r="M64" s="574"/>
      <c r="N64" s="575"/>
      <c r="O64" s="1"/>
      <c r="P64" s="1"/>
      <c r="Q64" s="262"/>
      <c r="R64" s="262"/>
      <c r="S64" s="262"/>
      <c r="T64" s="262"/>
      <c r="U64" s="262"/>
      <c r="V64" s="262"/>
      <c r="W64" s="262"/>
      <c r="X64" s="262"/>
      <c r="Y64" s="262"/>
      <c r="Z64" s="262"/>
      <c r="AA64" s="262"/>
      <c r="AB64" s="25"/>
      <c r="AC64" s="4"/>
      <c r="AD64" s="395"/>
      <c r="AE64" s="395"/>
      <c r="AF64" s="4"/>
      <c r="AG64" s="31"/>
      <c r="AH64" s="3"/>
      <c r="AI64" s="1"/>
      <c r="AJ64" s="67"/>
      <c r="AK64" s="1"/>
      <c r="AL64" s="1"/>
      <c r="AM64" s="1"/>
      <c r="AN64" s="1"/>
      <c r="AO64" s="307"/>
      <c r="AP64" s="307"/>
      <c r="AQ64" s="307"/>
      <c r="AR64" s="307"/>
      <c r="AS64" s="222"/>
      <c r="AT64" s="223"/>
      <c r="AU64" s="223"/>
      <c r="AV64" s="338"/>
      <c r="AW64" s="338"/>
      <c r="AX64" s="338"/>
      <c r="AY64" s="338"/>
      <c r="AZ64" s="338"/>
      <c r="BA64" s="1"/>
      <c r="BB64" s="234"/>
      <c r="BC64" s="234"/>
      <c r="BD64" s="234"/>
      <c r="BE64" s="234"/>
      <c r="BF64" s="234"/>
      <c r="BG64" s="89"/>
      <c r="BH64" s="89"/>
      <c r="BI64" s="1"/>
      <c r="BJ64" s="223"/>
      <c r="BK64" s="223"/>
      <c r="BL64" s="223"/>
      <c r="BM64" s="223"/>
      <c r="BN64" s="223"/>
      <c r="BO64" s="223"/>
      <c r="BP64" s="223"/>
      <c r="BQ64" s="1"/>
      <c r="BR64" s="1"/>
      <c r="BS64" s="1"/>
      <c r="BT64" s="1"/>
      <c r="BU64" s="1"/>
      <c r="BV64" s="1"/>
      <c r="BW64" s="1"/>
      <c r="BX64" s="73"/>
      <c r="BY64" s="73"/>
      <c r="BZ64" s="73"/>
      <c r="CA64" s="264"/>
      <c r="CB64" s="264"/>
      <c r="CC64" s="264"/>
      <c r="CD64" s="264"/>
      <c r="CE64" s="264"/>
      <c r="CF64" s="264"/>
      <c r="CG64" s="264"/>
      <c r="CH64" s="264"/>
      <c r="CI64" s="264"/>
      <c r="CJ64" s="264"/>
    </row>
    <row r="65" spans="1:90" ht="10" customHeight="1" x14ac:dyDescent="0.55000000000000004">
      <c r="A65" s="68"/>
      <c r="B65" s="1"/>
      <c r="C65" s="576"/>
      <c r="D65" s="577"/>
      <c r="E65" s="577"/>
      <c r="F65" s="577"/>
      <c r="G65" s="577"/>
      <c r="H65" s="577"/>
      <c r="I65" s="577"/>
      <c r="J65" s="577"/>
      <c r="K65" s="577"/>
      <c r="L65" s="577"/>
      <c r="M65" s="577"/>
      <c r="N65" s="578"/>
      <c r="O65" s="1"/>
      <c r="P65" s="1"/>
      <c r="Q65" s="262"/>
      <c r="R65" s="262"/>
      <c r="S65" s="262"/>
      <c r="T65" s="262"/>
      <c r="U65" s="262"/>
      <c r="V65" s="262"/>
      <c r="W65" s="262"/>
      <c r="X65" s="262"/>
      <c r="Y65" s="262"/>
      <c r="Z65" s="262"/>
      <c r="AA65" s="262"/>
      <c r="AB65" s="26"/>
      <c r="AC65" s="27"/>
      <c r="AD65" s="27"/>
      <c r="AE65" s="27"/>
      <c r="AF65" s="27"/>
      <c r="AG65" s="38"/>
      <c r="AH65" s="3"/>
      <c r="AI65" s="1"/>
      <c r="AJ65" s="67"/>
      <c r="AK65" s="1"/>
      <c r="AL65" s="1"/>
      <c r="AM65" s="1"/>
      <c r="AN65" s="1"/>
      <c r="AO65" s="307"/>
      <c r="AP65" s="307"/>
      <c r="AQ65" s="307"/>
      <c r="AR65" s="307"/>
      <c r="AS65" s="222"/>
      <c r="AT65" s="223"/>
      <c r="AU65" s="223"/>
      <c r="AV65" s="338"/>
      <c r="AW65" s="338"/>
      <c r="AX65" s="338"/>
      <c r="AY65" s="338"/>
      <c r="AZ65" s="338"/>
      <c r="BA65" s="1"/>
      <c r="BB65" s="234"/>
      <c r="BC65" s="234"/>
      <c r="BD65" s="234"/>
      <c r="BE65" s="234"/>
      <c r="BF65" s="234"/>
      <c r="BG65" s="89"/>
      <c r="BH65" s="89"/>
      <c r="BI65" s="1"/>
      <c r="BJ65" s="223"/>
      <c r="BK65" s="223"/>
      <c r="BL65" s="223"/>
      <c r="BM65" s="223"/>
      <c r="BN65" s="223"/>
      <c r="BO65" s="223"/>
      <c r="BP65" s="223"/>
      <c r="BQ65" s="1"/>
      <c r="BR65" s="1"/>
      <c r="BS65" s="1"/>
      <c r="BT65" s="1"/>
      <c r="BU65" s="1"/>
      <c r="BV65" s="1"/>
      <c r="BW65" s="1"/>
      <c r="BX65" s="73"/>
      <c r="BY65" s="73"/>
      <c r="BZ65" s="73"/>
      <c r="CA65" s="264"/>
      <c r="CB65" s="264"/>
      <c r="CC65" s="264"/>
      <c r="CD65" s="264"/>
      <c r="CE65" s="264"/>
      <c r="CF65" s="264"/>
      <c r="CG65" s="264"/>
      <c r="CH65" s="264"/>
      <c r="CI65" s="264"/>
      <c r="CJ65" s="264"/>
    </row>
    <row r="66" spans="1:90" ht="10" customHeight="1" x14ac:dyDescent="0.55000000000000004">
      <c r="A66" s="68"/>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67"/>
      <c r="AK66" s="1"/>
      <c r="AL66" s="1"/>
      <c r="AM66" s="1"/>
      <c r="AN66" s="1"/>
      <c r="AO66" s="1"/>
      <c r="AP66" s="1"/>
      <c r="AQ66" s="1"/>
      <c r="AR66" s="1"/>
      <c r="AS66" s="1"/>
      <c r="AT66" s="1"/>
      <c r="AU66" s="1"/>
      <c r="AV66" s="59"/>
      <c r="AW66" s="59"/>
      <c r="AX66" s="59"/>
      <c r="AY66" s="59"/>
      <c r="AZ66" s="59"/>
      <c r="BA66" s="1"/>
      <c r="BB66" s="24"/>
      <c r="BC66" s="24"/>
      <c r="BD66" s="24"/>
      <c r="BE66" s="24"/>
      <c r="BF66" s="24"/>
      <c r="BG66" s="1"/>
      <c r="BH66" s="1"/>
      <c r="BI66" s="1"/>
      <c r="BJ66" s="1"/>
      <c r="BK66" s="1"/>
      <c r="BL66" s="1"/>
      <c r="BM66" s="1"/>
      <c r="BN66" s="1"/>
      <c r="BO66" s="1"/>
      <c r="BP66" s="1"/>
      <c r="BQ66" s="1"/>
      <c r="BR66" s="1"/>
      <c r="BS66" s="1"/>
      <c r="BT66" s="1"/>
      <c r="BU66" s="1"/>
      <c r="BV66" s="1"/>
      <c r="BW66" s="1"/>
      <c r="BX66" s="1"/>
      <c r="BY66" s="1"/>
      <c r="BZ66" s="1"/>
      <c r="CA66" s="264"/>
      <c r="CB66" s="264"/>
      <c r="CC66" s="264"/>
      <c r="CD66" s="264"/>
      <c r="CE66" s="264"/>
      <c r="CF66" s="264"/>
      <c r="CG66" s="264"/>
      <c r="CH66" s="264"/>
      <c r="CI66" s="264"/>
      <c r="CJ66" s="264"/>
      <c r="CK66" s="1"/>
      <c r="CL66" s="1"/>
    </row>
    <row r="67" spans="1:90" ht="10" customHeight="1" x14ac:dyDescent="0.55000000000000004">
      <c r="A67" s="68"/>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67"/>
      <c r="AK67" s="1"/>
      <c r="AL67" s="1"/>
      <c r="AM67" s="1"/>
      <c r="AN67" s="1"/>
      <c r="AO67" s="1"/>
      <c r="AP67" s="1"/>
      <c r="AQ67" s="1"/>
      <c r="AR67" s="1"/>
      <c r="AS67" s="1"/>
      <c r="AT67" s="1"/>
      <c r="AU67" s="1"/>
      <c r="AV67" s="1"/>
      <c r="AW67" s="1"/>
      <c r="AX67" s="1"/>
      <c r="AY67" s="1"/>
      <c r="AZ67" s="1"/>
      <c r="BA67" s="1"/>
      <c r="BB67" s="24"/>
      <c r="BC67" s="24"/>
      <c r="BD67" s="24"/>
      <c r="BE67" s="24"/>
      <c r="BF67" s="24"/>
      <c r="BG67" s="1"/>
      <c r="BH67" s="1"/>
      <c r="BI67" s="1"/>
      <c r="BJ67" s="1"/>
      <c r="BK67" s="1"/>
      <c r="BL67" s="1"/>
      <c r="BM67" s="1"/>
      <c r="BN67" s="1"/>
      <c r="BO67" s="1"/>
      <c r="BP67" s="1"/>
      <c r="BQ67" s="1"/>
      <c r="BR67" s="1"/>
      <c r="BS67" s="1"/>
      <c r="BT67" s="1"/>
      <c r="BU67" s="1"/>
      <c r="BV67" s="1"/>
      <c r="BW67" s="1"/>
      <c r="BX67" s="1"/>
      <c r="BY67" s="1"/>
      <c r="BZ67" s="1"/>
      <c r="CA67" s="264"/>
      <c r="CB67" s="264"/>
      <c r="CC67" s="264"/>
      <c r="CD67" s="264"/>
      <c r="CE67" s="264"/>
      <c r="CF67" s="264"/>
      <c r="CG67" s="264"/>
      <c r="CH67" s="264"/>
      <c r="CI67" s="264"/>
      <c r="CJ67" s="264"/>
      <c r="CK67" s="1"/>
      <c r="CL67" s="1"/>
    </row>
    <row r="68" spans="1:90" ht="10" customHeight="1" x14ac:dyDescent="0.55000000000000004">
      <c r="A68" s="69"/>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1"/>
      <c r="AK68" s="1"/>
      <c r="AL68" s="1"/>
      <c r="AM68" s="1"/>
      <c r="AN68" s="1"/>
      <c r="AO68" s="1"/>
      <c r="AP68" s="1"/>
      <c r="AQ68" s="1"/>
      <c r="AR68" s="1"/>
      <c r="AS68" s="1"/>
      <c r="AT68" s="1"/>
      <c r="AU68" s="1"/>
      <c r="AV68" s="1"/>
      <c r="AW68" s="1"/>
      <c r="AX68" s="1"/>
      <c r="AY68" s="1"/>
      <c r="AZ68" s="1"/>
      <c r="BA68" s="1"/>
      <c r="BB68" s="24"/>
      <c r="BC68" s="24"/>
      <c r="BD68" s="24"/>
      <c r="BE68" s="24"/>
      <c r="BF68" s="24"/>
      <c r="BG68" s="1"/>
      <c r="BH68" s="1"/>
      <c r="BI68" s="1"/>
      <c r="BJ68" s="1"/>
      <c r="BK68" s="1"/>
      <c r="BL68" s="1"/>
      <c r="BM68" s="1"/>
      <c r="BN68" s="1"/>
      <c r="BO68" s="1"/>
      <c r="BP68" s="1"/>
      <c r="BQ68" s="1"/>
      <c r="BR68" s="1"/>
      <c r="BS68" s="1"/>
      <c r="BT68" s="1"/>
      <c r="BU68" s="1"/>
      <c r="BV68" s="1"/>
      <c r="BW68" s="1"/>
      <c r="BX68" s="1"/>
      <c r="BY68" s="1"/>
      <c r="BZ68" s="1"/>
      <c r="CA68" s="264"/>
      <c r="CB68" s="264"/>
      <c r="CC68" s="264"/>
      <c r="CD68" s="264"/>
      <c r="CE68" s="264"/>
      <c r="CF68" s="264"/>
      <c r="CG68" s="264"/>
      <c r="CH68" s="264"/>
      <c r="CI68" s="264"/>
      <c r="CJ68" s="264"/>
      <c r="CK68" s="1"/>
      <c r="CL68" s="1"/>
    </row>
    <row r="69" spans="1:90" ht="10" customHeight="1" thickBot="1" x14ac:dyDescent="0.6">
      <c r="A69" s="68"/>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67"/>
      <c r="AK69" s="1"/>
      <c r="AL69" s="1"/>
      <c r="AM69" s="1"/>
      <c r="AN69" s="1"/>
      <c r="AO69" s="1"/>
      <c r="AP69" s="1"/>
      <c r="AQ69" s="1"/>
      <c r="AR69" s="1"/>
      <c r="AS69" s="1"/>
      <c r="AT69" s="1"/>
      <c r="AU69" s="1"/>
      <c r="AV69" s="1"/>
      <c r="AW69" s="1"/>
      <c r="AX69" s="1"/>
      <c r="AY69" s="1"/>
      <c r="AZ69" s="1"/>
      <c r="BA69" s="1"/>
      <c r="BB69" s="24"/>
      <c r="BC69" s="24"/>
      <c r="BD69" s="24"/>
      <c r="BE69" s="24"/>
      <c r="BF69" s="24"/>
      <c r="BG69" s="1"/>
      <c r="BH69" s="1"/>
      <c r="BI69" s="1"/>
      <c r="BJ69" s="1"/>
      <c r="BK69" s="1"/>
      <c r="BL69" s="1"/>
      <c r="BM69" s="1"/>
      <c r="BN69" s="1"/>
      <c r="BO69" s="1"/>
      <c r="BP69" s="1"/>
      <c r="BQ69" s="1"/>
      <c r="BR69" s="1"/>
      <c r="BS69" s="1"/>
      <c r="BT69" s="1"/>
      <c r="BU69" s="1"/>
      <c r="BV69" s="1"/>
      <c r="BW69" s="1"/>
      <c r="BX69" s="1"/>
      <c r="BY69" s="1"/>
      <c r="BZ69" s="1"/>
      <c r="CA69" s="265"/>
      <c r="CB69" s="265"/>
      <c r="CC69" s="265"/>
      <c r="CD69" s="265"/>
      <c r="CE69" s="265"/>
      <c r="CF69" s="265"/>
      <c r="CG69" s="265"/>
      <c r="CH69" s="265"/>
      <c r="CI69" s="265"/>
      <c r="CJ69" s="265"/>
      <c r="CK69" s="1"/>
      <c r="CL69" s="1"/>
    </row>
    <row r="70" spans="1:90" ht="10" customHeight="1" x14ac:dyDescent="0.55000000000000004">
      <c r="A70" s="68"/>
      <c r="B70" s="1"/>
      <c r="C70" s="236" t="s">
        <v>26</v>
      </c>
      <c r="D70" s="237"/>
      <c r="E70" s="237"/>
      <c r="F70" s="237"/>
      <c r="G70" s="237"/>
      <c r="H70" s="237"/>
      <c r="I70" s="237"/>
      <c r="J70" s="237"/>
      <c r="K70" s="237"/>
      <c r="L70" s="237"/>
      <c r="M70" s="237"/>
      <c r="N70" s="238"/>
      <c r="O70" s="1"/>
      <c r="P70" s="1"/>
      <c r="Q70" s="255" t="s">
        <v>8</v>
      </c>
      <c r="R70" s="255"/>
      <c r="S70" s="256" t="s">
        <v>27</v>
      </c>
      <c r="T70" s="85"/>
      <c r="U70" s="85"/>
      <c r="V70" s="1"/>
      <c r="W70" s="579">
        <f>申請書!W70</f>
        <v>0</v>
      </c>
      <c r="X70" s="579"/>
      <c r="Y70" s="579"/>
      <c r="Z70" s="579"/>
      <c r="AA70" s="579"/>
      <c r="AB70" s="579"/>
      <c r="AC70" s="259" t="s">
        <v>15</v>
      </c>
      <c r="AD70" s="259"/>
      <c r="AE70" s="259"/>
      <c r="AF70" s="259"/>
      <c r="AG70" s="259"/>
      <c r="AH70" s="259"/>
      <c r="AI70" s="1"/>
      <c r="AJ70" s="67"/>
      <c r="AK70" s="1"/>
      <c r="AL70" s="223" t="s">
        <v>20</v>
      </c>
      <c r="AM70" s="223"/>
      <c r="AN70" s="223"/>
      <c r="AO70" s="225">
        <f>IF(W74="","",IF($W70="","",MAX(0,MIN(W74,式!B8)-MAX(W70,式!A8))))</f>
        <v>0</v>
      </c>
      <c r="AP70" s="226"/>
      <c r="AQ70" s="226"/>
      <c r="AR70" s="227"/>
      <c r="AS70" s="222" t="s">
        <v>13</v>
      </c>
      <c r="AT70" s="223"/>
      <c r="AU70" s="223"/>
      <c r="AV70" s="1"/>
      <c r="AW70" s="224">
        <v>400</v>
      </c>
      <c r="AX70" s="224"/>
      <c r="AY70" s="224"/>
      <c r="AZ70" s="224"/>
      <c r="BA70" s="1"/>
      <c r="BB70" s="234">
        <f>IF(AO70="","",AW70*AO70)</f>
        <v>0</v>
      </c>
      <c r="BC70" s="234"/>
      <c r="BD70" s="234"/>
      <c r="BE70" s="234"/>
      <c r="BF70" s="234"/>
      <c r="BG70" s="89" t="s">
        <v>23</v>
      </c>
      <c r="BH70" s="89"/>
      <c r="BI70" s="1"/>
      <c r="BJ70" s="261">
        <f>SUM(BB70:BB78)</f>
        <v>0</v>
      </c>
      <c r="BK70" s="261"/>
      <c r="BL70" s="261"/>
      <c r="BM70" s="261"/>
      <c r="BN70" s="261"/>
      <c r="BO70" s="261"/>
      <c r="BP70" s="261"/>
      <c r="BQ70" s="1"/>
      <c r="BR70" s="1"/>
      <c r="BS70" s="1"/>
      <c r="BT70" s="190">
        <f>式!E1</f>
        <v>0</v>
      </c>
      <c r="BU70" s="190"/>
      <c r="BV70" s="190"/>
      <c r="BW70" s="190"/>
      <c r="BX70" s="1"/>
      <c r="BY70" s="1"/>
      <c r="BZ70" s="1"/>
      <c r="CA70" s="191">
        <f>IF(BT70="","",BJ70*BT70)</f>
        <v>0</v>
      </c>
      <c r="CB70" s="192"/>
      <c r="CC70" s="192"/>
      <c r="CD70" s="192"/>
      <c r="CE70" s="192"/>
      <c r="CF70" s="192"/>
      <c r="CG70" s="192"/>
      <c r="CH70" s="192"/>
      <c r="CI70" s="192"/>
      <c r="CJ70" s="193"/>
      <c r="CK70" s="1"/>
      <c r="CL70" s="1"/>
    </row>
    <row r="71" spans="1:90" ht="10" customHeight="1" x14ac:dyDescent="0.55000000000000004">
      <c r="A71" s="68"/>
      <c r="B71" s="1"/>
      <c r="C71" s="239"/>
      <c r="D71" s="240"/>
      <c r="E71" s="240"/>
      <c r="F71" s="240"/>
      <c r="G71" s="240"/>
      <c r="H71" s="240"/>
      <c r="I71" s="240"/>
      <c r="J71" s="240"/>
      <c r="K71" s="240"/>
      <c r="L71" s="240"/>
      <c r="M71" s="240"/>
      <c r="N71" s="241"/>
      <c r="O71" s="1"/>
      <c r="P71" s="1"/>
      <c r="Q71" s="255"/>
      <c r="R71" s="255"/>
      <c r="S71" s="85"/>
      <c r="T71" s="85"/>
      <c r="U71" s="85"/>
      <c r="V71" s="1"/>
      <c r="W71" s="579"/>
      <c r="X71" s="579"/>
      <c r="Y71" s="579"/>
      <c r="Z71" s="579"/>
      <c r="AA71" s="579"/>
      <c r="AB71" s="579"/>
      <c r="AC71" s="259"/>
      <c r="AD71" s="259"/>
      <c r="AE71" s="259"/>
      <c r="AF71" s="259"/>
      <c r="AG71" s="259"/>
      <c r="AH71" s="259"/>
      <c r="AI71" s="1"/>
      <c r="AJ71" s="67"/>
      <c r="AK71" s="1"/>
      <c r="AL71" s="223"/>
      <c r="AM71" s="223"/>
      <c r="AN71" s="223"/>
      <c r="AO71" s="228"/>
      <c r="AP71" s="229"/>
      <c r="AQ71" s="229"/>
      <c r="AR71" s="230"/>
      <c r="AS71" s="222"/>
      <c r="AT71" s="223"/>
      <c r="AU71" s="223"/>
      <c r="AV71" s="1"/>
      <c r="AW71" s="224"/>
      <c r="AX71" s="224"/>
      <c r="AY71" s="224"/>
      <c r="AZ71" s="224"/>
      <c r="BA71" s="1"/>
      <c r="BB71" s="234"/>
      <c r="BC71" s="234"/>
      <c r="BD71" s="234"/>
      <c r="BE71" s="234"/>
      <c r="BF71" s="234"/>
      <c r="BG71" s="89"/>
      <c r="BH71" s="89"/>
      <c r="BI71" s="1"/>
      <c r="BJ71" s="261"/>
      <c r="BK71" s="261"/>
      <c r="BL71" s="261"/>
      <c r="BM71" s="261"/>
      <c r="BN71" s="261"/>
      <c r="BO71" s="261"/>
      <c r="BP71" s="261"/>
      <c r="BQ71" s="1"/>
      <c r="BR71" s="1"/>
      <c r="BS71" s="1"/>
      <c r="BT71" s="190"/>
      <c r="BU71" s="190"/>
      <c r="BV71" s="190"/>
      <c r="BW71" s="190"/>
      <c r="BX71" s="1"/>
      <c r="BY71" s="1"/>
      <c r="BZ71" s="1"/>
      <c r="CA71" s="194"/>
      <c r="CB71" s="195"/>
      <c r="CC71" s="195"/>
      <c r="CD71" s="195"/>
      <c r="CE71" s="195"/>
      <c r="CF71" s="195"/>
      <c r="CG71" s="195"/>
      <c r="CH71" s="195"/>
      <c r="CI71" s="195"/>
      <c r="CJ71" s="196"/>
      <c r="CK71" s="1"/>
      <c r="CL71" s="1"/>
    </row>
    <row r="72" spans="1:90" ht="10" customHeight="1" x14ac:dyDescent="0.55000000000000004">
      <c r="A72" s="68"/>
      <c r="B72" s="1"/>
      <c r="C72" s="239"/>
      <c r="D72" s="240"/>
      <c r="E72" s="240"/>
      <c r="F72" s="240"/>
      <c r="G72" s="240"/>
      <c r="H72" s="240"/>
      <c r="I72" s="240"/>
      <c r="J72" s="240"/>
      <c r="K72" s="240"/>
      <c r="L72" s="240"/>
      <c r="M72" s="240"/>
      <c r="N72" s="241"/>
      <c r="O72" s="1"/>
      <c r="P72" s="1"/>
      <c r="Q72" s="255"/>
      <c r="R72" s="255"/>
      <c r="S72" s="85"/>
      <c r="T72" s="85"/>
      <c r="U72" s="85"/>
      <c r="V72" s="1"/>
      <c r="W72" s="579"/>
      <c r="X72" s="579"/>
      <c r="Y72" s="579"/>
      <c r="Z72" s="579"/>
      <c r="AA72" s="579"/>
      <c r="AB72" s="579"/>
      <c r="AC72" s="259"/>
      <c r="AD72" s="259"/>
      <c r="AE72" s="259"/>
      <c r="AF72" s="259"/>
      <c r="AG72" s="259"/>
      <c r="AH72" s="259"/>
      <c r="AI72" s="1"/>
      <c r="AJ72" s="67"/>
      <c r="AK72" s="1"/>
      <c r="AL72" s="223"/>
      <c r="AM72" s="223"/>
      <c r="AN72" s="223"/>
      <c r="AO72" s="231"/>
      <c r="AP72" s="232"/>
      <c r="AQ72" s="232"/>
      <c r="AR72" s="233"/>
      <c r="AS72" s="222"/>
      <c r="AT72" s="223"/>
      <c r="AU72" s="223"/>
      <c r="AV72" s="1"/>
      <c r="AW72" s="224"/>
      <c r="AX72" s="224"/>
      <c r="AY72" s="224"/>
      <c r="AZ72" s="224"/>
      <c r="BA72" s="1"/>
      <c r="BB72" s="234"/>
      <c r="BC72" s="234"/>
      <c r="BD72" s="234"/>
      <c r="BE72" s="234"/>
      <c r="BF72" s="234"/>
      <c r="BG72" s="89"/>
      <c r="BH72" s="89"/>
      <c r="BI72" s="1"/>
      <c r="BJ72" s="261"/>
      <c r="BK72" s="261"/>
      <c r="BL72" s="261"/>
      <c r="BM72" s="261"/>
      <c r="BN72" s="261"/>
      <c r="BO72" s="261"/>
      <c r="BP72" s="261"/>
      <c r="BQ72" s="1"/>
      <c r="BR72" s="1"/>
      <c r="BS72" s="1"/>
      <c r="BT72" s="190"/>
      <c r="BU72" s="190"/>
      <c r="BV72" s="190"/>
      <c r="BW72" s="190"/>
      <c r="BX72" s="1"/>
      <c r="BY72" s="1"/>
      <c r="BZ72" s="1"/>
      <c r="CA72" s="194"/>
      <c r="CB72" s="195"/>
      <c r="CC72" s="195"/>
      <c r="CD72" s="195"/>
      <c r="CE72" s="195"/>
      <c r="CF72" s="195"/>
      <c r="CG72" s="195"/>
      <c r="CH72" s="195"/>
      <c r="CI72" s="195"/>
      <c r="CJ72" s="196"/>
      <c r="CK72" s="1"/>
      <c r="CL72" s="1"/>
    </row>
    <row r="73" spans="1:90" ht="10" customHeight="1" thickBot="1" x14ac:dyDescent="0.6">
      <c r="A73" s="68"/>
      <c r="B73" s="1"/>
      <c r="C73" s="242"/>
      <c r="D73" s="243"/>
      <c r="E73" s="243"/>
      <c r="F73" s="243"/>
      <c r="G73" s="243"/>
      <c r="H73" s="243"/>
      <c r="I73" s="243"/>
      <c r="J73" s="243"/>
      <c r="K73" s="243"/>
      <c r="L73" s="243"/>
      <c r="M73" s="243"/>
      <c r="N73" s="244"/>
      <c r="O73" s="1"/>
      <c r="P73" s="1"/>
      <c r="Q73" s="255"/>
      <c r="R73" s="255"/>
      <c r="S73" s="85"/>
      <c r="T73" s="85"/>
      <c r="U73" s="85"/>
      <c r="V73" s="1"/>
      <c r="W73" s="580"/>
      <c r="X73" s="580"/>
      <c r="Y73" s="580"/>
      <c r="Z73" s="580"/>
      <c r="AA73" s="580"/>
      <c r="AB73" s="580"/>
      <c r="AC73" s="259"/>
      <c r="AD73" s="259"/>
      <c r="AE73" s="259"/>
      <c r="AF73" s="259"/>
      <c r="AG73" s="259"/>
      <c r="AH73" s="259"/>
      <c r="AI73" s="1"/>
      <c r="AJ73" s="67"/>
      <c r="AK73" s="1"/>
      <c r="AL73" s="223" t="s">
        <v>21</v>
      </c>
      <c r="AM73" s="223"/>
      <c r="AN73" s="223"/>
      <c r="AO73" s="225">
        <f>IF(W74="","",IF($W70="","",MAX(0,MIN(W74,式!B9)-MAX(W70,式!A9))))</f>
        <v>0</v>
      </c>
      <c r="AP73" s="226"/>
      <c r="AQ73" s="226"/>
      <c r="AR73" s="227"/>
      <c r="AS73" s="222" t="s">
        <v>13</v>
      </c>
      <c r="AT73" s="223"/>
      <c r="AU73" s="223"/>
      <c r="AV73" s="1"/>
      <c r="AW73" s="224">
        <v>400</v>
      </c>
      <c r="AX73" s="224"/>
      <c r="AY73" s="224"/>
      <c r="AZ73" s="224"/>
      <c r="BA73" s="1"/>
      <c r="BB73" s="234">
        <f>IF(AO73="","",AW73*AO73)</f>
        <v>0</v>
      </c>
      <c r="BC73" s="234"/>
      <c r="BD73" s="234"/>
      <c r="BE73" s="234"/>
      <c r="BF73" s="234"/>
      <c r="BG73" s="89" t="s">
        <v>23</v>
      </c>
      <c r="BH73" s="89"/>
      <c r="BI73" s="1"/>
      <c r="BJ73" s="261"/>
      <c r="BK73" s="261"/>
      <c r="BL73" s="261"/>
      <c r="BM73" s="261"/>
      <c r="BN73" s="261"/>
      <c r="BO73" s="261"/>
      <c r="BP73" s="261"/>
      <c r="BQ73" s="174" t="s">
        <v>25</v>
      </c>
      <c r="BR73" s="175"/>
      <c r="BS73" s="176"/>
      <c r="BT73" s="190"/>
      <c r="BU73" s="190"/>
      <c r="BV73" s="190"/>
      <c r="BW73" s="190"/>
      <c r="BX73" s="174" t="s">
        <v>32</v>
      </c>
      <c r="BY73" s="175"/>
      <c r="BZ73" s="176"/>
      <c r="CA73" s="194"/>
      <c r="CB73" s="195"/>
      <c r="CC73" s="195"/>
      <c r="CD73" s="195"/>
      <c r="CE73" s="195"/>
      <c r="CF73" s="195"/>
      <c r="CG73" s="195"/>
      <c r="CH73" s="195"/>
      <c r="CI73" s="195"/>
      <c r="CJ73" s="196"/>
      <c r="CK73" s="1"/>
      <c r="CL73" s="1"/>
    </row>
    <row r="74" spans="1:90" ht="10" customHeight="1" x14ac:dyDescent="0.55000000000000004">
      <c r="A74" s="68"/>
      <c r="B74" s="1"/>
      <c r="C74" s="497" t="s">
        <v>29</v>
      </c>
      <c r="D74" s="497"/>
      <c r="E74" s="497"/>
      <c r="F74" s="497"/>
      <c r="G74" s="497"/>
      <c r="H74" s="497"/>
      <c r="I74" s="497"/>
      <c r="J74" s="497"/>
      <c r="K74" s="497"/>
      <c r="L74" s="58"/>
      <c r="M74" s="58"/>
      <c r="N74" s="58"/>
      <c r="O74" s="1"/>
      <c r="P74" s="1"/>
      <c r="Q74" s="255"/>
      <c r="R74" s="255"/>
      <c r="S74" s="256" t="s">
        <v>28</v>
      </c>
      <c r="T74" s="85"/>
      <c r="U74" s="85"/>
      <c r="V74" s="1"/>
      <c r="W74" s="581">
        <f>申請書!W74</f>
        <v>0</v>
      </c>
      <c r="X74" s="581"/>
      <c r="Y74" s="581"/>
      <c r="Z74" s="581"/>
      <c r="AA74" s="581"/>
      <c r="AB74" s="581"/>
      <c r="AC74" s="259" t="s">
        <v>16</v>
      </c>
      <c r="AD74" s="259"/>
      <c r="AE74" s="259"/>
      <c r="AF74" s="259"/>
      <c r="AG74" s="259"/>
      <c r="AH74" s="259"/>
      <c r="AI74" s="1"/>
      <c r="AJ74" s="67"/>
      <c r="AK74" s="1"/>
      <c r="AL74" s="223"/>
      <c r="AM74" s="223"/>
      <c r="AN74" s="223"/>
      <c r="AO74" s="228"/>
      <c r="AP74" s="229"/>
      <c r="AQ74" s="229"/>
      <c r="AR74" s="230"/>
      <c r="AS74" s="222"/>
      <c r="AT74" s="223"/>
      <c r="AU74" s="223"/>
      <c r="AV74" s="1"/>
      <c r="AW74" s="224"/>
      <c r="AX74" s="224"/>
      <c r="AY74" s="224"/>
      <c r="AZ74" s="224"/>
      <c r="BA74" s="1"/>
      <c r="BB74" s="234"/>
      <c r="BC74" s="234"/>
      <c r="BD74" s="234"/>
      <c r="BE74" s="234"/>
      <c r="BF74" s="234"/>
      <c r="BG74" s="89"/>
      <c r="BH74" s="89"/>
      <c r="BI74" s="1"/>
      <c r="BJ74" s="261"/>
      <c r="BK74" s="261"/>
      <c r="BL74" s="261"/>
      <c r="BM74" s="261"/>
      <c r="BN74" s="261"/>
      <c r="BO74" s="261"/>
      <c r="BP74" s="261"/>
      <c r="BQ74" s="174"/>
      <c r="BR74" s="175"/>
      <c r="BS74" s="176"/>
      <c r="BT74" s="190"/>
      <c r="BU74" s="190"/>
      <c r="BV74" s="190"/>
      <c r="BW74" s="190"/>
      <c r="BX74" s="174"/>
      <c r="BY74" s="175"/>
      <c r="BZ74" s="176"/>
      <c r="CA74" s="194"/>
      <c r="CB74" s="195"/>
      <c r="CC74" s="195"/>
      <c r="CD74" s="195"/>
      <c r="CE74" s="195"/>
      <c r="CF74" s="195"/>
      <c r="CG74" s="195"/>
      <c r="CH74" s="195"/>
      <c r="CI74" s="195"/>
      <c r="CJ74" s="196"/>
      <c r="CK74" s="1"/>
      <c r="CL74" s="1"/>
    </row>
    <row r="75" spans="1:90" ht="10" customHeight="1" x14ac:dyDescent="0.55000000000000004">
      <c r="A75" s="68"/>
      <c r="B75" s="1"/>
      <c r="C75" s="497"/>
      <c r="D75" s="497"/>
      <c r="E75" s="497"/>
      <c r="F75" s="497"/>
      <c r="G75" s="497"/>
      <c r="H75" s="497"/>
      <c r="I75" s="497"/>
      <c r="J75" s="497"/>
      <c r="K75" s="497"/>
      <c r="L75" s="58"/>
      <c r="M75" s="58"/>
      <c r="N75" s="58"/>
      <c r="O75" s="1"/>
      <c r="P75" s="1"/>
      <c r="Q75" s="255"/>
      <c r="R75" s="255"/>
      <c r="S75" s="85"/>
      <c r="T75" s="85"/>
      <c r="U75" s="85"/>
      <c r="V75" s="1"/>
      <c r="W75" s="579"/>
      <c r="X75" s="579"/>
      <c r="Y75" s="579"/>
      <c r="Z75" s="579"/>
      <c r="AA75" s="579"/>
      <c r="AB75" s="579"/>
      <c r="AC75" s="259"/>
      <c r="AD75" s="259"/>
      <c r="AE75" s="259"/>
      <c r="AF75" s="259"/>
      <c r="AG75" s="259"/>
      <c r="AH75" s="259"/>
      <c r="AI75" s="1"/>
      <c r="AJ75" s="67"/>
      <c r="AK75" s="1"/>
      <c r="AL75" s="223"/>
      <c r="AM75" s="223"/>
      <c r="AN75" s="223"/>
      <c r="AO75" s="231"/>
      <c r="AP75" s="232"/>
      <c r="AQ75" s="232"/>
      <c r="AR75" s="233"/>
      <c r="AS75" s="222"/>
      <c r="AT75" s="223"/>
      <c r="AU75" s="223"/>
      <c r="AV75" s="1"/>
      <c r="AW75" s="224"/>
      <c r="AX75" s="224"/>
      <c r="AY75" s="224"/>
      <c r="AZ75" s="224"/>
      <c r="BA75" s="1"/>
      <c r="BB75" s="234"/>
      <c r="BC75" s="234"/>
      <c r="BD75" s="234"/>
      <c r="BE75" s="234"/>
      <c r="BF75" s="234"/>
      <c r="BG75" s="89"/>
      <c r="BH75" s="89"/>
      <c r="BI75" s="1"/>
      <c r="BJ75" s="261"/>
      <c r="BK75" s="261"/>
      <c r="BL75" s="261"/>
      <c r="BM75" s="261"/>
      <c r="BN75" s="261"/>
      <c r="BO75" s="261"/>
      <c r="BP75" s="261"/>
      <c r="BQ75" s="174"/>
      <c r="BR75" s="175"/>
      <c r="BS75" s="176"/>
      <c r="BT75" s="190"/>
      <c r="BU75" s="190"/>
      <c r="BV75" s="190"/>
      <c r="BW75" s="190"/>
      <c r="BX75" s="174"/>
      <c r="BY75" s="175"/>
      <c r="BZ75" s="176"/>
      <c r="CA75" s="194"/>
      <c r="CB75" s="195"/>
      <c r="CC75" s="195"/>
      <c r="CD75" s="195"/>
      <c r="CE75" s="195"/>
      <c r="CF75" s="195"/>
      <c r="CG75" s="195"/>
      <c r="CH75" s="195"/>
      <c r="CI75" s="195"/>
      <c r="CJ75" s="196"/>
      <c r="CK75" s="1"/>
      <c r="CL75" s="1"/>
    </row>
    <row r="76" spans="1:90" ht="10" customHeight="1" x14ac:dyDescent="0.55000000000000004">
      <c r="A76" s="68"/>
      <c r="B76" s="1"/>
      <c r="C76" s="497"/>
      <c r="D76" s="497"/>
      <c r="E76" s="497"/>
      <c r="F76" s="497"/>
      <c r="G76" s="497"/>
      <c r="H76" s="497"/>
      <c r="I76" s="497"/>
      <c r="J76" s="497"/>
      <c r="K76" s="497"/>
      <c r="L76" s="58"/>
      <c r="M76" s="58"/>
      <c r="N76" s="58"/>
      <c r="O76" s="1"/>
      <c r="P76" s="1"/>
      <c r="Q76" s="255"/>
      <c r="R76" s="255"/>
      <c r="S76" s="85"/>
      <c r="T76" s="85"/>
      <c r="U76" s="85"/>
      <c r="V76" s="1"/>
      <c r="W76" s="579"/>
      <c r="X76" s="579"/>
      <c r="Y76" s="579"/>
      <c r="Z76" s="579"/>
      <c r="AA76" s="579"/>
      <c r="AB76" s="579"/>
      <c r="AC76" s="259"/>
      <c r="AD76" s="259"/>
      <c r="AE76" s="259"/>
      <c r="AF76" s="259"/>
      <c r="AG76" s="259"/>
      <c r="AH76" s="259"/>
      <c r="AI76" s="1"/>
      <c r="AJ76" s="67"/>
      <c r="AK76" s="1"/>
      <c r="AL76" s="223" t="s">
        <v>22</v>
      </c>
      <c r="AM76" s="223"/>
      <c r="AN76" s="223"/>
      <c r="AO76" s="225">
        <f>IF(W74="","",IF($W70="","",MAX(0,MIN(W74,式!B10)-MAX(W70,式!A10))))</f>
        <v>0</v>
      </c>
      <c r="AP76" s="226"/>
      <c r="AQ76" s="226"/>
      <c r="AR76" s="227"/>
      <c r="AS76" s="222" t="s">
        <v>13</v>
      </c>
      <c r="AT76" s="223"/>
      <c r="AU76" s="223"/>
      <c r="AV76" s="1"/>
      <c r="AW76" s="224">
        <v>500</v>
      </c>
      <c r="AX76" s="224"/>
      <c r="AY76" s="224"/>
      <c r="AZ76" s="224"/>
      <c r="BA76" s="1"/>
      <c r="BB76" s="234">
        <f>IF(AO76="","",AW76*AO76)</f>
        <v>0</v>
      </c>
      <c r="BC76" s="234"/>
      <c r="BD76" s="234"/>
      <c r="BE76" s="234"/>
      <c r="BF76" s="234"/>
      <c r="BG76" s="89" t="s">
        <v>23</v>
      </c>
      <c r="BH76" s="89"/>
      <c r="BI76" s="1"/>
      <c r="BJ76" s="261"/>
      <c r="BK76" s="261"/>
      <c r="BL76" s="261"/>
      <c r="BM76" s="261"/>
      <c r="BN76" s="261"/>
      <c r="BO76" s="261"/>
      <c r="BP76" s="261"/>
      <c r="BQ76" s="1"/>
      <c r="BR76" s="1"/>
      <c r="BS76" s="1"/>
      <c r="BT76" s="190"/>
      <c r="BU76" s="190"/>
      <c r="BV76" s="190"/>
      <c r="BW76" s="190"/>
      <c r="BX76" s="1"/>
      <c r="BY76" s="1"/>
      <c r="BZ76" s="1"/>
      <c r="CA76" s="194"/>
      <c r="CB76" s="195"/>
      <c r="CC76" s="195"/>
      <c r="CD76" s="195"/>
      <c r="CE76" s="195"/>
      <c r="CF76" s="195"/>
      <c r="CG76" s="195"/>
      <c r="CH76" s="195"/>
      <c r="CI76" s="195"/>
      <c r="CJ76" s="196"/>
      <c r="CK76" s="1"/>
      <c r="CL76" s="1"/>
    </row>
    <row r="77" spans="1:90" ht="10" customHeight="1" x14ac:dyDescent="0.55000000000000004">
      <c r="A77" s="68"/>
      <c r="B77" s="1"/>
      <c r="C77" s="497"/>
      <c r="D77" s="497"/>
      <c r="E77" s="497"/>
      <c r="F77" s="497"/>
      <c r="G77" s="497"/>
      <c r="H77" s="497"/>
      <c r="I77" s="497"/>
      <c r="J77" s="497"/>
      <c r="K77" s="497"/>
      <c r="L77" s="58"/>
      <c r="M77" s="58"/>
      <c r="N77" s="58"/>
      <c r="O77" s="1"/>
      <c r="P77" s="1"/>
      <c r="Q77" s="255"/>
      <c r="R77" s="255"/>
      <c r="S77" s="85"/>
      <c r="T77" s="85"/>
      <c r="U77" s="85"/>
      <c r="V77" s="1"/>
      <c r="W77" s="580"/>
      <c r="X77" s="580"/>
      <c r="Y77" s="580"/>
      <c r="Z77" s="580"/>
      <c r="AA77" s="580"/>
      <c r="AB77" s="580"/>
      <c r="AC77" s="259"/>
      <c r="AD77" s="259"/>
      <c r="AE77" s="259"/>
      <c r="AF77" s="259"/>
      <c r="AG77" s="259"/>
      <c r="AH77" s="259"/>
      <c r="AI77" s="1"/>
      <c r="AJ77" s="67"/>
      <c r="AK77" s="1"/>
      <c r="AL77" s="223"/>
      <c r="AM77" s="223"/>
      <c r="AN77" s="223"/>
      <c r="AO77" s="228"/>
      <c r="AP77" s="229"/>
      <c r="AQ77" s="229"/>
      <c r="AR77" s="230"/>
      <c r="AS77" s="222"/>
      <c r="AT77" s="223"/>
      <c r="AU77" s="223"/>
      <c r="AV77" s="1"/>
      <c r="AW77" s="224"/>
      <c r="AX77" s="224"/>
      <c r="AY77" s="224"/>
      <c r="AZ77" s="224"/>
      <c r="BA77" s="1"/>
      <c r="BB77" s="234"/>
      <c r="BC77" s="234"/>
      <c r="BD77" s="234"/>
      <c r="BE77" s="234"/>
      <c r="BF77" s="234"/>
      <c r="BG77" s="89"/>
      <c r="BH77" s="89"/>
      <c r="BI77" s="1"/>
      <c r="BJ77" s="261"/>
      <c r="BK77" s="261"/>
      <c r="BL77" s="261"/>
      <c r="BM77" s="261"/>
      <c r="BN77" s="261"/>
      <c r="BO77" s="261"/>
      <c r="BP77" s="261"/>
      <c r="BQ77" s="89" t="s">
        <v>23</v>
      </c>
      <c r="BR77" s="89"/>
      <c r="BS77" s="1"/>
      <c r="BT77" s="190"/>
      <c r="BU77" s="190"/>
      <c r="BV77" s="190"/>
      <c r="BW77" s="190"/>
      <c r="BX77" s="1"/>
      <c r="BY77" s="1"/>
      <c r="BZ77" s="1"/>
      <c r="CA77" s="194"/>
      <c r="CB77" s="195"/>
      <c r="CC77" s="195"/>
      <c r="CD77" s="195"/>
      <c r="CE77" s="195"/>
      <c r="CF77" s="195"/>
      <c r="CG77" s="195"/>
      <c r="CH77" s="195"/>
      <c r="CI77" s="195"/>
      <c r="CJ77" s="196"/>
      <c r="CK77" s="89" t="s">
        <v>23</v>
      </c>
      <c r="CL77" s="89"/>
    </row>
    <row r="78" spans="1:90" ht="10" customHeight="1" thickBot="1" x14ac:dyDescent="0.6">
      <c r="A78" s="68"/>
      <c r="B78" s="1"/>
      <c r="C78" s="497"/>
      <c r="D78" s="497"/>
      <c r="E78" s="497"/>
      <c r="F78" s="497"/>
      <c r="G78" s="497"/>
      <c r="H78" s="497"/>
      <c r="I78" s="497"/>
      <c r="J78" s="497"/>
      <c r="K78" s="497"/>
      <c r="L78" s="58"/>
      <c r="M78" s="58"/>
      <c r="N78" s="58"/>
      <c r="O78" s="1"/>
      <c r="P78" s="1"/>
      <c r="Q78" s="1"/>
      <c r="R78" s="1"/>
      <c r="S78" s="1"/>
      <c r="T78" s="1"/>
      <c r="U78" s="1"/>
      <c r="V78" s="1"/>
      <c r="W78" s="1"/>
      <c r="X78" s="1"/>
      <c r="Y78" s="1"/>
      <c r="Z78" s="1"/>
      <c r="AA78" s="1"/>
      <c r="AB78" s="1"/>
      <c r="AC78" s="1"/>
      <c r="AD78" s="1"/>
      <c r="AE78" s="1"/>
      <c r="AF78" s="1"/>
      <c r="AG78" s="1"/>
      <c r="AH78" s="1"/>
      <c r="AI78" s="1"/>
      <c r="AJ78" s="67"/>
      <c r="AK78" s="1"/>
      <c r="AL78" s="223"/>
      <c r="AM78" s="223"/>
      <c r="AN78" s="223"/>
      <c r="AO78" s="231"/>
      <c r="AP78" s="232"/>
      <c r="AQ78" s="232"/>
      <c r="AR78" s="233"/>
      <c r="AS78" s="222"/>
      <c r="AT78" s="223"/>
      <c r="AU78" s="223"/>
      <c r="AV78" s="1"/>
      <c r="AW78" s="224"/>
      <c r="AX78" s="224"/>
      <c r="AY78" s="224"/>
      <c r="AZ78" s="224"/>
      <c r="BA78" s="1"/>
      <c r="BB78" s="234"/>
      <c r="BC78" s="234"/>
      <c r="BD78" s="234"/>
      <c r="BE78" s="234"/>
      <c r="BF78" s="234"/>
      <c r="BG78" s="89"/>
      <c r="BH78" s="89"/>
      <c r="BI78" s="1"/>
      <c r="BJ78" s="261"/>
      <c r="BK78" s="261"/>
      <c r="BL78" s="261"/>
      <c r="BM78" s="261"/>
      <c r="BN78" s="261"/>
      <c r="BO78" s="261"/>
      <c r="BP78" s="261"/>
      <c r="BQ78" s="89"/>
      <c r="BR78" s="89"/>
      <c r="BS78" s="1"/>
      <c r="BT78" s="190"/>
      <c r="BU78" s="190"/>
      <c r="BV78" s="190"/>
      <c r="BW78" s="190"/>
      <c r="BX78" s="1"/>
      <c r="BY78" s="1"/>
      <c r="BZ78" s="1"/>
      <c r="CA78" s="197"/>
      <c r="CB78" s="198"/>
      <c r="CC78" s="198"/>
      <c r="CD78" s="198"/>
      <c r="CE78" s="198"/>
      <c r="CF78" s="198"/>
      <c r="CG78" s="198"/>
      <c r="CH78" s="198"/>
      <c r="CI78" s="198"/>
      <c r="CJ78" s="199"/>
      <c r="CK78" s="89"/>
      <c r="CL78" s="89"/>
    </row>
    <row r="79" spans="1:90" ht="10" customHeight="1" thickBot="1" x14ac:dyDescent="0.6">
      <c r="A79" s="68"/>
      <c r="B79" s="1"/>
      <c r="C79" s="497"/>
      <c r="D79" s="497"/>
      <c r="E79" s="497"/>
      <c r="F79" s="497"/>
      <c r="G79" s="497"/>
      <c r="H79" s="497"/>
      <c r="I79" s="497"/>
      <c r="J79" s="497"/>
      <c r="K79" s="497"/>
      <c r="L79" s="497"/>
      <c r="M79" s="58"/>
      <c r="N79" s="58"/>
      <c r="O79" s="1"/>
      <c r="P79" s="1"/>
      <c r="Q79" s="1"/>
      <c r="R79" s="1"/>
      <c r="S79" s="1"/>
      <c r="T79" s="1"/>
      <c r="U79" s="1"/>
      <c r="V79" s="1"/>
      <c r="W79" s="1"/>
      <c r="X79" s="1"/>
      <c r="Y79" s="1"/>
      <c r="Z79" s="1"/>
      <c r="AA79" s="1"/>
      <c r="AB79" s="1"/>
      <c r="AC79" s="1"/>
      <c r="AD79" s="1"/>
      <c r="AE79" s="1"/>
      <c r="AF79" s="1"/>
      <c r="AG79" s="1"/>
      <c r="AH79" s="1"/>
      <c r="AI79" s="1"/>
      <c r="AJ79" s="67"/>
      <c r="AK79" s="1"/>
      <c r="AL79" s="1"/>
      <c r="AM79" s="1"/>
      <c r="AN79" s="1"/>
      <c r="AO79" s="1"/>
      <c r="AP79" s="1"/>
      <c r="AQ79" s="1"/>
      <c r="AR79" s="1"/>
      <c r="AS79" s="1"/>
      <c r="AT79" s="1"/>
      <c r="AU79" s="1"/>
      <c r="AV79" s="1"/>
      <c r="AW79" s="59"/>
      <c r="AX79" s="59"/>
      <c r="AY79" s="59"/>
      <c r="AZ79" s="59"/>
      <c r="BA79" s="1"/>
      <c r="BB79" s="80"/>
      <c r="BC79" s="80"/>
      <c r="BD79" s="80"/>
      <c r="BE79" s="80"/>
      <c r="BF79" s="80"/>
      <c r="BG79" s="1"/>
      <c r="BH79" s="1"/>
      <c r="BI79" s="1"/>
      <c r="BJ79" s="1"/>
      <c r="BK79" s="1"/>
      <c r="BL79" s="1"/>
      <c r="BM79" s="1"/>
      <c r="BN79" s="1"/>
      <c r="BO79" s="1"/>
      <c r="BP79" s="1"/>
      <c r="BQ79" s="1"/>
      <c r="BR79" s="1"/>
      <c r="BS79" s="1"/>
      <c r="BT79" s="190"/>
      <c r="BU79" s="190"/>
      <c r="BV79" s="190"/>
      <c r="BW79" s="190"/>
      <c r="BX79" s="1"/>
      <c r="BY79" s="1"/>
      <c r="BZ79" s="1"/>
      <c r="CA79" s="235" t="s">
        <v>41</v>
      </c>
      <c r="CB79" s="235"/>
      <c r="CC79" s="235"/>
      <c r="CD79" s="235"/>
      <c r="CE79" s="235"/>
      <c r="CF79" s="235"/>
      <c r="CG79" s="235"/>
      <c r="CH79" s="235"/>
      <c r="CI79" s="235"/>
      <c r="CJ79" s="235"/>
      <c r="CK79" s="1"/>
      <c r="CL79" s="1"/>
    </row>
    <row r="80" spans="1:90" ht="10" customHeight="1" x14ac:dyDescent="0.55000000000000004">
      <c r="A80" s="68"/>
      <c r="B80" s="1"/>
      <c r="C80" s="497"/>
      <c r="D80" s="497"/>
      <c r="E80" s="497"/>
      <c r="F80" s="497"/>
      <c r="G80" s="497"/>
      <c r="H80" s="497"/>
      <c r="I80" s="497"/>
      <c r="J80" s="497"/>
      <c r="K80" s="497"/>
      <c r="L80" s="497"/>
      <c r="M80" s="58"/>
      <c r="N80" s="58"/>
      <c r="O80" s="1"/>
      <c r="P80" s="1"/>
      <c r="Q80" s="84" t="s">
        <v>9</v>
      </c>
      <c r="R80" s="84"/>
      <c r="S80" s="85" t="s">
        <v>10</v>
      </c>
      <c r="T80" s="85"/>
      <c r="U80" s="85"/>
      <c r="V80" s="1"/>
      <c r="W80" s="329">
        <f>申請書!W80</f>
        <v>0</v>
      </c>
      <c r="X80" s="329"/>
      <c r="Y80" s="329"/>
      <c r="Z80" s="329"/>
      <c r="AA80" s="329"/>
      <c r="AB80" s="329"/>
      <c r="AC80" s="88" t="s">
        <v>17</v>
      </c>
      <c r="AD80" s="88"/>
      <c r="AE80" s="88"/>
      <c r="AF80" s="88"/>
      <c r="AG80" s="88"/>
      <c r="AH80" s="88"/>
      <c r="AI80" s="1"/>
      <c r="AJ80" s="67"/>
      <c r="AK80" s="1"/>
      <c r="AL80" s="223" t="s">
        <v>10</v>
      </c>
      <c r="AM80" s="223"/>
      <c r="AN80" s="245"/>
      <c r="AO80" s="221">
        <f>IF(W80="","",IF(W80=6,3,IF(W80=7,2,IF(W80=8,1,0))))</f>
        <v>0</v>
      </c>
      <c r="AP80" s="221"/>
      <c r="AQ80" s="221"/>
      <c r="AR80" s="221"/>
      <c r="AS80" s="222" t="s">
        <v>13</v>
      </c>
      <c r="AT80" s="223"/>
      <c r="AU80" s="223"/>
      <c r="AV80" s="1"/>
      <c r="AW80" s="224">
        <v>800</v>
      </c>
      <c r="AX80" s="224"/>
      <c r="AY80" s="224"/>
      <c r="AZ80" s="224"/>
      <c r="BA80" s="1"/>
      <c r="BB80" s="234">
        <f>IF(AO80="","",AW80*AO80)</f>
        <v>0</v>
      </c>
      <c r="BC80" s="234"/>
      <c r="BD80" s="234"/>
      <c r="BE80" s="234"/>
      <c r="BF80" s="234"/>
      <c r="BG80" s="89" t="s">
        <v>23</v>
      </c>
      <c r="BH80" s="89"/>
      <c r="BI80" s="1"/>
      <c r="BJ80" s="261">
        <f>SUM(BB80:BB83)</f>
        <v>0</v>
      </c>
      <c r="BK80" s="261"/>
      <c r="BL80" s="261"/>
      <c r="BM80" s="261"/>
      <c r="BN80" s="261"/>
      <c r="BO80" s="261"/>
      <c r="BP80" s="261"/>
      <c r="BQ80" s="1"/>
      <c r="BR80" s="1"/>
      <c r="BS80" s="1"/>
      <c r="BT80" s="190"/>
      <c r="BU80" s="190"/>
      <c r="BV80" s="190"/>
      <c r="BW80" s="190"/>
      <c r="BX80" s="1"/>
      <c r="BY80" s="1"/>
      <c r="BZ80" s="1"/>
      <c r="CA80" s="164">
        <f>BJ80*BT70</f>
        <v>0</v>
      </c>
      <c r="CB80" s="165"/>
      <c r="CC80" s="165"/>
      <c r="CD80" s="165"/>
      <c r="CE80" s="165"/>
      <c r="CF80" s="165"/>
      <c r="CG80" s="165"/>
      <c r="CH80" s="165"/>
      <c r="CI80" s="165"/>
      <c r="CJ80" s="166"/>
      <c r="CK80" s="1"/>
      <c r="CL80" s="1"/>
    </row>
    <row r="81" spans="1:90" ht="10" customHeight="1" x14ac:dyDescent="0.55000000000000004">
      <c r="A81" s="68"/>
      <c r="B81" s="1"/>
      <c r="C81" s="497"/>
      <c r="D81" s="497"/>
      <c r="E81" s="497"/>
      <c r="F81" s="497"/>
      <c r="G81" s="497"/>
      <c r="H81" s="497"/>
      <c r="I81" s="497"/>
      <c r="J81" s="497"/>
      <c r="K81" s="497"/>
      <c r="L81" s="58"/>
      <c r="M81" s="58"/>
      <c r="N81" s="58"/>
      <c r="O81" s="1"/>
      <c r="P81" s="1"/>
      <c r="Q81" s="84"/>
      <c r="R81" s="84"/>
      <c r="S81" s="85"/>
      <c r="T81" s="85"/>
      <c r="U81" s="85"/>
      <c r="V81" s="1"/>
      <c r="W81" s="329"/>
      <c r="X81" s="329"/>
      <c r="Y81" s="329"/>
      <c r="Z81" s="329"/>
      <c r="AA81" s="329"/>
      <c r="AB81" s="329"/>
      <c r="AC81" s="88"/>
      <c r="AD81" s="88"/>
      <c r="AE81" s="88"/>
      <c r="AF81" s="88"/>
      <c r="AG81" s="88"/>
      <c r="AH81" s="88"/>
      <c r="AI81" s="1"/>
      <c r="AJ81" s="67"/>
      <c r="AK81" s="1"/>
      <c r="AL81" s="223"/>
      <c r="AM81" s="223"/>
      <c r="AN81" s="245"/>
      <c r="AO81" s="221"/>
      <c r="AP81" s="221"/>
      <c r="AQ81" s="221"/>
      <c r="AR81" s="221"/>
      <c r="AS81" s="222"/>
      <c r="AT81" s="223"/>
      <c r="AU81" s="223"/>
      <c r="AV81" s="1"/>
      <c r="AW81" s="224"/>
      <c r="AX81" s="224"/>
      <c r="AY81" s="224"/>
      <c r="AZ81" s="224"/>
      <c r="BA81" s="1"/>
      <c r="BB81" s="234"/>
      <c r="BC81" s="234"/>
      <c r="BD81" s="234"/>
      <c r="BE81" s="234"/>
      <c r="BF81" s="234"/>
      <c r="BG81" s="89"/>
      <c r="BH81" s="89"/>
      <c r="BI81" s="1"/>
      <c r="BJ81" s="261"/>
      <c r="BK81" s="261"/>
      <c r="BL81" s="261"/>
      <c r="BM81" s="261"/>
      <c r="BN81" s="261"/>
      <c r="BO81" s="261"/>
      <c r="BP81" s="261"/>
      <c r="BQ81" s="1"/>
      <c r="BR81" s="1"/>
      <c r="BS81" s="1"/>
      <c r="BT81" s="190"/>
      <c r="BU81" s="190"/>
      <c r="BV81" s="190"/>
      <c r="BW81" s="190"/>
      <c r="BX81" s="1"/>
      <c r="BY81" s="1"/>
      <c r="BZ81" s="1"/>
      <c r="CA81" s="167"/>
      <c r="CB81" s="168"/>
      <c r="CC81" s="168"/>
      <c r="CD81" s="168"/>
      <c r="CE81" s="168"/>
      <c r="CF81" s="168"/>
      <c r="CG81" s="168"/>
      <c r="CH81" s="168"/>
      <c r="CI81" s="168"/>
      <c r="CJ81" s="169"/>
      <c r="CK81" s="1"/>
      <c r="CL81" s="1"/>
    </row>
    <row r="82" spans="1:90" ht="10" customHeight="1" x14ac:dyDescent="0.55000000000000004">
      <c r="A82" s="68"/>
      <c r="B82" s="1"/>
      <c r="C82" s="497"/>
      <c r="D82" s="497"/>
      <c r="E82" s="497"/>
      <c r="F82" s="497"/>
      <c r="G82" s="497"/>
      <c r="H82" s="497"/>
      <c r="I82" s="497"/>
      <c r="J82" s="497"/>
      <c r="K82" s="497"/>
      <c r="L82" s="58"/>
      <c r="M82" s="58"/>
      <c r="N82" s="58"/>
      <c r="O82" s="1"/>
      <c r="P82" s="1"/>
      <c r="Q82" s="84"/>
      <c r="R82" s="84"/>
      <c r="S82" s="85"/>
      <c r="T82" s="85"/>
      <c r="U82" s="85"/>
      <c r="V82" s="1"/>
      <c r="W82" s="543"/>
      <c r="X82" s="543"/>
      <c r="Y82" s="543"/>
      <c r="Z82" s="543"/>
      <c r="AA82" s="543"/>
      <c r="AB82" s="543"/>
      <c r="AC82" s="88"/>
      <c r="AD82" s="88"/>
      <c r="AE82" s="88"/>
      <c r="AF82" s="88"/>
      <c r="AG82" s="88"/>
      <c r="AH82" s="88"/>
      <c r="AI82" s="1"/>
      <c r="AJ82" s="67"/>
      <c r="AK82" s="1"/>
      <c r="AL82" s="223"/>
      <c r="AM82" s="223"/>
      <c r="AN82" s="245"/>
      <c r="AO82" s="221"/>
      <c r="AP82" s="221"/>
      <c r="AQ82" s="221"/>
      <c r="AR82" s="221"/>
      <c r="AS82" s="222"/>
      <c r="AT82" s="223"/>
      <c r="AU82" s="223"/>
      <c r="AV82" s="1"/>
      <c r="AW82" s="224"/>
      <c r="AX82" s="224"/>
      <c r="AY82" s="224"/>
      <c r="AZ82" s="224"/>
      <c r="BA82" s="1"/>
      <c r="BB82" s="234"/>
      <c r="BC82" s="234"/>
      <c r="BD82" s="234"/>
      <c r="BE82" s="234"/>
      <c r="BF82" s="234"/>
      <c r="BG82" s="89"/>
      <c r="BH82" s="89"/>
      <c r="BI82" s="1"/>
      <c r="BJ82" s="261"/>
      <c r="BK82" s="261"/>
      <c r="BL82" s="261"/>
      <c r="BM82" s="261"/>
      <c r="BN82" s="261"/>
      <c r="BO82" s="261"/>
      <c r="BP82" s="261"/>
      <c r="BQ82" s="174" t="s">
        <v>25</v>
      </c>
      <c r="BR82" s="175"/>
      <c r="BS82" s="176"/>
      <c r="BT82" s="190"/>
      <c r="BU82" s="190"/>
      <c r="BV82" s="190"/>
      <c r="BW82" s="190"/>
      <c r="BX82" s="174" t="s">
        <v>32</v>
      </c>
      <c r="BY82" s="175"/>
      <c r="BZ82" s="176"/>
      <c r="CA82" s="167"/>
      <c r="CB82" s="168"/>
      <c r="CC82" s="168"/>
      <c r="CD82" s="168"/>
      <c r="CE82" s="168"/>
      <c r="CF82" s="168"/>
      <c r="CG82" s="168"/>
      <c r="CH82" s="168"/>
      <c r="CI82" s="168"/>
      <c r="CJ82" s="169"/>
      <c r="CK82" s="1"/>
      <c r="CL82" s="1"/>
    </row>
    <row r="83" spans="1:90" ht="10" customHeight="1" x14ac:dyDescent="0.55000000000000004">
      <c r="A83" s="68"/>
      <c r="B83" s="1"/>
      <c r="C83" s="497"/>
      <c r="D83" s="497"/>
      <c r="E83" s="497"/>
      <c r="F83" s="497"/>
      <c r="G83" s="497"/>
      <c r="H83" s="497"/>
      <c r="I83" s="497"/>
      <c r="J83" s="497"/>
      <c r="K83" s="497"/>
      <c r="L83" s="58"/>
      <c r="M83" s="58"/>
      <c r="N83" s="58"/>
      <c r="O83" s="1"/>
      <c r="P83" s="1"/>
      <c r="Q83" s="84"/>
      <c r="R83" s="84"/>
      <c r="S83" s="400" t="s">
        <v>11</v>
      </c>
      <c r="T83" s="400"/>
      <c r="U83" s="400"/>
      <c r="V83" s="1"/>
      <c r="W83" s="267" t="s">
        <v>19</v>
      </c>
      <c r="X83" s="267"/>
      <c r="Y83" s="267"/>
      <c r="Z83" s="267"/>
      <c r="AA83" s="329">
        <f>申請書!AA83</f>
        <v>0</v>
      </c>
      <c r="AB83" s="329"/>
      <c r="AC83" s="329"/>
      <c r="AD83" s="329"/>
      <c r="AE83" s="329"/>
      <c r="AF83" s="329"/>
      <c r="AG83" s="266" t="s">
        <v>18</v>
      </c>
      <c r="AH83" s="266"/>
      <c r="AI83" s="1"/>
      <c r="AJ83" s="67"/>
      <c r="AK83" s="1"/>
      <c r="AL83" s="223" t="s">
        <v>11</v>
      </c>
      <c r="AM83" s="223"/>
      <c r="AN83" s="245"/>
      <c r="AO83" s="221">
        <f>IF(AA83="","",MAX(AA83-22,0))</f>
        <v>0</v>
      </c>
      <c r="AP83" s="221"/>
      <c r="AQ83" s="221"/>
      <c r="AR83" s="221"/>
      <c r="AS83" s="222" t="s">
        <v>13</v>
      </c>
      <c r="AT83" s="223"/>
      <c r="AU83" s="223"/>
      <c r="AV83" s="1"/>
      <c r="AW83" s="224">
        <v>800</v>
      </c>
      <c r="AX83" s="224"/>
      <c r="AY83" s="224"/>
      <c r="AZ83" s="224"/>
      <c r="BA83" s="1"/>
      <c r="BB83" s="234">
        <f>IF(AO83="","",AW83*AO83)</f>
        <v>0</v>
      </c>
      <c r="BC83" s="234"/>
      <c r="BD83" s="234"/>
      <c r="BE83" s="234"/>
      <c r="BF83" s="234"/>
      <c r="BG83" s="89" t="s">
        <v>23</v>
      </c>
      <c r="BH83" s="89"/>
      <c r="BI83" s="1"/>
      <c r="BJ83" s="261"/>
      <c r="BK83" s="261"/>
      <c r="BL83" s="261"/>
      <c r="BM83" s="261"/>
      <c r="BN83" s="261"/>
      <c r="BO83" s="261"/>
      <c r="BP83" s="261"/>
      <c r="BQ83" s="174"/>
      <c r="BR83" s="175"/>
      <c r="BS83" s="176"/>
      <c r="BT83" s="190"/>
      <c r="BU83" s="190"/>
      <c r="BV83" s="190"/>
      <c r="BW83" s="190"/>
      <c r="BX83" s="174"/>
      <c r="BY83" s="175"/>
      <c r="BZ83" s="176"/>
      <c r="CA83" s="167"/>
      <c r="CB83" s="168"/>
      <c r="CC83" s="168"/>
      <c r="CD83" s="168"/>
      <c r="CE83" s="168"/>
      <c r="CF83" s="168"/>
      <c r="CG83" s="168"/>
      <c r="CH83" s="168"/>
      <c r="CI83" s="168"/>
      <c r="CJ83" s="169"/>
      <c r="CK83" s="1"/>
      <c r="CL83" s="1"/>
    </row>
    <row r="84" spans="1:90" ht="10" customHeight="1" x14ac:dyDescent="0.55000000000000004">
      <c r="A84" s="68"/>
      <c r="B84" s="1"/>
      <c r="C84" s="497"/>
      <c r="D84" s="497"/>
      <c r="E84" s="497"/>
      <c r="F84" s="497"/>
      <c r="G84" s="497"/>
      <c r="H84" s="497"/>
      <c r="I84" s="497"/>
      <c r="J84" s="497"/>
      <c r="K84" s="497"/>
      <c r="L84" s="58"/>
      <c r="M84" s="58"/>
      <c r="N84" s="58"/>
      <c r="O84" s="1"/>
      <c r="P84" s="1"/>
      <c r="Q84" s="84"/>
      <c r="R84" s="84"/>
      <c r="S84" s="400"/>
      <c r="T84" s="400"/>
      <c r="U84" s="400"/>
      <c r="V84" s="1"/>
      <c r="W84" s="88"/>
      <c r="X84" s="88"/>
      <c r="Y84" s="88"/>
      <c r="Z84" s="88"/>
      <c r="AA84" s="329"/>
      <c r="AB84" s="329"/>
      <c r="AC84" s="329"/>
      <c r="AD84" s="329"/>
      <c r="AE84" s="329"/>
      <c r="AF84" s="329"/>
      <c r="AG84" s="266"/>
      <c r="AH84" s="266"/>
      <c r="AI84" s="1"/>
      <c r="AJ84" s="67"/>
      <c r="AK84" s="1"/>
      <c r="AL84" s="223"/>
      <c r="AM84" s="223"/>
      <c r="AN84" s="245"/>
      <c r="AO84" s="221"/>
      <c r="AP84" s="221"/>
      <c r="AQ84" s="221"/>
      <c r="AR84" s="221"/>
      <c r="AS84" s="222"/>
      <c r="AT84" s="223"/>
      <c r="AU84" s="223"/>
      <c r="AV84" s="1"/>
      <c r="AW84" s="224"/>
      <c r="AX84" s="224"/>
      <c r="AY84" s="224"/>
      <c r="AZ84" s="224"/>
      <c r="BA84" s="1"/>
      <c r="BB84" s="234"/>
      <c r="BC84" s="234"/>
      <c r="BD84" s="234"/>
      <c r="BE84" s="234"/>
      <c r="BF84" s="234"/>
      <c r="BG84" s="89"/>
      <c r="BH84" s="89"/>
      <c r="BI84" s="1"/>
      <c r="BJ84" s="261"/>
      <c r="BK84" s="261"/>
      <c r="BL84" s="261"/>
      <c r="BM84" s="261"/>
      <c r="BN84" s="261"/>
      <c r="BO84" s="261"/>
      <c r="BP84" s="261"/>
      <c r="BQ84" s="173" t="s">
        <v>23</v>
      </c>
      <c r="BR84" s="89"/>
      <c r="BS84" s="1"/>
      <c r="BT84" s="190"/>
      <c r="BU84" s="190"/>
      <c r="BV84" s="190"/>
      <c r="BW84" s="190"/>
      <c r="BX84" s="173" t="s">
        <v>31</v>
      </c>
      <c r="BY84" s="89"/>
      <c r="BZ84" s="1"/>
      <c r="CA84" s="167"/>
      <c r="CB84" s="168"/>
      <c r="CC84" s="168"/>
      <c r="CD84" s="168"/>
      <c r="CE84" s="168"/>
      <c r="CF84" s="168"/>
      <c r="CG84" s="168"/>
      <c r="CH84" s="168"/>
      <c r="CI84" s="168"/>
      <c r="CJ84" s="169"/>
      <c r="CK84" s="89" t="s">
        <v>23</v>
      </c>
      <c r="CL84" s="89"/>
    </row>
    <row r="85" spans="1:90" ht="10" customHeight="1" thickBot="1" x14ac:dyDescent="0.6">
      <c r="A85" s="68"/>
      <c r="B85" s="1"/>
      <c r="C85" s="497"/>
      <c r="D85" s="497"/>
      <c r="E85" s="497"/>
      <c r="F85" s="497"/>
      <c r="G85" s="497"/>
      <c r="H85" s="497"/>
      <c r="I85" s="497"/>
      <c r="J85" s="497"/>
      <c r="K85" s="497"/>
      <c r="L85" s="58"/>
      <c r="M85" s="58"/>
      <c r="N85" s="58"/>
      <c r="O85" s="1"/>
      <c r="P85" s="1"/>
      <c r="Q85" s="84"/>
      <c r="R85" s="84"/>
      <c r="S85" s="400"/>
      <c r="T85" s="400"/>
      <c r="U85" s="400"/>
      <c r="V85" s="1"/>
      <c r="W85" s="88"/>
      <c r="X85" s="88"/>
      <c r="Y85" s="88"/>
      <c r="Z85" s="88"/>
      <c r="AA85" s="543"/>
      <c r="AB85" s="543"/>
      <c r="AC85" s="543"/>
      <c r="AD85" s="543"/>
      <c r="AE85" s="543"/>
      <c r="AF85" s="543"/>
      <c r="AG85" s="266"/>
      <c r="AH85" s="266"/>
      <c r="AI85" s="1"/>
      <c r="AJ85" s="67"/>
      <c r="AK85" s="1"/>
      <c r="AL85" s="223"/>
      <c r="AM85" s="223"/>
      <c r="AN85" s="245"/>
      <c r="AO85" s="221"/>
      <c r="AP85" s="221"/>
      <c r="AQ85" s="221"/>
      <c r="AR85" s="221"/>
      <c r="AS85" s="222"/>
      <c r="AT85" s="223"/>
      <c r="AU85" s="223"/>
      <c r="AV85" s="1"/>
      <c r="AW85" s="224"/>
      <c r="AX85" s="224"/>
      <c r="AY85" s="224"/>
      <c r="AZ85" s="224"/>
      <c r="BA85" s="1"/>
      <c r="BB85" s="234"/>
      <c r="BC85" s="234"/>
      <c r="BD85" s="234"/>
      <c r="BE85" s="234"/>
      <c r="BF85" s="234"/>
      <c r="BG85" s="89"/>
      <c r="BH85" s="89"/>
      <c r="BI85" s="1"/>
      <c r="BJ85" s="261"/>
      <c r="BK85" s="261"/>
      <c r="BL85" s="261"/>
      <c r="BM85" s="261"/>
      <c r="BN85" s="261"/>
      <c r="BO85" s="261"/>
      <c r="BP85" s="261"/>
      <c r="BQ85" s="173"/>
      <c r="BR85" s="89"/>
      <c r="BS85" s="1"/>
      <c r="BT85" s="190"/>
      <c r="BU85" s="190"/>
      <c r="BV85" s="190"/>
      <c r="BW85" s="190"/>
      <c r="BX85" s="173"/>
      <c r="BY85" s="89"/>
      <c r="BZ85" s="1"/>
      <c r="CA85" s="170"/>
      <c r="CB85" s="171"/>
      <c r="CC85" s="171"/>
      <c r="CD85" s="171"/>
      <c r="CE85" s="171"/>
      <c r="CF85" s="171"/>
      <c r="CG85" s="171"/>
      <c r="CH85" s="171"/>
      <c r="CI85" s="171"/>
      <c r="CJ85" s="172"/>
      <c r="CK85" s="89"/>
      <c r="CL85" s="89"/>
    </row>
    <row r="86" spans="1:90" ht="10" customHeight="1" x14ac:dyDescent="0.55000000000000004">
      <c r="A86" s="68"/>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67"/>
      <c r="AK86" s="1"/>
      <c r="AL86" s="1"/>
      <c r="AM86" s="1"/>
      <c r="AN86" s="1"/>
      <c r="AO86" s="1"/>
      <c r="AP86" s="1"/>
      <c r="AQ86" s="1"/>
      <c r="AR86" s="1"/>
      <c r="AS86" s="1"/>
      <c r="AT86" s="1"/>
      <c r="AU86" s="1"/>
      <c r="AV86" s="1"/>
      <c r="AW86" s="59"/>
      <c r="AX86" s="59"/>
      <c r="AY86" s="59"/>
      <c r="AZ86" s="59"/>
      <c r="BA86" s="1"/>
      <c r="BB86" s="24"/>
      <c r="BC86" s="24"/>
      <c r="BD86" s="24"/>
      <c r="BE86" s="24"/>
      <c r="BF86" s="24"/>
      <c r="BG86" s="1"/>
      <c r="BH86" s="1"/>
      <c r="BI86" s="1"/>
      <c r="BJ86" s="1"/>
      <c r="BK86" s="1"/>
      <c r="BL86" s="1"/>
      <c r="BM86" s="1"/>
      <c r="BN86" s="1"/>
      <c r="BO86" s="1"/>
      <c r="BP86" s="1"/>
      <c r="BQ86" s="1"/>
      <c r="BR86" s="1"/>
      <c r="BS86" s="1"/>
      <c r="BT86" s="1"/>
      <c r="BU86" s="1"/>
      <c r="BV86" s="1"/>
      <c r="BW86" s="1"/>
      <c r="BX86" s="1"/>
      <c r="BY86" s="1"/>
      <c r="BZ86" s="1"/>
      <c r="CA86" s="187" t="s">
        <v>41</v>
      </c>
      <c r="CB86" s="187"/>
      <c r="CC86" s="187"/>
      <c r="CD86" s="187"/>
      <c r="CE86" s="187"/>
      <c r="CF86" s="187"/>
      <c r="CG86" s="187"/>
      <c r="CH86" s="187"/>
      <c r="CI86" s="187"/>
      <c r="CJ86" s="187"/>
      <c r="CK86" s="1"/>
      <c r="CL86" s="1"/>
    </row>
    <row r="87" spans="1:90" ht="10" customHeight="1" x14ac:dyDescent="0.55000000000000004">
      <c r="A87" s="69"/>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1"/>
      <c r="AK87" s="1"/>
      <c r="AL87" s="1"/>
      <c r="AM87" s="1"/>
      <c r="AN87" s="1"/>
      <c r="AO87" s="1"/>
      <c r="AP87" s="1"/>
      <c r="AQ87" s="1"/>
      <c r="AR87" s="1"/>
      <c r="AS87" s="1"/>
      <c r="AT87" s="1"/>
      <c r="AU87" s="1"/>
      <c r="AV87" s="1"/>
      <c r="AW87" s="59"/>
      <c r="AX87" s="59"/>
      <c r="AY87" s="59"/>
      <c r="AZ87" s="59"/>
      <c r="BA87" s="1"/>
      <c r="BB87" s="24"/>
      <c r="BC87" s="24"/>
      <c r="BD87" s="24"/>
      <c r="BE87" s="24"/>
      <c r="BF87" s="24"/>
      <c r="BG87" s="1"/>
      <c r="BH87" s="1"/>
      <c r="BI87" s="1"/>
      <c r="BJ87" s="1"/>
      <c r="BK87" s="1"/>
      <c r="BL87" s="1"/>
      <c r="BM87" s="1"/>
      <c r="BN87" s="1"/>
      <c r="BO87" s="1"/>
      <c r="BP87" s="1"/>
      <c r="BQ87" s="1"/>
      <c r="BR87" s="1"/>
      <c r="BS87" s="1"/>
      <c r="BT87" s="1"/>
      <c r="BU87" s="1"/>
      <c r="BV87" s="1"/>
      <c r="BW87" s="1"/>
      <c r="BX87" s="1"/>
      <c r="BY87" s="1"/>
      <c r="BZ87" s="1"/>
      <c r="CA87" s="188"/>
      <c r="CB87" s="188"/>
      <c r="CC87" s="188"/>
      <c r="CD87" s="188"/>
      <c r="CE87" s="188"/>
      <c r="CF87" s="188"/>
      <c r="CG87" s="188"/>
      <c r="CH87" s="188"/>
      <c r="CI87" s="188"/>
      <c r="CJ87" s="188"/>
      <c r="CK87" s="1"/>
      <c r="CL87" s="1"/>
    </row>
    <row r="88" spans="1:90" ht="10" customHeight="1" thickBot="1" x14ac:dyDescent="0.6">
      <c r="A88" s="68"/>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67"/>
      <c r="AK88" s="1"/>
      <c r="AL88" s="1"/>
      <c r="AM88" s="1"/>
      <c r="AN88" s="1"/>
      <c r="AO88" s="1"/>
      <c r="AP88" s="1"/>
      <c r="AQ88" s="1"/>
      <c r="AR88" s="1"/>
      <c r="AS88" s="1"/>
      <c r="AT88" s="1"/>
      <c r="AU88" s="1"/>
      <c r="AV88" s="1"/>
      <c r="AW88" s="1"/>
      <c r="AX88" s="1"/>
      <c r="AY88" s="1"/>
      <c r="AZ88" s="1"/>
      <c r="BA88" s="1"/>
      <c r="BB88" s="24"/>
      <c r="BC88" s="24"/>
      <c r="BD88" s="24"/>
      <c r="BE88" s="24"/>
      <c r="BF88" s="24"/>
      <c r="BG88" s="1"/>
      <c r="BH88" s="1"/>
      <c r="BI88" s="1"/>
      <c r="BJ88" s="1"/>
      <c r="BK88" s="1"/>
      <c r="BL88" s="1"/>
      <c r="BM88" s="1"/>
      <c r="BN88" s="1"/>
      <c r="BO88" s="1"/>
      <c r="BP88" s="1"/>
      <c r="BQ88" s="1"/>
      <c r="BR88" s="1"/>
      <c r="BS88" s="1"/>
      <c r="BT88" s="1"/>
      <c r="BU88" s="1"/>
      <c r="BV88" s="1"/>
      <c r="BW88" s="1"/>
      <c r="BX88" s="1"/>
      <c r="BY88" s="1"/>
      <c r="BZ88" s="1"/>
      <c r="CA88" s="189"/>
      <c r="CB88" s="189"/>
      <c r="CC88" s="189"/>
      <c r="CD88" s="189"/>
      <c r="CE88" s="189"/>
      <c r="CF88" s="189"/>
      <c r="CG88" s="189"/>
      <c r="CH88" s="189"/>
      <c r="CI88" s="189"/>
      <c r="CJ88" s="189"/>
      <c r="CK88" s="1"/>
      <c r="CL88" s="1"/>
    </row>
    <row r="89" spans="1:90" ht="10" customHeight="1" x14ac:dyDescent="0.55000000000000004">
      <c r="A89" s="68"/>
      <c r="B89" s="1"/>
      <c r="C89" s="246" t="s">
        <v>33</v>
      </c>
      <c r="D89" s="247"/>
      <c r="E89" s="247"/>
      <c r="F89" s="247"/>
      <c r="G89" s="247"/>
      <c r="H89" s="247"/>
      <c r="I89" s="247"/>
      <c r="J89" s="247"/>
      <c r="K89" s="247"/>
      <c r="L89" s="247"/>
      <c r="M89" s="247"/>
      <c r="N89" s="248"/>
      <c r="O89" s="1"/>
      <c r="P89" s="1"/>
      <c r="Q89" s="255" t="s">
        <v>8</v>
      </c>
      <c r="R89" s="255"/>
      <c r="S89" s="256" t="s">
        <v>27</v>
      </c>
      <c r="T89" s="85"/>
      <c r="U89" s="85"/>
      <c r="V89" s="1"/>
      <c r="W89" s="579">
        <f>申請書!W89</f>
        <v>0</v>
      </c>
      <c r="X89" s="579"/>
      <c r="Y89" s="579"/>
      <c r="Z89" s="579"/>
      <c r="AA89" s="579"/>
      <c r="AB89" s="579"/>
      <c r="AC89" s="259" t="s">
        <v>15</v>
      </c>
      <c r="AD89" s="259"/>
      <c r="AE89" s="259"/>
      <c r="AF89" s="259"/>
      <c r="AG89" s="259"/>
      <c r="AH89" s="259"/>
      <c r="AI89" s="1"/>
      <c r="AJ89" s="67"/>
      <c r="AK89" s="1"/>
      <c r="AL89" s="223" t="s">
        <v>20</v>
      </c>
      <c r="AM89" s="223"/>
      <c r="AN89" s="223"/>
      <c r="AO89" s="225">
        <f>IF(W93="","",IF($W89="","",MAX(0,MIN(W93,式!B8)-MAX(W89,式!A8))))</f>
        <v>0</v>
      </c>
      <c r="AP89" s="226"/>
      <c r="AQ89" s="226"/>
      <c r="AR89" s="227"/>
      <c r="AS89" s="222" t="s">
        <v>13</v>
      </c>
      <c r="AT89" s="223"/>
      <c r="AU89" s="223"/>
      <c r="AV89" s="1"/>
      <c r="AW89" s="224">
        <v>150</v>
      </c>
      <c r="AX89" s="224"/>
      <c r="AY89" s="224"/>
      <c r="AZ89" s="224"/>
      <c r="BA89" s="1"/>
      <c r="BB89" s="234">
        <f>IF(AO89="","",AW89*AO89)</f>
        <v>0</v>
      </c>
      <c r="BC89" s="234"/>
      <c r="BD89" s="234"/>
      <c r="BE89" s="234"/>
      <c r="BF89" s="234"/>
      <c r="BG89" s="89" t="s">
        <v>23</v>
      </c>
      <c r="BH89" s="89"/>
      <c r="BI89" s="1"/>
      <c r="BJ89" s="261">
        <f>SUM(BB89:BB97)</f>
        <v>0</v>
      </c>
      <c r="BK89" s="261"/>
      <c r="BL89" s="261"/>
      <c r="BM89" s="261"/>
      <c r="BN89" s="261"/>
      <c r="BO89" s="261"/>
      <c r="BP89" s="261"/>
      <c r="BQ89" s="1"/>
      <c r="BR89" s="1"/>
      <c r="BS89" s="1"/>
      <c r="BT89" s="190">
        <f>式!E2</f>
        <v>0</v>
      </c>
      <c r="BU89" s="190"/>
      <c r="BV89" s="190"/>
      <c r="BW89" s="190"/>
      <c r="BX89" s="1"/>
      <c r="BY89" s="1"/>
      <c r="BZ89" s="1"/>
      <c r="CA89" s="191">
        <f>IF(BT89="","",BJ89*BT89)</f>
        <v>0</v>
      </c>
      <c r="CB89" s="192"/>
      <c r="CC89" s="192"/>
      <c r="CD89" s="192"/>
      <c r="CE89" s="192"/>
      <c r="CF89" s="192"/>
      <c r="CG89" s="192"/>
      <c r="CH89" s="192"/>
      <c r="CI89" s="192"/>
      <c r="CJ89" s="193"/>
      <c r="CK89" s="1"/>
      <c r="CL89" s="1"/>
    </row>
    <row r="90" spans="1:90" ht="10" customHeight="1" x14ac:dyDescent="0.55000000000000004">
      <c r="A90" s="68"/>
      <c r="B90" s="1"/>
      <c r="C90" s="249"/>
      <c r="D90" s="250"/>
      <c r="E90" s="250"/>
      <c r="F90" s="250"/>
      <c r="G90" s="250"/>
      <c r="H90" s="250"/>
      <c r="I90" s="250"/>
      <c r="J90" s="250"/>
      <c r="K90" s="250"/>
      <c r="L90" s="250"/>
      <c r="M90" s="250"/>
      <c r="N90" s="251"/>
      <c r="O90" s="1"/>
      <c r="P90" s="1"/>
      <c r="Q90" s="255"/>
      <c r="R90" s="255"/>
      <c r="S90" s="85"/>
      <c r="T90" s="85"/>
      <c r="U90" s="85"/>
      <c r="V90" s="1"/>
      <c r="W90" s="579"/>
      <c r="X90" s="579"/>
      <c r="Y90" s="579"/>
      <c r="Z90" s="579"/>
      <c r="AA90" s="579"/>
      <c r="AB90" s="579"/>
      <c r="AC90" s="259"/>
      <c r="AD90" s="259"/>
      <c r="AE90" s="259"/>
      <c r="AF90" s="259"/>
      <c r="AG90" s="259"/>
      <c r="AH90" s="259"/>
      <c r="AI90" s="1"/>
      <c r="AJ90" s="67"/>
      <c r="AK90" s="1"/>
      <c r="AL90" s="223"/>
      <c r="AM90" s="223"/>
      <c r="AN90" s="223"/>
      <c r="AO90" s="228"/>
      <c r="AP90" s="229"/>
      <c r="AQ90" s="229"/>
      <c r="AR90" s="230"/>
      <c r="AS90" s="222"/>
      <c r="AT90" s="223"/>
      <c r="AU90" s="223"/>
      <c r="AV90" s="1"/>
      <c r="AW90" s="224"/>
      <c r="AX90" s="224"/>
      <c r="AY90" s="224"/>
      <c r="AZ90" s="224"/>
      <c r="BA90" s="1"/>
      <c r="BB90" s="234"/>
      <c r="BC90" s="234"/>
      <c r="BD90" s="234"/>
      <c r="BE90" s="234"/>
      <c r="BF90" s="234"/>
      <c r="BG90" s="89"/>
      <c r="BH90" s="89"/>
      <c r="BI90" s="1"/>
      <c r="BJ90" s="261"/>
      <c r="BK90" s="261"/>
      <c r="BL90" s="261"/>
      <c r="BM90" s="261"/>
      <c r="BN90" s="261"/>
      <c r="BO90" s="261"/>
      <c r="BP90" s="261"/>
      <c r="BQ90" s="1"/>
      <c r="BR90" s="1"/>
      <c r="BS90" s="1"/>
      <c r="BT90" s="190"/>
      <c r="BU90" s="190"/>
      <c r="BV90" s="190"/>
      <c r="BW90" s="190"/>
      <c r="BX90" s="1"/>
      <c r="BY90" s="1"/>
      <c r="BZ90" s="1"/>
      <c r="CA90" s="194"/>
      <c r="CB90" s="195"/>
      <c r="CC90" s="195"/>
      <c r="CD90" s="195"/>
      <c r="CE90" s="195"/>
      <c r="CF90" s="195"/>
      <c r="CG90" s="195"/>
      <c r="CH90" s="195"/>
      <c r="CI90" s="195"/>
      <c r="CJ90" s="196"/>
      <c r="CK90" s="1"/>
      <c r="CL90" s="1"/>
    </row>
    <row r="91" spans="1:90" ht="10" customHeight="1" x14ac:dyDescent="0.55000000000000004">
      <c r="A91" s="68"/>
      <c r="B91" s="1"/>
      <c r="C91" s="249"/>
      <c r="D91" s="250"/>
      <c r="E91" s="250"/>
      <c r="F91" s="250"/>
      <c r="G91" s="250"/>
      <c r="H91" s="250"/>
      <c r="I91" s="250"/>
      <c r="J91" s="250"/>
      <c r="K91" s="250"/>
      <c r="L91" s="250"/>
      <c r="M91" s="250"/>
      <c r="N91" s="251"/>
      <c r="O91" s="1"/>
      <c r="P91" s="1"/>
      <c r="Q91" s="255"/>
      <c r="R91" s="255"/>
      <c r="S91" s="85"/>
      <c r="T91" s="85"/>
      <c r="U91" s="85"/>
      <c r="V91" s="1"/>
      <c r="W91" s="579"/>
      <c r="X91" s="579"/>
      <c r="Y91" s="579"/>
      <c r="Z91" s="579"/>
      <c r="AA91" s="579"/>
      <c r="AB91" s="579"/>
      <c r="AC91" s="259"/>
      <c r="AD91" s="259"/>
      <c r="AE91" s="259"/>
      <c r="AF91" s="259"/>
      <c r="AG91" s="259"/>
      <c r="AH91" s="259"/>
      <c r="AI91" s="1"/>
      <c r="AJ91" s="67"/>
      <c r="AK91" s="1"/>
      <c r="AL91" s="223"/>
      <c r="AM91" s="223"/>
      <c r="AN91" s="223"/>
      <c r="AO91" s="231"/>
      <c r="AP91" s="232"/>
      <c r="AQ91" s="232"/>
      <c r="AR91" s="233"/>
      <c r="AS91" s="222"/>
      <c r="AT91" s="223"/>
      <c r="AU91" s="223"/>
      <c r="AV91" s="1"/>
      <c r="AW91" s="224"/>
      <c r="AX91" s="224"/>
      <c r="AY91" s="224"/>
      <c r="AZ91" s="224"/>
      <c r="BA91" s="1"/>
      <c r="BB91" s="234"/>
      <c r="BC91" s="234"/>
      <c r="BD91" s="234"/>
      <c r="BE91" s="234"/>
      <c r="BF91" s="234"/>
      <c r="BG91" s="89"/>
      <c r="BH91" s="89"/>
      <c r="BI91" s="1"/>
      <c r="BJ91" s="261"/>
      <c r="BK91" s="261"/>
      <c r="BL91" s="261"/>
      <c r="BM91" s="261"/>
      <c r="BN91" s="261"/>
      <c r="BO91" s="261"/>
      <c r="BP91" s="261"/>
      <c r="BQ91" s="1"/>
      <c r="BR91" s="1"/>
      <c r="BS91" s="1"/>
      <c r="BT91" s="190"/>
      <c r="BU91" s="190"/>
      <c r="BV91" s="190"/>
      <c r="BW91" s="190"/>
      <c r="BX91" s="1"/>
      <c r="BY91" s="1"/>
      <c r="BZ91" s="1"/>
      <c r="CA91" s="194"/>
      <c r="CB91" s="195"/>
      <c r="CC91" s="195"/>
      <c r="CD91" s="195"/>
      <c r="CE91" s="195"/>
      <c r="CF91" s="195"/>
      <c r="CG91" s="195"/>
      <c r="CH91" s="195"/>
      <c r="CI91" s="195"/>
      <c r="CJ91" s="196"/>
      <c r="CK91" s="1"/>
      <c r="CL91" s="1"/>
    </row>
    <row r="92" spans="1:90" ht="10" customHeight="1" thickBot="1" x14ac:dyDescent="0.6">
      <c r="A92" s="68"/>
      <c r="B92" s="1"/>
      <c r="C92" s="252"/>
      <c r="D92" s="253"/>
      <c r="E92" s="253"/>
      <c r="F92" s="253"/>
      <c r="G92" s="253"/>
      <c r="H92" s="253"/>
      <c r="I92" s="253"/>
      <c r="J92" s="253"/>
      <c r="K92" s="253"/>
      <c r="L92" s="253"/>
      <c r="M92" s="253"/>
      <c r="N92" s="254"/>
      <c r="O92" s="1"/>
      <c r="P92" s="1"/>
      <c r="Q92" s="255"/>
      <c r="R92" s="255"/>
      <c r="S92" s="85"/>
      <c r="T92" s="85"/>
      <c r="U92" s="85"/>
      <c r="V92" s="1"/>
      <c r="W92" s="580"/>
      <c r="X92" s="580"/>
      <c r="Y92" s="580"/>
      <c r="Z92" s="580"/>
      <c r="AA92" s="580"/>
      <c r="AB92" s="580"/>
      <c r="AC92" s="259"/>
      <c r="AD92" s="259"/>
      <c r="AE92" s="259"/>
      <c r="AF92" s="259"/>
      <c r="AG92" s="259"/>
      <c r="AH92" s="259"/>
      <c r="AI92" s="1"/>
      <c r="AJ92" s="67"/>
      <c r="AK92" s="1"/>
      <c r="AL92" s="223" t="s">
        <v>21</v>
      </c>
      <c r="AM92" s="223"/>
      <c r="AN92" s="223"/>
      <c r="AO92" s="225">
        <f>IF(W93="","",IF($W89="","",MAX(0,MIN(W93,式!B9)-MAX(W89,式!A9))))</f>
        <v>0</v>
      </c>
      <c r="AP92" s="226"/>
      <c r="AQ92" s="226"/>
      <c r="AR92" s="227"/>
      <c r="AS92" s="222" t="s">
        <v>13</v>
      </c>
      <c r="AT92" s="223"/>
      <c r="AU92" s="223"/>
      <c r="AV92" s="1"/>
      <c r="AW92" s="224">
        <v>150</v>
      </c>
      <c r="AX92" s="224"/>
      <c r="AY92" s="224"/>
      <c r="AZ92" s="224"/>
      <c r="BA92" s="1"/>
      <c r="BB92" s="234">
        <f>IF(AO92="","",AW92*AO92)</f>
        <v>0</v>
      </c>
      <c r="BC92" s="234"/>
      <c r="BD92" s="234"/>
      <c r="BE92" s="234"/>
      <c r="BF92" s="234"/>
      <c r="BG92" s="89" t="s">
        <v>23</v>
      </c>
      <c r="BH92" s="89"/>
      <c r="BI92" s="1"/>
      <c r="BJ92" s="261"/>
      <c r="BK92" s="261"/>
      <c r="BL92" s="261"/>
      <c r="BM92" s="261"/>
      <c r="BN92" s="261"/>
      <c r="BO92" s="261"/>
      <c r="BP92" s="261"/>
      <c r="BQ92" s="174" t="s">
        <v>25</v>
      </c>
      <c r="BR92" s="175"/>
      <c r="BS92" s="176"/>
      <c r="BT92" s="190"/>
      <c r="BU92" s="190"/>
      <c r="BV92" s="190"/>
      <c r="BW92" s="190"/>
      <c r="BX92" s="174" t="s">
        <v>32</v>
      </c>
      <c r="BY92" s="175"/>
      <c r="BZ92" s="176"/>
      <c r="CA92" s="194"/>
      <c r="CB92" s="195"/>
      <c r="CC92" s="195"/>
      <c r="CD92" s="195"/>
      <c r="CE92" s="195"/>
      <c r="CF92" s="195"/>
      <c r="CG92" s="195"/>
      <c r="CH92" s="195"/>
      <c r="CI92" s="195"/>
      <c r="CJ92" s="196"/>
      <c r="CK92" s="1"/>
      <c r="CL92" s="1"/>
    </row>
    <row r="93" spans="1:90" ht="10" customHeight="1" x14ac:dyDescent="0.55000000000000004">
      <c r="A93" s="68"/>
      <c r="B93" s="1"/>
      <c r="C93" s="497" t="s">
        <v>29</v>
      </c>
      <c r="D93" s="497"/>
      <c r="E93" s="497"/>
      <c r="F93" s="497"/>
      <c r="G93" s="497"/>
      <c r="H93" s="497"/>
      <c r="I93" s="497"/>
      <c r="J93" s="497"/>
      <c r="K93" s="497"/>
      <c r="L93" s="58"/>
      <c r="M93" s="58"/>
      <c r="N93" s="58"/>
      <c r="O93" s="1"/>
      <c r="P93" s="1"/>
      <c r="Q93" s="255"/>
      <c r="R93" s="255"/>
      <c r="S93" s="256" t="s">
        <v>28</v>
      </c>
      <c r="T93" s="85"/>
      <c r="U93" s="85"/>
      <c r="V93" s="1"/>
      <c r="W93" s="581">
        <f>申請書!W93</f>
        <v>0</v>
      </c>
      <c r="X93" s="581"/>
      <c r="Y93" s="581"/>
      <c r="Z93" s="581"/>
      <c r="AA93" s="581"/>
      <c r="AB93" s="581"/>
      <c r="AC93" s="259" t="s">
        <v>16</v>
      </c>
      <c r="AD93" s="259"/>
      <c r="AE93" s="259"/>
      <c r="AF93" s="259"/>
      <c r="AG93" s="259"/>
      <c r="AH93" s="259"/>
      <c r="AI93" s="1"/>
      <c r="AJ93" s="67"/>
      <c r="AK93" s="1"/>
      <c r="AL93" s="223"/>
      <c r="AM93" s="223"/>
      <c r="AN93" s="223"/>
      <c r="AO93" s="228"/>
      <c r="AP93" s="229"/>
      <c r="AQ93" s="229"/>
      <c r="AR93" s="230"/>
      <c r="AS93" s="222"/>
      <c r="AT93" s="223"/>
      <c r="AU93" s="223"/>
      <c r="AV93" s="1"/>
      <c r="AW93" s="224"/>
      <c r="AX93" s="224"/>
      <c r="AY93" s="224"/>
      <c r="AZ93" s="224"/>
      <c r="BA93" s="1"/>
      <c r="BB93" s="234"/>
      <c r="BC93" s="234"/>
      <c r="BD93" s="234"/>
      <c r="BE93" s="234"/>
      <c r="BF93" s="234"/>
      <c r="BG93" s="89"/>
      <c r="BH93" s="89"/>
      <c r="BI93" s="1"/>
      <c r="BJ93" s="261"/>
      <c r="BK93" s="261"/>
      <c r="BL93" s="261"/>
      <c r="BM93" s="261"/>
      <c r="BN93" s="261"/>
      <c r="BO93" s="261"/>
      <c r="BP93" s="261"/>
      <c r="BQ93" s="174"/>
      <c r="BR93" s="175"/>
      <c r="BS93" s="176"/>
      <c r="BT93" s="190"/>
      <c r="BU93" s="190"/>
      <c r="BV93" s="190"/>
      <c r="BW93" s="190"/>
      <c r="BX93" s="174"/>
      <c r="BY93" s="175"/>
      <c r="BZ93" s="176"/>
      <c r="CA93" s="194"/>
      <c r="CB93" s="195"/>
      <c r="CC93" s="195"/>
      <c r="CD93" s="195"/>
      <c r="CE93" s="195"/>
      <c r="CF93" s="195"/>
      <c r="CG93" s="195"/>
      <c r="CH93" s="195"/>
      <c r="CI93" s="195"/>
      <c r="CJ93" s="196"/>
      <c r="CK93" s="1"/>
      <c r="CL93" s="1"/>
    </row>
    <row r="94" spans="1:90" ht="10" customHeight="1" x14ac:dyDescent="0.55000000000000004">
      <c r="A94" s="68"/>
      <c r="B94" s="1"/>
      <c r="C94" s="497"/>
      <c r="D94" s="497"/>
      <c r="E94" s="497"/>
      <c r="F94" s="497"/>
      <c r="G94" s="497"/>
      <c r="H94" s="497"/>
      <c r="I94" s="497"/>
      <c r="J94" s="497"/>
      <c r="K94" s="497"/>
      <c r="L94" s="58"/>
      <c r="M94" s="58"/>
      <c r="N94" s="58"/>
      <c r="O94" s="1"/>
      <c r="P94" s="1"/>
      <c r="Q94" s="255"/>
      <c r="R94" s="255"/>
      <c r="S94" s="85"/>
      <c r="T94" s="85"/>
      <c r="U94" s="85"/>
      <c r="V94" s="1"/>
      <c r="W94" s="579"/>
      <c r="X94" s="579"/>
      <c r="Y94" s="579"/>
      <c r="Z94" s="579"/>
      <c r="AA94" s="579"/>
      <c r="AB94" s="579"/>
      <c r="AC94" s="259"/>
      <c r="AD94" s="259"/>
      <c r="AE94" s="259"/>
      <c r="AF94" s="259"/>
      <c r="AG94" s="259"/>
      <c r="AH94" s="259"/>
      <c r="AI94" s="1"/>
      <c r="AJ94" s="67"/>
      <c r="AK94" s="1"/>
      <c r="AL94" s="223"/>
      <c r="AM94" s="223"/>
      <c r="AN94" s="223"/>
      <c r="AO94" s="231"/>
      <c r="AP94" s="232"/>
      <c r="AQ94" s="232"/>
      <c r="AR94" s="233"/>
      <c r="AS94" s="222"/>
      <c r="AT94" s="223"/>
      <c r="AU94" s="223"/>
      <c r="AV94" s="1"/>
      <c r="AW94" s="224"/>
      <c r="AX94" s="224"/>
      <c r="AY94" s="224"/>
      <c r="AZ94" s="224"/>
      <c r="BA94" s="1"/>
      <c r="BB94" s="234"/>
      <c r="BC94" s="234"/>
      <c r="BD94" s="234"/>
      <c r="BE94" s="234"/>
      <c r="BF94" s="234"/>
      <c r="BG94" s="89"/>
      <c r="BH94" s="89"/>
      <c r="BI94" s="1"/>
      <c r="BJ94" s="261"/>
      <c r="BK94" s="261"/>
      <c r="BL94" s="261"/>
      <c r="BM94" s="261"/>
      <c r="BN94" s="261"/>
      <c r="BO94" s="261"/>
      <c r="BP94" s="261"/>
      <c r="BQ94" s="174"/>
      <c r="BR94" s="175"/>
      <c r="BS94" s="176"/>
      <c r="BT94" s="190"/>
      <c r="BU94" s="190"/>
      <c r="BV94" s="190"/>
      <c r="BW94" s="190"/>
      <c r="BX94" s="174"/>
      <c r="BY94" s="175"/>
      <c r="BZ94" s="176"/>
      <c r="CA94" s="194"/>
      <c r="CB94" s="195"/>
      <c r="CC94" s="195"/>
      <c r="CD94" s="195"/>
      <c r="CE94" s="195"/>
      <c r="CF94" s="195"/>
      <c r="CG94" s="195"/>
      <c r="CH94" s="195"/>
      <c r="CI94" s="195"/>
      <c r="CJ94" s="196"/>
      <c r="CK94" s="1"/>
      <c r="CL94" s="1"/>
    </row>
    <row r="95" spans="1:90" ht="10" customHeight="1" x14ac:dyDescent="0.55000000000000004">
      <c r="A95" s="68"/>
      <c r="B95" s="1"/>
      <c r="C95" s="497"/>
      <c r="D95" s="497"/>
      <c r="E95" s="497"/>
      <c r="F95" s="497"/>
      <c r="G95" s="497"/>
      <c r="H95" s="497"/>
      <c r="I95" s="497"/>
      <c r="J95" s="497"/>
      <c r="K95" s="497"/>
      <c r="L95" s="58"/>
      <c r="M95" s="58"/>
      <c r="N95" s="58"/>
      <c r="O95" s="1"/>
      <c r="P95" s="1"/>
      <c r="Q95" s="255"/>
      <c r="R95" s="255"/>
      <c r="S95" s="85"/>
      <c r="T95" s="85"/>
      <c r="U95" s="85"/>
      <c r="V95" s="1"/>
      <c r="W95" s="579"/>
      <c r="X95" s="579"/>
      <c r="Y95" s="579"/>
      <c r="Z95" s="579"/>
      <c r="AA95" s="579"/>
      <c r="AB95" s="579"/>
      <c r="AC95" s="259"/>
      <c r="AD95" s="259"/>
      <c r="AE95" s="259"/>
      <c r="AF95" s="259"/>
      <c r="AG95" s="259"/>
      <c r="AH95" s="259"/>
      <c r="AI95" s="1"/>
      <c r="AJ95" s="67"/>
      <c r="AK95" s="1"/>
      <c r="AL95" s="223" t="s">
        <v>22</v>
      </c>
      <c r="AM95" s="223"/>
      <c r="AN95" s="223"/>
      <c r="AO95" s="225">
        <f>IF(W93="","",IF($W89="","",MAX(0,MIN(W93,式!B10)-MAX(W89,式!A10))))</f>
        <v>0</v>
      </c>
      <c r="AP95" s="226"/>
      <c r="AQ95" s="226"/>
      <c r="AR95" s="227"/>
      <c r="AS95" s="222" t="s">
        <v>13</v>
      </c>
      <c r="AT95" s="223"/>
      <c r="AU95" s="223"/>
      <c r="AV95" s="1"/>
      <c r="AW95" s="224">
        <v>150</v>
      </c>
      <c r="AX95" s="224"/>
      <c r="AY95" s="224"/>
      <c r="AZ95" s="224"/>
      <c r="BA95" s="1"/>
      <c r="BB95" s="234">
        <f>IF(AO95="","",AW95*AO95)</f>
        <v>0</v>
      </c>
      <c r="BC95" s="234"/>
      <c r="BD95" s="234"/>
      <c r="BE95" s="234"/>
      <c r="BF95" s="234"/>
      <c r="BG95" s="89" t="s">
        <v>23</v>
      </c>
      <c r="BH95" s="89"/>
      <c r="BI95" s="1"/>
      <c r="BJ95" s="261"/>
      <c r="BK95" s="261"/>
      <c r="BL95" s="261"/>
      <c r="BM95" s="261"/>
      <c r="BN95" s="261"/>
      <c r="BO95" s="261"/>
      <c r="BP95" s="261"/>
      <c r="BQ95" s="1"/>
      <c r="BR95" s="1"/>
      <c r="BS95" s="1"/>
      <c r="BT95" s="190"/>
      <c r="BU95" s="190"/>
      <c r="BV95" s="190"/>
      <c r="BW95" s="190"/>
      <c r="BX95" s="1"/>
      <c r="BY95" s="1"/>
      <c r="BZ95" s="1"/>
      <c r="CA95" s="194"/>
      <c r="CB95" s="195"/>
      <c r="CC95" s="195"/>
      <c r="CD95" s="195"/>
      <c r="CE95" s="195"/>
      <c r="CF95" s="195"/>
      <c r="CG95" s="195"/>
      <c r="CH95" s="195"/>
      <c r="CI95" s="195"/>
      <c r="CJ95" s="196"/>
      <c r="CK95" s="1"/>
      <c r="CL95" s="1"/>
    </row>
    <row r="96" spans="1:90" ht="10" customHeight="1" x14ac:dyDescent="0.55000000000000004">
      <c r="A96" s="68"/>
      <c r="B96" s="1"/>
      <c r="C96" s="497"/>
      <c r="D96" s="497"/>
      <c r="E96" s="497"/>
      <c r="F96" s="497"/>
      <c r="G96" s="497"/>
      <c r="H96" s="497"/>
      <c r="I96" s="497"/>
      <c r="J96" s="497"/>
      <c r="K96" s="497"/>
      <c r="L96" s="58"/>
      <c r="M96" s="58"/>
      <c r="N96" s="58"/>
      <c r="O96" s="1"/>
      <c r="P96" s="1"/>
      <c r="Q96" s="255"/>
      <c r="R96" s="255"/>
      <c r="S96" s="85"/>
      <c r="T96" s="85"/>
      <c r="U96" s="85"/>
      <c r="V96" s="1"/>
      <c r="W96" s="580"/>
      <c r="X96" s="580"/>
      <c r="Y96" s="580"/>
      <c r="Z96" s="580"/>
      <c r="AA96" s="580"/>
      <c r="AB96" s="580"/>
      <c r="AC96" s="259"/>
      <c r="AD96" s="259"/>
      <c r="AE96" s="259"/>
      <c r="AF96" s="259"/>
      <c r="AG96" s="259"/>
      <c r="AH96" s="259"/>
      <c r="AI96" s="1"/>
      <c r="AJ96" s="67"/>
      <c r="AK96" s="1"/>
      <c r="AL96" s="223"/>
      <c r="AM96" s="223"/>
      <c r="AN96" s="223"/>
      <c r="AO96" s="228"/>
      <c r="AP96" s="229"/>
      <c r="AQ96" s="229"/>
      <c r="AR96" s="230"/>
      <c r="AS96" s="222"/>
      <c r="AT96" s="223"/>
      <c r="AU96" s="223"/>
      <c r="AV96" s="1"/>
      <c r="AW96" s="224"/>
      <c r="AX96" s="224"/>
      <c r="AY96" s="224"/>
      <c r="AZ96" s="224"/>
      <c r="BA96" s="1"/>
      <c r="BB96" s="234"/>
      <c r="BC96" s="234"/>
      <c r="BD96" s="234"/>
      <c r="BE96" s="234"/>
      <c r="BF96" s="234"/>
      <c r="BG96" s="89"/>
      <c r="BH96" s="89"/>
      <c r="BI96" s="1"/>
      <c r="BJ96" s="261"/>
      <c r="BK96" s="261"/>
      <c r="BL96" s="261"/>
      <c r="BM96" s="261"/>
      <c r="BN96" s="261"/>
      <c r="BO96" s="261"/>
      <c r="BP96" s="261"/>
      <c r="BQ96" s="89" t="s">
        <v>23</v>
      </c>
      <c r="BR96" s="89"/>
      <c r="BS96" s="1"/>
      <c r="BT96" s="190"/>
      <c r="BU96" s="190"/>
      <c r="BV96" s="190"/>
      <c r="BW96" s="190"/>
      <c r="BX96" s="1"/>
      <c r="BY96" s="1"/>
      <c r="BZ96" s="1"/>
      <c r="CA96" s="194"/>
      <c r="CB96" s="195"/>
      <c r="CC96" s="195"/>
      <c r="CD96" s="195"/>
      <c r="CE96" s="195"/>
      <c r="CF96" s="195"/>
      <c r="CG96" s="195"/>
      <c r="CH96" s="195"/>
      <c r="CI96" s="195"/>
      <c r="CJ96" s="196"/>
      <c r="CK96" s="89" t="s">
        <v>23</v>
      </c>
      <c r="CL96" s="89"/>
    </row>
    <row r="97" spans="1:90" ht="10" customHeight="1" thickBot="1" x14ac:dyDescent="0.6">
      <c r="A97" s="68"/>
      <c r="B97" s="1"/>
      <c r="C97" s="497"/>
      <c r="D97" s="497"/>
      <c r="E97" s="497"/>
      <c r="F97" s="497"/>
      <c r="G97" s="497"/>
      <c r="H97" s="497"/>
      <c r="I97" s="497"/>
      <c r="J97" s="497"/>
      <c r="K97" s="497"/>
      <c r="L97" s="58"/>
      <c r="M97" s="58"/>
      <c r="N97" s="58"/>
      <c r="O97" s="1"/>
      <c r="P97" s="1"/>
      <c r="Q97" s="1"/>
      <c r="R97" s="1"/>
      <c r="S97" s="1"/>
      <c r="T97" s="1"/>
      <c r="U97" s="1"/>
      <c r="V97" s="1"/>
      <c r="W97" s="1"/>
      <c r="X97" s="1"/>
      <c r="Y97" s="1"/>
      <c r="Z97" s="1"/>
      <c r="AA97" s="1"/>
      <c r="AB97" s="1"/>
      <c r="AC97" s="1"/>
      <c r="AD97" s="1"/>
      <c r="AE97" s="1"/>
      <c r="AF97" s="1"/>
      <c r="AG97" s="1"/>
      <c r="AH97" s="1"/>
      <c r="AI97" s="1"/>
      <c r="AJ97" s="67"/>
      <c r="AK97" s="1"/>
      <c r="AL97" s="223"/>
      <c r="AM97" s="223"/>
      <c r="AN97" s="223"/>
      <c r="AO97" s="231"/>
      <c r="AP97" s="232"/>
      <c r="AQ97" s="232"/>
      <c r="AR97" s="233"/>
      <c r="AS97" s="222"/>
      <c r="AT97" s="223"/>
      <c r="AU97" s="223"/>
      <c r="AV97" s="1"/>
      <c r="AW97" s="224"/>
      <c r="AX97" s="224"/>
      <c r="AY97" s="224"/>
      <c r="AZ97" s="224"/>
      <c r="BA97" s="1"/>
      <c r="BB97" s="234"/>
      <c r="BC97" s="234"/>
      <c r="BD97" s="234"/>
      <c r="BE97" s="234"/>
      <c r="BF97" s="234"/>
      <c r="BG97" s="89"/>
      <c r="BH97" s="89"/>
      <c r="BI97" s="1"/>
      <c r="BJ97" s="261"/>
      <c r="BK97" s="261"/>
      <c r="BL97" s="261"/>
      <c r="BM97" s="261"/>
      <c r="BN97" s="261"/>
      <c r="BO97" s="261"/>
      <c r="BP97" s="261"/>
      <c r="BQ97" s="89"/>
      <c r="BR97" s="89"/>
      <c r="BS97" s="1"/>
      <c r="BT97" s="190"/>
      <c r="BU97" s="190"/>
      <c r="BV97" s="190"/>
      <c r="BW97" s="190"/>
      <c r="BX97" s="1"/>
      <c r="BY97" s="1"/>
      <c r="BZ97" s="1"/>
      <c r="CA97" s="197"/>
      <c r="CB97" s="198"/>
      <c r="CC97" s="198"/>
      <c r="CD97" s="198"/>
      <c r="CE97" s="198"/>
      <c r="CF97" s="198"/>
      <c r="CG97" s="198"/>
      <c r="CH97" s="198"/>
      <c r="CI97" s="198"/>
      <c r="CJ97" s="199"/>
      <c r="CK97" s="89"/>
      <c r="CL97" s="89"/>
    </row>
    <row r="98" spans="1:90" ht="10" customHeight="1" thickBot="1" x14ac:dyDescent="0.6">
      <c r="A98" s="68"/>
      <c r="B98" s="1"/>
      <c r="C98" s="497"/>
      <c r="D98" s="497"/>
      <c r="E98" s="497"/>
      <c r="F98" s="497"/>
      <c r="G98" s="497"/>
      <c r="H98" s="497"/>
      <c r="I98" s="497"/>
      <c r="J98" s="497"/>
      <c r="K98" s="497"/>
      <c r="L98" s="497"/>
      <c r="M98" s="58"/>
      <c r="N98" s="58"/>
      <c r="O98" s="1"/>
      <c r="P98" s="1"/>
      <c r="Q98" s="1"/>
      <c r="R98" s="1"/>
      <c r="S98" s="1"/>
      <c r="T98" s="1"/>
      <c r="U98" s="1"/>
      <c r="V98" s="1"/>
      <c r="W98" s="1"/>
      <c r="X98" s="1"/>
      <c r="Y98" s="1"/>
      <c r="Z98" s="1"/>
      <c r="AA98" s="1"/>
      <c r="AB98" s="1"/>
      <c r="AC98" s="1"/>
      <c r="AD98" s="1"/>
      <c r="AE98" s="1"/>
      <c r="AF98" s="1"/>
      <c r="AG98" s="1"/>
      <c r="AH98" s="1"/>
      <c r="AI98" s="1"/>
      <c r="AJ98" s="67"/>
      <c r="AK98" s="1"/>
      <c r="AL98" s="1"/>
      <c r="AM98" s="1"/>
      <c r="AN98" s="1"/>
      <c r="AO98" s="1"/>
      <c r="AP98" s="1"/>
      <c r="AQ98" s="1"/>
      <c r="AR98" s="1"/>
      <c r="AS98" s="1"/>
      <c r="AT98" s="1"/>
      <c r="AU98" s="1"/>
      <c r="AV98" s="1"/>
      <c r="AW98" s="59"/>
      <c r="AX98" s="59"/>
      <c r="AY98" s="59"/>
      <c r="AZ98" s="59"/>
      <c r="BA98" s="1"/>
      <c r="BB98" s="80"/>
      <c r="BC98" s="80"/>
      <c r="BD98" s="80"/>
      <c r="BE98" s="80"/>
      <c r="BF98" s="80"/>
      <c r="BG98" s="1"/>
      <c r="BH98" s="1"/>
      <c r="BI98" s="1"/>
      <c r="BJ98" s="1"/>
      <c r="BK98" s="1"/>
      <c r="BL98" s="1"/>
      <c r="BM98" s="1"/>
      <c r="BN98" s="1"/>
      <c r="BO98" s="1"/>
      <c r="BP98" s="1"/>
      <c r="BQ98" s="1"/>
      <c r="BR98" s="1"/>
      <c r="BS98" s="1"/>
      <c r="BT98" s="190"/>
      <c r="BU98" s="190"/>
      <c r="BV98" s="190"/>
      <c r="BW98" s="190"/>
      <c r="BX98" s="1"/>
      <c r="BY98" s="1"/>
      <c r="BZ98" s="1"/>
      <c r="CA98" s="235" t="s">
        <v>41</v>
      </c>
      <c r="CB98" s="235"/>
      <c r="CC98" s="235"/>
      <c r="CD98" s="235"/>
      <c r="CE98" s="235"/>
      <c r="CF98" s="235"/>
      <c r="CG98" s="235"/>
      <c r="CH98" s="235"/>
      <c r="CI98" s="235"/>
      <c r="CJ98" s="235"/>
      <c r="CK98" s="1"/>
      <c r="CL98" s="1"/>
    </row>
    <row r="99" spans="1:90" ht="10" customHeight="1" x14ac:dyDescent="0.55000000000000004">
      <c r="A99" s="68"/>
      <c r="B99" s="1"/>
      <c r="C99" s="497"/>
      <c r="D99" s="497"/>
      <c r="E99" s="497"/>
      <c r="F99" s="497"/>
      <c r="G99" s="497"/>
      <c r="H99" s="497"/>
      <c r="I99" s="497"/>
      <c r="J99" s="497"/>
      <c r="K99" s="497"/>
      <c r="L99" s="497"/>
      <c r="M99" s="58"/>
      <c r="N99" s="58"/>
      <c r="O99" s="1"/>
      <c r="P99" s="1"/>
      <c r="Q99" s="84" t="s">
        <v>9</v>
      </c>
      <c r="R99" s="84"/>
      <c r="S99" s="85" t="s">
        <v>10</v>
      </c>
      <c r="T99" s="85"/>
      <c r="U99" s="85"/>
      <c r="V99" s="1"/>
      <c r="W99" s="329">
        <f>申請書!W99</f>
        <v>0</v>
      </c>
      <c r="X99" s="329"/>
      <c r="Y99" s="329"/>
      <c r="Z99" s="329"/>
      <c r="AA99" s="329"/>
      <c r="AB99" s="329"/>
      <c r="AC99" s="88" t="s">
        <v>17</v>
      </c>
      <c r="AD99" s="88"/>
      <c r="AE99" s="88"/>
      <c r="AF99" s="88"/>
      <c r="AG99" s="88"/>
      <c r="AH99" s="88"/>
      <c r="AI99" s="1"/>
      <c r="AJ99" s="67"/>
      <c r="AK99" s="1"/>
      <c r="AL99" s="223" t="s">
        <v>10</v>
      </c>
      <c r="AM99" s="223"/>
      <c r="AN99" s="245"/>
      <c r="AO99" s="221">
        <f>IF(W99="","",IF(W99=6,3,IF(W99=7,2,IF(W99=8,1,0))))</f>
        <v>0</v>
      </c>
      <c r="AP99" s="221"/>
      <c r="AQ99" s="221"/>
      <c r="AR99" s="221"/>
      <c r="AS99" s="222" t="s">
        <v>13</v>
      </c>
      <c r="AT99" s="223"/>
      <c r="AU99" s="223"/>
      <c r="AV99" s="1"/>
      <c r="AW99" s="224">
        <v>300</v>
      </c>
      <c r="AX99" s="224"/>
      <c r="AY99" s="224"/>
      <c r="AZ99" s="224"/>
      <c r="BA99" s="1"/>
      <c r="BB99" s="234">
        <f>IF(AO99="","",AW99*AO99)</f>
        <v>0</v>
      </c>
      <c r="BC99" s="234"/>
      <c r="BD99" s="234"/>
      <c r="BE99" s="234"/>
      <c r="BF99" s="234"/>
      <c r="BG99" s="89" t="s">
        <v>23</v>
      </c>
      <c r="BH99" s="89"/>
      <c r="BI99" s="1"/>
      <c r="BJ99" s="261">
        <f>SUM(BB99:BB102)</f>
        <v>0</v>
      </c>
      <c r="BK99" s="261"/>
      <c r="BL99" s="261"/>
      <c r="BM99" s="261"/>
      <c r="BN99" s="261"/>
      <c r="BO99" s="261"/>
      <c r="BP99" s="261"/>
      <c r="BQ99" s="1"/>
      <c r="BR99" s="1"/>
      <c r="BS99" s="1"/>
      <c r="BT99" s="190"/>
      <c r="BU99" s="190"/>
      <c r="BV99" s="190"/>
      <c r="BW99" s="190"/>
      <c r="BX99" s="1"/>
      <c r="BY99" s="1"/>
      <c r="BZ99" s="1"/>
      <c r="CA99" s="164">
        <f>BJ99*BT89</f>
        <v>0</v>
      </c>
      <c r="CB99" s="165"/>
      <c r="CC99" s="165"/>
      <c r="CD99" s="165"/>
      <c r="CE99" s="165"/>
      <c r="CF99" s="165"/>
      <c r="CG99" s="165"/>
      <c r="CH99" s="165"/>
      <c r="CI99" s="165"/>
      <c r="CJ99" s="166"/>
      <c r="CK99" s="1"/>
      <c r="CL99" s="1"/>
    </row>
    <row r="100" spans="1:90" ht="10" customHeight="1" x14ac:dyDescent="0.55000000000000004">
      <c r="A100" s="68"/>
      <c r="B100" s="1"/>
      <c r="C100" s="497"/>
      <c r="D100" s="497"/>
      <c r="E100" s="497"/>
      <c r="F100" s="497"/>
      <c r="G100" s="497"/>
      <c r="H100" s="497"/>
      <c r="I100" s="497"/>
      <c r="J100" s="497"/>
      <c r="K100" s="497"/>
      <c r="L100" s="58"/>
      <c r="M100" s="58"/>
      <c r="N100" s="58"/>
      <c r="O100" s="1"/>
      <c r="P100" s="1"/>
      <c r="Q100" s="84"/>
      <c r="R100" s="84"/>
      <c r="S100" s="85"/>
      <c r="T100" s="85"/>
      <c r="U100" s="85"/>
      <c r="V100" s="1"/>
      <c r="W100" s="329"/>
      <c r="X100" s="329"/>
      <c r="Y100" s="329"/>
      <c r="Z100" s="329"/>
      <c r="AA100" s="329"/>
      <c r="AB100" s="329"/>
      <c r="AC100" s="88"/>
      <c r="AD100" s="88"/>
      <c r="AE100" s="88"/>
      <c r="AF100" s="88"/>
      <c r="AG100" s="88"/>
      <c r="AH100" s="88"/>
      <c r="AI100" s="1"/>
      <c r="AJ100" s="67"/>
      <c r="AK100" s="1"/>
      <c r="AL100" s="223"/>
      <c r="AM100" s="223"/>
      <c r="AN100" s="245"/>
      <c r="AO100" s="221"/>
      <c r="AP100" s="221"/>
      <c r="AQ100" s="221"/>
      <c r="AR100" s="221"/>
      <c r="AS100" s="222"/>
      <c r="AT100" s="223"/>
      <c r="AU100" s="223"/>
      <c r="AV100" s="1"/>
      <c r="AW100" s="224"/>
      <c r="AX100" s="224"/>
      <c r="AY100" s="224"/>
      <c r="AZ100" s="224"/>
      <c r="BA100" s="1"/>
      <c r="BB100" s="234"/>
      <c r="BC100" s="234"/>
      <c r="BD100" s="234"/>
      <c r="BE100" s="234"/>
      <c r="BF100" s="234"/>
      <c r="BG100" s="89"/>
      <c r="BH100" s="89"/>
      <c r="BI100" s="1"/>
      <c r="BJ100" s="261"/>
      <c r="BK100" s="261"/>
      <c r="BL100" s="261"/>
      <c r="BM100" s="261"/>
      <c r="BN100" s="261"/>
      <c r="BO100" s="261"/>
      <c r="BP100" s="261"/>
      <c r="BQ100" s="1"/>
      <c r="BR100" s="1"/>
      <c r="BS100" s="1"/>
      <c r="BT100" s="190"/>
      <c r="BU100" s="190"/>
      <c r="BV100" s="190"/>
      <c r="BW100" s="190"/>
      <c r="BX100" s="1"/>
      <c r="BY100" s="1"/>
      <c r="BZ100" s="1"/>
      <c r="CA100" s="167"/>
      <c r="CB100" s="168"/>
      <c r="CC100" s="168"/>
      <c r="CD100" s="168"/>
      <c r="CE100" s="168"/>
      <c r="CF100" s="168"/>
      <c r="CG100" s="168"/>
      <c r="CH100" s="168"/>
      <c r="CI100" s="168"/>
      <c r="CJ100" s="169"/>
      <c r="CK100" s="1"/>
      <c r="CL100" s="1"/>
    </row>
    <row r="101" spans="1:90" ht="10" customHeight="1" x14ac:dyDescent="0.55000000000000004">
      <c r="A101" s="68"/>
      <c r="B101" s="1"/>
      <c r="C101" s="497"/>
      <c r="D101" s="497"/>
      <c r="E101" s="497"/>
      <c r="F101" s="497"/>
      <c r="G101" s="497"/>
      <c r="H101" s="497"/>
      <c r="I101" s="497"/>
      <c r="J101" s="497"/>
      <c r="K101" s="497"/>
      <c r="L101" s="58"/>
      <c r="M101" s="58"/>
      <c r="N101" s="58"/>
      <c r="O101" s="1"/>
      <c r="P101" s="1"/>
      <c r="Q101" s="84"/>
      <c r="R101" s="84"/>
      <c r="S101" s="85"/>
      <c r="T101" s="85"/>
      <c r="U101" s="85"/>
      <c r="V101" s="1"/>
      <c r="W101" s="543"/>
      <c r="X101" s="543"/>
      <c r="Y101" s="543"/>
      <c r="Z101" s="543"/>
      <c r="AA101" s="543"/>
      <c r="AB101" s="543"/>
      <c r="AC101" s="88"/>
      <c r="AD101" s="88"/>
      <c r="AE101" s="88"/>
      <c r="AF101" s="88"/>
      <c r="AG101" s="88"/>
      <c r="AH101" s="88"/>
      <c r="AI101" s="1"/>
      <c r="AJ101" s="67"/>
      <c r="AK101" s="1"/>
      <c r="AL101" s="223"/>
      <c r="AM101" s="223"/>
      <c r="AN101" s="245"/>
      <c r="AO101" s="221"/>
      <c r="AP101" s="221"/>
      <c r="AQ101" s="221"/>
      <c r="AR101" s="221"/>
      <c r="AS101" s="222"/>
      <c r="AT101" s="223"/>
      <c r="AU101" s="223"/>
      <c r="AV101" s="1"/>
      <c r="AW101" s="224"/>
      <c r="AX101" s="224"/>
      <c r="AY101" s="224"/>
      <c r="AZ101" s="224"/>
      <c r="BA101" s="1"/>
      <c r="BB101" s="234"/>
      <c r="BC101" s="234"/>
      <c r="BD101" s="234"/>
      <c r="BE101" s="234"/>
      <c r="BF101" s="234"/>
      <c r="BG101" s="89"/>
      <c r="BH101" s="89"/>
      <c r="BI101" s="1"/>
      <c r="BJ101" s="261"/>
      <c r="BK101" s="261"/>
      <c r="BL101" s="261"/>
      <c r="BM101" s="261"/>
      <c r="BN101" s="261"/>
      <c r="BO101" s="261"/>
      <c r="BP101" s="261"/>
      <c r="BQ101" s="174" t="s">
        <v>25</v>
      </c>
      <c r="BR101" s="175"/>
      <c r="BS101" s="176"/>
      <c r="BT101" s="190"/>
      <c r="BU101" s="190"/>
      <c r="BV101" s="190"/>
      <c r="BW101" s="190"/>
      <c r="BX101" s="174" t="s">
        <v>32</v>
      </c>
      <c r="BY101" s="175"/>
      <c r="BZ101" s="176"/>
      <c r="CA101" s="167"/>
      <c r="CB101" s="168"/>
      <c r="CC101" s="168"/>
      <c r="CD101" s="168"/>
      <c r="CE101" s="168"/>
      <c r="CF101" s="168"/>
      <c r="CG101" s="168"/>
      <c r="CH101" s="168"/>
      <c r="CI101" s="168"/>
      <c r="CJ101" s="169"/>
      <c r="CK101" s="1"/>
      <c r="CL101" s="1"/>
    </row>
    <row r="102" spans="1:90" ht="10" customHeight="1" x14ac:dyDescent="0.55000000000000004">
      <c r="A102" s="68"/>
      <c r="B102" s="1"/>
      <c r="C102" s="497"/>
      <c r="D102" s="497"/>
      <c r="E102" s="497"/>
      <c r="F102" s="497"/>
      <c r="G102" s="497"/>
      <c r="H102" s="497"/>
      <c r="I102" s="497"/>
      <c r="J102" s="497"/>
      <c r="K102" s="497"/>
      <c r="L102" s="58"/>
      <c r="M102" s="58"/>
      <c r="N102" s="58"/>
      <c r="O102" s="1"/>
      <c r="P102" s="1"/>
      <c r="Q102" s="84"/>
      <c r="R102" s="84"/>
      <c r="S102" s="400" t="s">
        <v>11</v>
      </c>
      <c r="T102" s="400"/>
      <c r="U102" s="400"/>
      <c r="V102" s="1"/>
      <c r="W102" s="267" t="s">
        <v>19</v>
      </c>
      <c r="X102" s="267"/>
      <c r="Y102" s="267"/>
      <c r="Z102" s="267"/>
      <c r="AA102" s="329">
        <f>申請書!AA102</f>
        <v>0</v>
      </c>
      <c r="AB102" s="329"/>
      <c r="AC102" s="329"/>
      <c r="AD102" s="329"/>
      <c r="AE102" s="329"/>
      <c r="AF102" s="329"/>
      <c r="AG102" s="266" t="s">
        <v>18</v>
      </c>
      <c r="AH102" s="266"/>
      <c r="AI102" s="1"/>
      <c r="AJ102" s="67"/>
      <c r="AK102" s="1"/>
      <c r="AL102" s="223" t="s">
        <v>11</v>
      </c>
      <c r="AM102" s="223"/>
      <c r="AN102" s="245"/>
      <c r="AO102" s="221">
        <f>IF(AA102="","",MAX(AA102-22,0))</f>
        <v>0</v>
      </c>
      <c r="AP102" s="221"/>
      <c r="AQ102" s="221"/>
      <c r="AR102" s="221"/>
      <c r="AS102" s="222" t="s">
        <v>13</v>
      </c>
      <c r="AT102" s="223"/>
      <c r="AU102" s="223"/>
      <c r="AV102" s="1"/>
      <c r="AW102" s="224">
        <v>300</v>
      </c>
      <c r="AX102" s="224"/>
      <c r="AY102" s="224"/>
      <c r="AZ102" s="224"/>
      <c r="BA102" s="1"/>
      <c r="BB102" s="234">
        <f>IF(AO102="","",AW102*AO102)</f>
        <v>0</v>
      </c>
      <c r="BC102" s="234"/>
      <c r="BD102" s="234"/>
      <c r="BE102" s="234"/>
      <c r="BF102" s="234"/>
      <c r="BG102" s="89" t="s">
        <v>23</v>
      </c>
      <c r="BH102" s="89"/>
      <c r="BI102" s="1"/>
      <c r="BJ102" s="261"/>
      <c r="BK102" s="261"/>
      <c r="BL102" s="261"/>
      <c r="BM102" s="261"/>
      <c r="BN102" s="261"/>
      <c r="BO102" s="261"/>
      <c r="BP102" s="261"/>
      <c r="BQ102" s="174"/>
      <c r="BR102" s="175"/>
      <c r="BS102" s="176"/>
      <c r="BT102" s="190"/>
      <c r="BU102" s="190"/>
      <c r="BV102" s="190"/>
      <c r="BW102" s="190"/>
      <c r="BX102" s="174"/>
      <c r="BY102" s="175"/>
      <c r="BZ102" s="176"/>
      <c r="CA102" s="167"/>
      <c r="CB102" s="168"/>
      <c r="CC102" s="168"/>
      <c r="CD102" s="168"/>
      <c r="CE102" s="168"/>
      <c r="CF102" s="168"/>
      <c r="CG102" s="168"/>
      <c r="CH102" s="168"/>
      <c r="CI102" s="168"/>
      <c r="CJ102" s="169"/>
      <c r="CK102" s="1"/>
      <c r="CL102" s="1"/>
    </row>
    <row r="103" spans="1:90" ht="10" customHeight="1" x14ac:dyDescent="0.55000000000000004">
      <c r="A103" s="68"/>
      <c r="B103" s="1"/>
      <c r="C103" s="497"/>
      <c r="D103" s="497"/>
      <c r="E103" s="497"/>
      <c r="F103" s="497"/>
      <c r="G103" s="497"/>
      <c r="H103" s="497"/>
      <c r="I103" s="497"/>
      <c r="J103" s="497"/>
      <c r="K103" s="497"/>
      <c r="L103" s="58"/>
      <c r="M103" s="58"/>
      <c r="N103" s="58"/>
      <c r="O103" s="1"/>
      <c r="P103" s="1"/>
      <c r="Q103" s="84"/>
      <c r="R103" s="84"/>
      <c r="S103" s="400"/>
      <c r="T103" s="400"/>
      <c r="U103" s="400"/>
      <c r="V103" s="1"/>
      <c r="W103" s="88"/>
      <c r="X103" s="88"/>
      <c r="Y103" s="88"/>
      <c r="Z103" s="88"/>
      <c r="AA103" s="329"/>
      <c r="AB103" s="329"/>
      <c r="AC103" s="329"/>
      <c r="AD103" s="329"/>
      <c r="AE103" s="329"/>
      <c r="AF103" s="329"/>
      <c r="AG103" s="266"/>
      <c r="AH103" s="266"/>
      <c r="AI103" s="1"/>
      <c r="AJ103" s="67"/>
      <c r="AK103" s="1"/>
      <c r="AL103" s="223"/>
      <c r="AM103" s="223"/>
      <c r="AN103" s="245"/>
      <c r="AO103" s="221"/>
      <c r="AP103" s="221"/>
      <c r="AQ103" s="221"/>
      <c r="AR103" s="221"/>
      <c r="AS103" s="222"/>
      <c r="AT103" s="223"/>
      <c r="AU103" s="223"/>
      <c r="AV103" s="1"/>
      <c r="AW103" s="224"/>
      <c r="AX103" s="224"/>
      <c r="AY103" s="224"/>
      <c r="AZ103" s="224"/>
      <c r="BA103" s="1"/>
      <c r="BB103" s="234"/>
      <c r="BC103" s="234"/>
      <c r="BD103" s="234"/>
      <c r="BE103" s="234"/>
      <c r="BF103" s="234"/>
      <c r="BG103" s="89"/>
      <c r="BH103" s="89"/>
      <c r="BI103" s="1"/>
      <c r="BJ103" s="261"/>
      <c r="BK103" s="261"/>
      <c r="BL103" s="261"/>
      <c r="BM103" s="261"/>
      <c r="BN103" s="261"/>
      <c r="BO103" s="261"/>
      <c r="BP103" s="261"/>
      <c r="BQ103" s="173" t="s">
        <v>23</v>
      </c>
      <c r="BR103" s="89"/>
      <c r="BS103" s="1"/>
      <c r="BT103" s="190"/>
      <c r="BU103" s="190"/>
      <c r="BV103" s="190"/>
      <c r="BW103" s="190"/>
      <c r="BX103" s="173" t="s">
        <v>31</v>
      </c>
      <c r="BY103" s="89"/>
      <c r="BZ103" s="1"/>
      <c r="CA103" s="167"/>
      <c r="CB103" s="168"/>
      <c r="CC103" s="168"/>
      <c r="CD103" s="168"/>
      <c r="CE103" s="168"/>
      <c r="CF103" s="168"/>
      <c r="CG103" s="168"/>
      <c r="CH103" s="168"/>
      <c r="CI103" s="168"/>
      <c r="CJ103" s="169"/>
      <c r="CK103" s="89" t="s">
        <v>23</v>
      </c>
      <c r="CL103" s="89"/>
    </row>
    <row r="104" spans="1:90" ht="10" customHeight="1" thickBot="1" x14ac:dyDescent="0.6">
      <c r="A104" s="68"/>
      <c r="B104" s="1"/>
      <c r="C104" s="497"/>
      <c r="D104" s="497"/>
      <c r="E104" s="497"/>
      <c r="F104" s="497"/>
      <c r="G104" s="497"/>
      <c r="H104" s="497"/>
      <c r="I104" s="497"/>
      <c r="J104" s="497"/>
      <c r="K104" s="497"/>
      <c r="L104" s="58"/>
      <c r="M104" s="58"/>
      <c r="N104" s="58"/>
      <c r="O104" s="1"/>
      <c r="P104" s="1"/>
      <c r="Q104" s="84"/>
      <c r="R104" s="84"/>
      <c r="S104" s="400"/>
      <c r="T104" s="400"/>
      <c r="U104" s="400"/>
      <c r="V104" s="1"/>
      <c r="W104" s="88"/>
      <c r="X104" s="88"/>
      <c r="Y104" s="88"/>
      <c r="Z104" s="88"/>
      <c r="AA104" s="543"/>
      <c r="AB104" s="543"/>
      <c r="AC104" s="543"/>
      <c r="AD104" s="543"/>
      <c r="AE104" s="543"/>
      <c r="AF104" s="543"/>
      <c r="AG104" s="266"/>
      <c r="AH104" s="266"/>
      <c r="AI104" s="1"/>
      <c r="AJ104" s="67"/>
      <c r="AK104" s="1"/>
      <c r="AL104" s="223"/>
      <c r="AM104" s="223"/>
      <c r="AN104" s="245"/>
      <c r="AO104" s="221"/>
      <c r="AP104" s="221"/>
      <c r="AQ104" s="221"/>
      <c r="AR104" s="221"/>
      <c r="AS104" s="222"/>
      <c r="AT104" s="223"/>
      <c r="AU104" s="223"/>
      <c r="AV104" s="1"/>
      <c r="AW104" s="224"/>
      <c r="AX104" s="224"/>
      <c r="AY104" s="224"/>
      <c r="AZ104" s="224"/>
      <c r="BA104" s="1"/>
      <c r="BB104" s="234"/>
      <c r="BC104" s="234"/>
      <c r="BD104" s="234"/>
      <c r="BE104" s="234"/>
      <c r="BF104" s="234"/>
      <c r="BG104" s="89"/>
      <c r="BH104" s="89"/>
      <c r="BI104" s="1"/>
      <c r="BJ104" s="261"/>
      <c r="BK104" s="261"/>
      <c r="BL104" s="261"/>
      <c r="BM104" s="261"/>
      <c r="BN104" s="261"/>
      <c r="BO104" s="261"/>
      <c r="BP104" s="261"/>
      <c r="BQ104" s="173"/>
      <c r="BR104" s="89"/>
      <c r="BS104" s="1"/>
      <c r="BT104" s="190"/>
      <c r="BU104" s="190"/>
      <c r="BV104" s="190"/>
      <c r="BW104" s="190"/>
      <c r="BX104" s="173"/>
      <c r="BY104" s="89"/>
      <c r="BZ104" s="1"/>
      <c r="CA104" s="170"/>
      <c r="CB104" s="171"/>
      <c r="CC104" s="171"/>
      <c r="CD104" s="171"/>
      <c r="CE104" s="171"/>
      <c r="CF104" s="171"/>
      <c r="CG104" s="171"/>
      <c r="CH104" s="171"/>
      <c r="CI104" s="171"/>
      <c r="CJ104" s="172"/>
      <c r="CK104" s="89"/>
      <c r="CL104" s="89"/>
    </row>
    <row r="105" spans="1:90" ht="10" customHeight="1" x14ac:dyDescent="0.55000000000000004">
      <c r="A105" s="68"/>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67"/>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200" t="s">
        <v>32</v>
      </c>
      <c r="CB105" s="200"/>
      <c r="CC105" s="200"/>
      <c r="CD105" s="200"/>
      <c r="CE105" s="200"/>
      <c r="CF105" s="200"/>
      <c r="CG105" s="200"/>
      <c r="CH105" s="200"/>
      <c r="CI105" s="200"/>
      <c r="CJ105" s="200"/>
      <c r="CK105" s="1"/>
      <c r="CL105" s="1"/>
    </row>
    <row r="106" spans="1:90" ht="10" customHeight="1" thickBot="1" x14ac:dyDescent="0.6">
      <c r="A106" s="64"/>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6"/>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201"/>
      <c r="CB106" s="201"/>
      <c r="CC106" s="201"/>
      <c r="CD106" s="201"/>
      <c r="CE106" s="201"/>
      <c r="CF106" s="201"/>
      <c r="CG106" s="201"/>
      <c r="CH106" s="201"/>
      <c r="CI106" s="201"/>
      <c r="CJ106" s="201"/>
      <c r="CK106" s="1"/>
      <c r="CL106" s="1"/>
    </row>
    <row r="107" spans="1:90" ht="10" customHeight="1" thickTop="1"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201"/>
      <c r="CB107" s="201"/>
      <c r="CC107" s="201"/>
      <c r="CD107" s="201"/>
      <c r="CE107" s="201"/>
      <c r="CF107" s="201"/>
      <c r="CG107" s="201"/>
      <c r="CH107" s="201"/>
      <c r="CI107" s="201"/>
      <c r="CJ107" s="201"/>
      <c r="CK107" s="1"/>
      <c r="CL107" s="1"/>
    </row>
    <row r="108" spans="1:90" ht="10" customHeight="1" thickBot="1" x14ac:dyDescent="0.6">
      <c r="A108" s="453" t="s">
        <v>93</v>
      </c>
      <c r="B108" s="454"/>
      <c r="C108" s="447"/>
      <c r="D108" s="448"/>
      <c r="E108" s="448"/>
      <c r="F108" s="448"/>
      <c r="G108" s="448"/>
      <c r="H108" s="448"/>
      <c r="I108" s="448"/>
      <c r="J108" s="448"/>
      <c r="K108" s="448"/>
      <c r="L108" s="448"/>
      <c r="M108" s="448"/>
      <c r="N108" s="448"/>
      <c r="O108" s="449"/>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202"/>
      <c r="CB108" s="202"/>
      <c r="CC108" s="202"/>
      <c r="CD108" s="202"/>
      <c r="CE108" s="202"/>
      <c r="CF108" s="202"/>
      <c r="CG108" s="202"/>
      <c r="CH108" s="202"/>
      <c r="CI108" s="202"/>
      <c r="CJ108" s="202"/>
      <c r="CK108" s="1"/>
      <c r="CL108" s="1"/>
    </row>
    <row r="109" spans="1:90" ht="10" customHeight="1" x14ac:dyDescent="0.55000000000000004">
      <c r="A109" s="455"/>
      <c r="B109" s="456"/>
      <c r="C109" s="222"/>
      <c r="D109" s="223"/>
      <c r="E109" s="223"/>
      <c r="F109" s="223"/>
      <c r="G109" s="223"/>
      <c r="H109" s="223"/>
      <c r="I109" s="223"/>
      <c r="J109" s="223"/>
      <c r="K109" s="223"/>
      <c r="L109" s="223"/>
      <c r="M109" s="223"/>
      <c r="N109" s="223"/>
      <c r="O109" s="245"/>
      <c r="P109" s="1"/>
      <c r="Q109" s="1"/>
      <c r="R109" s="491" t="s">
        <v>42</v>
      </c>
      <c r="S109" s="492"/>
      <c r="T109" s="492"/>
      <c r="U109" s="492"/>
      <c r="V109" s="492"/>
      <c r="W109" s="492"/>
      <c r="X109" s="492"/>
      <c r="Y109" s="492"/>
      <c r="Z109" s="492"/>
      <c r="AA109" s="492"/>
      <c r="AB109" s="492"/>
      <c r="AC109" s="492"/>
      <c r="AD109" s="492"/>
      <c r="AE109" s="492"/>
      <c r="AF109" s="492"/>
      <c r="AG109" s="492"/>
      <c r="AH109" s="492"/>
      <c r="AI109" s="492"/>
      <c r="AJ109" s="492"/>
      <c r="AK109" s="492"/>
      <c r="AL109" s="492"/>
      <c r="AM109" s="492"/>
      <c r="AN109" s="492"/>
      <c r="AO109" s="492"/>
      <c r="AP109" s="492"/>
      <c r="AQ109" s="492"/>
      <c r="AR109" s="492"/>
      <c r="AS109" s="492"/>
      <c r="AT109" s="492"/>
      <c r="AU109" s="492"/>
      <c r="AV109" s="492"/>
      <c r="AW109" s="492"/>
      <c r="AX109" s="492"/>
      <c r="AY109" s="492"/>
      <c r="AZ109" s="492"/>
      <c r="BA109" s="492"/>
      <c r="BB109" s="492"/>
      <c r="BC109" s="492"/>
      <c r="BD109" s="492"/>
      <c r="BE109" s="492"/>
      <c r="BF109" s="492"/>
      <c r="BG109" s="492"/>
      <c r="BH109" s="492"/>
      <c r="BI109" s="492"/>
      <c r="BJ109" s="492"/>
      <c r="BK109" s="492"/>
      <c r="BL109" s="492"/>
      <c r="BM109" s="492"/>
      <c r="BN109" s="492"/>
      <c r="BO109" s="492"/>
      <c r="BP109" s="492"/>
      <c r="BQ109" s="492"/>
      <c r="BR109" s="493"/>
      <c r="BS109" s="362" t="s">
        <v>41</v>
      </c>
      <c r="BT109" s="362"/>
      <c r="BU109" s="363"/>
      <c r="BV109" s="212" t="s">
        <v>82</v>
      </c>
      <c r="BW109" s="213"/>
      <c r="BX109" s="213"/>
      <c r="BY109" s="213"/>
      <c r="BZ109" s="214"/>
      <c r="CA109" s="203">
        <f>SUM(CA41:CJ104)</f>
        <v>0</v>
      </c>
      <c r="CB109" s="204"/>
      <c r="CC109" s="204"/>
      <c r="CD109" s="204"/>
      <c r="CE109" s="204"/>
      <c r="CF109" s="204"/>
      <c r="CG109" s="204"/>
      <c r="CH109" s="204"/>
      <c r="CI109" s="204"/>
      <c r="CJ109" s="205"/>
      <c r="CK109" s="1"/>
      <c r="CL109" s="1"/>
    </row>
    <row r="110" spans="1:90" ht="10" customHeight="1" thickBot="1" x14ac:dyDescent="0.6">
      <c r="A110" s="455"/>
      <c r="B110" s="456"/>
      <c r="C110" s="222"/>
      <c r="D110" s="223"/>
      <c r="E110" s="223"/>
      <c r="F110" s="223"/>
      <c r="G110" s="223"/>
      <c r="H110" s="223"/>
      <c r="I110" s="223"/>
      <c r="J110" s="223"/>
      <c r="K110" s="223"/>
      <c r="L110" s="223"/>
      <c r="M110" s="223"/>
      <c r="N110" s="223"/>
      <c r="O110" s="245"/>
      <c r="P110" s="1"/>
      <c r="Q110" s="1"/>
      <c r="R110" s="494"/>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5"/>
      <c r="AY110" s="495"/>
      <c r="AZ110" s="495"/>
      <c r="BA110" s="495"/>
      <c r="BB110" s="495"/>
      <c r="BC110" s="495"/>
      <c r="BD110" s="495"/>
      <c r="BE110" s="495"/>
      <c r="BF110" s="495"/>
      <c r="BG110" s="495"/>
      <c r="BH110" s="495"/>
      <c r="BI110" s="495"/>
      <c r="BJ110" s="495"/>
      <c r="BK110" s="495"/>
      <c r="BL110" s="495"/>
      <c r="BM110" s="495"/>
      <c r="BN110" s="495"/>
      <c r="BO110" s="495"/>
      <c r="BP110" s="495"/>
      <c r="BQ110" s="495"/>
      <c r="BR110" s="496"/>
      <c r="BS110" s="362"/>
      <c r="BT110" s="362"/>
      <c r="BU110" s="363"/>
      <c r="BV110" s="215"/>
      <c r="BW110" s="216"/>
      <c r="BX110" s="216"/>
      <c r="BY110" s="216"/>
      <c r="BZ110" s="217"/>
      <c r="CA110" s="206"/>
      <c r="CB110" s="207"/>
      <c r="CC110" s="207"/>
      <c r="CD110" s="207"/>
      <c r="CE110" s="207"/>
      <c r="CF110" s="207"/>
      <c r="CG110" s="207"/>
      <c r="CH110" s="207"/>
      <c r="CI110" s="207"/>
      <c r="CJ110" s="208"/>
      <c r="CK110" s="1"/>
      <c r="CL110" s="1"/>
    </row>
    <row r="111" spans="1:90" ht="10" customHeight="1" x14ac:dyDescent="0.55000000000000004">
      <c r="A111" s="455"/>
      <c r="B111" s="456"/>
      <c r="C111" s="222"/>
      <c r="D111" s="223"/>
      <c r="E111" s="223"/>
      <c r="F111" s="223"/>
      <c r="G111" s="223"/>
      <c r="H111" s="223"/>
      <c r="I111" s="223"/>
      <c r="J111" s="223"/>
      <c r="K111" s="223"/>
      <c r="L111" s="223"/>
      <c r="M111" s="223"/>
      <c r="N111" s="223"/>
      <c r="O111" s="245"/>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S111" s="362"/>
      <c r="BT111" s="362"/>
      <c r="BU111" s="363"/>
      <c r="BV111" s="215"/>
      <c r="BW111" s="216"/>
      <c r="BX111" s="216"/>
      <c r="BY111" s="216"/>
      <c r="BZ111" s="217"/>
      <c r="CA111" s="206"/>
      <c r="CB111" s="207"/>
      <c r="CC111" s="207"/>
      <c r="CD111" s="207"/>
      <c r="CE111" s="207"/>
      <c r="CF111" s="207"/>
      <c r="CG111" s="207"/>
      <c r="CH111" s="207"/>
      <c r="CI111" s="207"/>
      <c r="CJ111" s="208"/>
      <c r="CK111" s="1"/>
      <c r="CL111" s="1"/>
    </row>
    <row r="112" spans="1:90" ht="10" customHeight="1" x14ac:dyDescent="0.55000000000000004">
      <c r="A112" s="455"/>
      <c r="B112" s="456"/>
      <c r="C112" s="222"/>
      <c r="D112" s="223"/>
      <c r="E112" s="223"/>
      <c r="F112" s="223"/>
      <c r="G112" s="223"/>
      <c r="H112" s="223"/>
      <c r="I112" s="223"/>
      <c r="J112" s="223"/>
      <c r="K112" s="223"/>
      <c r="L112" s="223"/>
      <c r="M112" s="223"/>
      <c r="N112" s="223"/>
      <c r="O112" s="245"/>
      <c r="P112" s="1"/>
      <c r="Q112" s="1"/>
      <c r="R112" s="5"/>
      <c r="S112" s="6"/>
      <c r="T112" s="6"/>
      <c r="U112" s="6"/>
      <c r="V112" s="6"/>
      <c r="W112" s="6"/>
      <c r="X112" s="6"/>
      <c r="Y112" s="6"/>
      <c r="Z112" s="6"/>
      <c r="AA112" s="6"/>
      <c r="AB112" s="6"/>
      <c r="AC112" s="6"/>
      <c r="AD112" s="6"/>
      <c r="AE112" s="6"/>
      <c r="AF112" s="6"/>
      <c r="AG112" s="6"/>
      <c r="AH112" s="7"/>
      <c r="AI112" s="489" t="s">
        <v>81</v>
      </c>
      <c r="AJ112" s="264"/>
      <c r="AK112" s="264"/>
      <c r="AL112" s="264"/>
      <c r="AM112" s="490"/>
      <c r="AN112" s="5"/>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7"/>
      <c r="BS112" s="362"/>
      <c r="BT112" s="362"/>
      <c r="BU112" s="363"/>
      <c r="BV112" s="215"/>
      <c r="BW112" s="216"/>
      <c r="BX112" s="216"/>
      <c r="BY112" s="216"/>
      <c r="BZ112" s="217"/>
      <c r="CA112" s="206"/>
      <c r="CB112" s="207"/>
      <c r="CC112" s="207"/>
      <c r="CD112" s="207"/>
      <c r="CE112" s="207"/>
      <c r="CF112" s="207"/>
      <c r="CG112" s="207"/>
      <c r="CH112" s="207"/>
      <c r="CI112" s="207"/>
      <c r="CJ112" s="208"/>
      <c r="CK112" s="1"/>
      <c r="CL112" s="1"/>
    </row>
    <row r="113" spans="1:90" ht="10" customHeight="1" x14ac:dyDescent="0.55000000000000004">
      <c r="A113" s="455"/>
      <c r="B113" s="456"/>
      <c r="C113" s="222"/>
      <c r="D113" s="223"/>
      <c r="E113" s="223"/>
      <c r="F113" s="223"/>
      <c r="G113" s="223"/>
      <c r="H113" s="223"/>
      <c r="I113" s="223"/>
      <c r="J113" s="223"/>
      <c r="K113" s="223"/>
      <c r="L113" s="223"/>
      <c r="M113" s="223"/>
      <c r="N113" s="223"/>
      <c r="O113" s="245"/>
      <c r="P113" s="1"/>
      <c r="Q113" s="1"/>
      <c r="R113" s="8"/>
      <c r="S113" s="379" t="s">
        <v>80</v>
      </c>
      <c r="T113" s="380"/>
      <c r="U113" s="380"/>
      <c r="V113" s="380"/>
      <c r="W113" s="380"/>
      <c r="X113" s="380"/>
      <c r="Y113" s="380"/>
      <c r="Z113" s="380"/>
      <c r="AA113" s="380"/>
      <c r="AB113" s="380"/>
      <c r="AC113" s="380"/>
      <c r="AD113" s="380"/>
      <c r="AE113" s="380"/>
      <c r="AF113" s="380"/>
      <c r="AG113" s="381"/>
      <c r="AH113" s="9"/>
      <c r="AI113" s="489"/>
      <c r="AJ113" s="264"/>
      <c r="AK113" s="264"/>
      <c r="AL113" s="264"/>
      <c r="AM113" s="490"/>
      <c r="AN113" s="8"/>
      <c r="AO113" s="364" t="s">
        <v>79</v>
      </c>
      <c r="AP113" s="365"/>
      <c r="AQ113" s="365"/>
      <c r="AR113" s="365"/>
      <c r="AS113" s="365"/>
      <c r="AT113" s="365"/>
      <c r="AU113" s="365"/>
      <c r="AV113" s="365"/>
      <c r="AW113" s="365"/>
      <c r="AX113" s="365"/>
      <c r="AY113" s="365"/>
      <c r="AZ113" s="365"/>
      <c r="BA113" s="366"/>
      <c r="BB113" s="174" t="s">
        <v>41</v>
      </c>
      <c r="BC113" s="175"/>
      <c r="BD113" s="176"/>
      <c r="BE113" s="364" t="s">
        <v>78</v>
      </c>
      <c r="BF113" s="365"/>
      <c r="BG113" s="365"/>
      <c r="BH113" s="365"/>
      <c r="BI113" s="365"/>
      <c r="BJ113" s="365"/>
      <c r="BK113" s="365"/>
      <c r="BL113" s="365"/>
      <c r="BM113" s="365"/>
      <c r="BN113" s="365"/>
      <c r="BO113" s="365"/>
      <c r="BP113" s="365"/>
      <c r="BQ113" s="366"/>
      <c r="BR113" s="9"/>
      <c r="BS113" s="362"/>
      <c r="BT113" s="362"/>
      <c r="BU113" s="363"/>
      <c r="BV113" s="215"/>
      <c r="BW113" s="216"/>
      <c r="BX113" s="216"/>
      <c r="BY113" s="216"/>
      <c r="BZ113" s="217"/>
      <c r="CA113" s="206"/>
      <c r="CB113" s="207"/>
      <c r="CC113" s="207"/>
      <c r="CD113" s="207"/>
      <c r="CE113" s="207"/>
      <c r="CF113" s="207"/>
      <c r="CG113" s="207"/>
      <c r="CH113" s="207"/>
      <c r="CI113" s="207"/>
      <c r="CJ113" s="208"/>
      <c r="CK113" s="1"/>
      <c r="CL113" s="1"/>
    </row>
    <row r="114" spans="1:90" ht="10" customHeight="1" x14ac:dyDescent="0.55000000000000004">
      <c r="A114" s="455"/>
      <c r="B114" s="456"/>
      <c r="C114" s="222"/>
      <c r="D114" s="223"/>
      <c r="E114" s="223"/>
      <c r="F114" s="223"/>
      <c r="G114" s="223"/>
      <c r="H114" s="223"/>
      <c r="I114" s="223"/>
      <c r="J114" s="223"/>
      <c r="K114" s="223"/>
      <c r="L114" s="223"/>
      <c r="M114" s="223"/>
      <c r="N114" s="223"/>
      <c r="O114" s="245"/>
      <c r="P114" s="1"/>
      <c r="Q114" s="1"/>
      <c r="R114" s="8"/>
      <c r="S114" s="382"/>
      <c r="T114" s="383"/>
      <c r="U114" s="383"/>
      <c r="V114" s="383"/>
      <c r="W114" s="383"/>
      <c r="X114" s="383"/>
      <c r="Y114" s="383"/>
      <c r="Z114" s="383"/>
      <c r="AA114" s="383"/>
      <c r="AB114" s="383"/>
      <c r="AC114" s="383"/>
      <c r="AD114" s="383"/>
      <c r="AE114" s="383"/>
      <c r="AF114" s="383"/>
      <c r="AG114" s="384"/>
      <c r="AH114" s="9"/>
      <c r="AI114" s="489"/>
      <c r="AJ114" s="264"/>
      <c r="AK114" s="264"/>
      <c r="AL114" s="264"/>
      <c r="AM114" s="490"/>
      <c r="AN114" s="8"/>
      <c r="AO114" s="367"/>
      <c r="AP114" s="368"/>
      <c r="AQ114" s="368"/>
      <c r="AR114" s="368"/>
      <c r="AS114" s="368"/>
      <c r="AT114" s="368"/>
      <c r="AU114" s="368"/>
      <c r="AV114" s="368"/>
      <c r="AW114" s="368"/>
      <c r="AX114" s="368"/>
      <c r="AY114" s="368"/>
      <c r="AZ114" s="368"/>
      <c r="BA114" s="369"/>
      <c r="BB114" s="174"/>
      <c r="BC114" s="175"/>
      <c r="BD114" s="176"/>
      <c r="BE114" s="367"/>
      <c r="BF114" s="368"/>
      <c r="BG114" s="368"/>
      <c r="BH114" s="368"/>
      <c r="BI114" s="368"/>
      <c r="BJ114" s="368"/>
      <c r="BK114" s="368"/>
      <c r="BL114" s="368"/>
      <c r="BM114" s="368"/>
      <c r="BN114" s="368"/>
      <c r="BO114" s="368"/>
      <c r="BP114" s="368"/>
      <c r="BQ114" s="369"/>
      <c r="BR114" s="9"/>
      <c r="BS114" s="362"/>
      <c r="BT114" s="362"/>
      <c r="BU114" s="363"/>
      <c r="BV114" s="215"/>
      <c r="BW114" s="216"/>
      <c r="BX114" s="216"/>
      <c r="BY114" s="216"/>
      <c r="BZ114" s="217"/>
      <c r="CA114" s="206"/>
      <c r="CB114" s="207"/>
      <c r="CC114" s="207"/>
      <c r="CD114" s="207"/>
      <c r="CE114" s="207"/>
      <c r="CF114" s="207"/>
      <c r="CG114" s="207"/>
      <c r="CH114" s="207"/>
      <c r="CI114" s="207"/>
      <c r="CJ114" s="208"/>
      <c r="CK114" s="1"/>
      <c r="CL114" s="1"/>
    </row>
    <row r="115" spans="1:90" ht="10" customHeight="1" x14ac:dyDescent="0.55000000000000004">
      <c r="A115" s="455"/>
      <c r="B115" s="456"/>
      <c r="C115" s="222"/>
      <c r="D115" s="223"/>
      <c r="E115" s="223"/>
      <c r="F115" s="223"/>
      <c r="G115" s="223"/>
      <c r="H115" s="223"/>
      <c r="I115" s="223"/>
      <c r="J115" s="223"/>
      <c r="K115" s="223"/>
      <c r="L115" s="223"/>
      <c r="M115" s="223"/>
      <c r="N115" s="223"/>
      <c r="O115" s="245"/>
      <c r="P115" s="1"/>
      <c r="Q115" s="1"/>
      <c r="R115" s="8"/>
      <c r="S115" s="373">
        <f>CA109*式!E4</f>
        <v>0</v>
      </c>
      <c r="T115" s="374"/>
      <c r="U115" s="374"/>
      <c r="V115" s="374"/>
      <c r="W115" s="374"/>
      <c r="X115" s="374"/>
      <c r="Y115" s="374"/>
      <c r="Z115" s="374"/>
      <c r="AA115" s="374"/>
      <c r="AB115" s="374"/>
      <c r="AC115" s="374"/>
      <c r="AD115" s="374"/>
      <c r="AE115" s="374"/>
      <c r="AF115" s="1"/>
      <c r="AG115" s="9"/>
      <c r="AH115" s="9"/>
      <c r="AI115" s="489"/>
      <c r="AJ115" s="264"/>
      <c r="AK115" s="264"/>
      <c r="AL115" s="264"/>
      <c r="AM115" s="490"/>
      <c r="AN115" s="8"/>
      <c r="AO115" s="373">
        <f>IF(S115&gt;0,"－",CA109*式!E5)</f>
        <v>0</v>
      </c>
      <c r="AP115" s="374"/>
      <c r="AQ115" s="374"/>
      <c r="AR115" s="374"/>
      <c r="AS115" s="374"/>
      <c r="AT115" s="374"/>
      <c r="AU115" s="374"/>
      <c r="AV115" s="374"/>
      <c r="AW115" s="374"/>
      <c r="AX115" s="374"/>
      <c r="AY115" s="374"/>
      <c r="AZ115" s="1"/>
      <c r="BA115" s="9"/>
      <c r="BB115" s="174"/>
      <c r="BC115" s="175"/>
      <c r="BD115" s="176"/>
      <c r="BE115" s="373">
        <f>IF(S115&gt;0,"－",CA109*式!E6)</f>
        <v>0</v>
      </c>
      <c r="BF115" s="374"/>
      <c r="BG115" s="374"/>
      <c r="BH115" s="374"/>
      <c r="BI115" s="374"/>
      <c r="BJ115" s="374"/>
      <c r="BK115" s="374"/>
      <c r="BL115" s="374"/>
      <c r="BM115" s="374"/>
      <c r="BN115" s="374"/>
      <c r="BO115" s="374"/>
      <c r="BP115" s="6"/>
      <c r="BQ115" s="7"/>
      <c r="BR115" s="9"/>
      <c r="BS115" s="362"/>
      <c r="BT115" s="362"/>
      <c r="BU115" s="363"/>
      <c r="BV115" s="215"/>
      <c r="BW115" s="216"/>
      <c r="BX115" s="216"/>
      <c r="BY115" s="216"/>
      <c r="BZ115" s="217"/>
      <c r="CA115" s="206"/>
      <c r="CB115" s="207"/>
      <c r="CC115" s="207"/>
      <c r="CD115" s="207"/>
      <c r="CE115" s="207"/>
      <c r="CF115" s="207"/>
      <c r="CG115" s="207"/>
      <c r="CH115" s="207"/>
      <c r="CI115" s="207"/>
      <c r="CJ115" s="208"/>
      <c r="CK115" s="1"/>
      <c r="CL115" s="1"/>
    </row>
    <row r="116" spans="1:90" ht="10" customHeight="1" x14ac:dyDescent="0.55000000000000004">
      <c r="A116" s="455"/>
      <c r="B116" s="456"/>
      <c r="C116" s="222"/>
      <c r="D116" s="223"/>
      <c r="E116" s="223"/>
      <c r="F116" s="223"/>
      <c r="G116" s="223"/>
      <c r="H116" s="223"/>
      <c r="I116" s="223"/>
      <c r="J116" s="223"/>
      <c r="K116" s="223"/>
      <c r="L116" s="223"/>
      <c r="M116" s="223"/>
      <c r="N116" s="223"/>
      <c r="O116" s="245"/>
      <c r="P116" s="1"/>
      <c r="Q116" s="1"/>
      <c r="R116" s="8"/>
      <c r="S116" s="375"/>
      <c r="T116" s="376"/>
      <c r="U116" s="376"/>
      <c r="V116" s="376"/>
      <c r="W116" s="376"/>
      <c r="X116" s="376"/>
      <c r="Y116" s="376"/>
      <c r="Z116" s="376"/>
      <c r="AA116" s="376"/>
      <c r="AB116" s="376"/>
      <c r="AC116" s="376"/>
      <c r="AD116" s="376"/>
      <c r="AE116" s="376"/>
      <c r="AF116" s="89" t="s">
        <v>23</v>
      </c>
      <c r="AG116" s="370"/>
      <c r="AH116" s="9"/>
      <c r="AI116" s="489"/>
      <c r="AJ116" s="264"/>
      <c r="AK116" s="264"/>
      <c r="AL116" s="264"/>
      <c r="AM116" s="490"/>
      <c r="AN116" s="8"/>
      <c r="AO116" s="375"/>
      <c r="AP116" s="376"/>
      <c r="AQ116" s="376"/>
      <c r="AR116" s="376"/>
      <c r="AS116" s="376"/>
      <c r="AT116" s="376"/>
      <c r="AU116" s="376"/>
      <c r="AV116" s="376"/>
      <c r="AW116" s="376"/>
      <c r="AX116" s="376"/>
      <c r="AY116" s="376"/>
      <c r="AZ116" s="89" t="s">
        <v>23</v>
      </c>
      <c r="BA116" s="370"/>
      <c r="BB116" s="174"/>
      <c r="BC116" s="175"/>
      <c r="BD116" s="176"/>
      <c r="BE116" s="375"/>
      <c r="BF116" s="376"/>
      <c r="BG116" s="376"/>
      <c r="BH116" s="376"/>
      <c r="BI116" s="376"/>
      <c r="BJ116" s="376"/>
      <c r="BK116" s="376"/>
      <c r="BL116" s="376"/>
      <c r="BM116" s="376"/>
      <c r="BN116" s="376"/>
      <c r="BO116" s="376"/>
      <c r="BP116" s="89" t="s">
        <v>23</v>
      </c>
      <c r="BQ116" s="370"/>
      <c r="BR116" s="9"/>
      <c r="BS116" s="362"/>
      <c r="BT116" s="362"/>
      <c r="BU116" s="363"/>
      <c r="BV116" s="215"/>
      <c r="BW116" s="216"/>
      <c r="BX116" s="216"/>
      <c r="BY116" s="216"/>
      <c r="BZ116" s="217"/>
      <c r="CA116" s="206"/>
      <c r="CB116" s="207"/>
      <c r="CC116" s="207"/>
      <c r="CD116" s="207"/>
      <c r="CE116" s="207"/>
      <c r="CF116" s="207"/>
      <c r="CG116" s="207"/>
      <c r="CH116" s="207"/>
      <c r="CI116" s="207"/>
      <c r="CJ116" s="208"/>
      <c r="CK116" s="1"/>
      <c r="CL116" s="1"/>
    </row>
    <row r="117" spans="1:90" ht="10" customHeight="1" x14ac:dyDescent="0.55000000000000004">
      <c r="A117" s="455"/>
      <c r="B117" s="456"/>
      <c r="C117" s="222"/>
      <c r="D117" s="223"/>
      <c r="E117" s="223"/>
      <c r="F117" s="223"/>
      <c r="G117" s="223"/>
      <c r="H117" s="223"/>
      <c r="I117" s="223"/>
      <c r="J117" s="223"/>
      <c r="K117" s="223"/>
      <c r="L117" s="223"/>
      <c r="M117" s="223"/>
      <c r="N117" s="223"/>
      <c r="O117" s="245"/>
      <c r="P117" s="1"/>
      <c r="Q117" s="1"/>
      <c r="R117" s="8"/>
      <c r="S117" s="377"/>
      <c r="T117" s="378"/>
      <c r="U117" s="378"/>
      <c r="V117" s="378"/>
      <c r="W117" s="378"/>
      <c r="X117" s="378"/>
      <c r="Y117" s="378"/>
      <c r="Z117" s="378"/>
      <c r="AA117" s="378"/>
      <c r="AB117" s="378"/>
      <c r="AC117" s="378"/>
      <c r="AD117" s="378"/>
      <c r="AE117" s="378"/>
      <c r="AF117" s="371"/>
      <c r="AG117" s="372"/>
      <c r="AH117" s="9"/>
      <c r="AI117" s="489"/>
      <c r="AJ117" s="264"/>
      <c r="AK117" s="264"/>
      <c r="AL117" s="264"/>
      <c r="AM117" s="490"/>
      <c r="AN117" s="8"/>
      <c r="AO117" s="377"/>
      <c r="AP117" s="378"/>
      <c r="AQ117" s="378"/>
      <c r="AR117" s="378"/>
      <c r="AS117" s="378"/>
      <c r="AT117" s="378"/>
      <c r="AU117" s="378"/>
      <c r="AV117" s="378"/>
      <c r="AW117" s="378"/>
      <c r="AX117" s="378"/>
      <c r="AY117" s="378"/>
      <c r="AZ117" s="371"/>
      <c r="BA117" s="372"/>
      <c r="BB117" s="174"/>
      <c r="BC117" s="175"/>
      <c r="BD117" s="176"/>
      <c r="BE117" s="377"/>
      <c r="BF117" s="378"/>
      <c r="BG117" s="378"/>
      <c r="BH117" s="378"/>
      <c r="BI117" s="378"/>
      <c r="BJ117" s="378"/>
      <c r="BK117" s="378"/>
      <c r="BL117" s="378"/>
      <c r="BM117" s="378"/>
      <c r="BN117" s="378"/>
      <c r="BO117" s="378"/>
      <c r="BP117" s="371"/>
      <c r="BQ117" s="372"/>
      <c r="BR117" s="9"/>
      <c r="BS117" s="362"/>
      <c r="BT117" s="362"/>
      <c r="BU117" s="363"/>
      <c r="BV117" s="215"/>
      <c r="BW117" s="216"/>
      <c r="BX117" s="216"/>
      <c r="BY117" s="216"/>
      <c r="BZ117" s="217"/>
      <c r="CA117" s="206"/>
      <c r="CB117" s="207"/>
      <c r="CC117" s="207"/>
      <c r="CD117" s="207"/>
      <c r="CE117" s="207"/>
      <c r="CF117" s="207"/>
      <c r="CG117" s="207"/>
      <c r="CH117" s="207"/>
      <c r="CI117" s="207"/>
      <c r="CJ117" s="208"/>
      <c r="CK117" s="89" t="s">
        <v>23</v>
      </c>
      <c r="CL117" s="89"/>
    </row>
    <row r="118" spans="1:90" ht="10" customHeight="1" thickBot="1" x14ac:dyDescent="0.6">
      <c r="A118" s="455"/>
      <c r="B118" s="456"/>
      <c r="C118" s="222"/>
      <c r="D118" s="223"/>
      <c r="E118" s="223"/>
      <c r="F118" s="223"/>
      <c r="G118" s="223"/>
      <c r="H118" s="223"/>
      <c r="I118" s="223"/>
      <c r="J118" s="223"/>
      <c r="K118" s="223"/>
      <c r="L118" s="223"/>
      <c r="M118" s="223"/>
      <c r="N118" s="223"/>
      <c r="O118" s="245"/>
      <c r="P118" s="1"/>
      <c r="Q118" s="1"/>
      <c r="R118" s="10"/>
      <c r="S118" s="11"/>
      <c r="T118" s="11"/>
      <c r="U118" s="11"/>
      <c r="V118" s="11"/>
      <c r="W118" s="11"/>
      <c r="X118" s="11"/>
      <c r="Y118" s="11"/>
      <c r="Z118" s="11"/>
      <c r="AA118" s="11"/>
      <c r="AB118" s="11"/>
      <c r="AC118" s="11"/>
      <c r="AD118" s="11"/>
      <c r="AE118" s="11"/>
      <c r="AF118" s="11"/>
      <c r="AG118" s="11"/>
      <c r="AH118" s="12"/>
      <c r="AI118" s="489"/>
      <c r="AJ118" s="264"/>
      <c r="AK118" s="264"/>
      <c r="AL118" s="264"/>
      <c r="AM118" s="490"/>
      <c r="AN118" s="10"/>
      <c r="AO118" s="11"/>
      <c r="AP118" s="11"/>
      <c r="AQ118" s="11"/>
      <c r="AR118" s="11"/>
      <c r="AS118" s="11"/>
      <c r="AT118" s="11"/>
      <c r="AU118" s="11"/>
      <c r="AV118" s="11"/>
      <c r="AW118" s="11"/>
      <c r="AX118" s="11"/>
      <c r="AY118" s="11"/>
      <c r="AZ118" s="11"/>
      <c r="BA118" s="11"/>
      <c r="BB118" s="11"/>
      <c r="BC118" s="11"/>
      <c r="BD118" s="11"/>
      <c r="BE118" s="36"/>
      <c r="BF118" s="36"/>
      <c r="BG118" s="36"/>
      <c r="BH118" s="36"/>
      <c r="BI118" s="36"/>
      <c r="BJ118" s="36"/>
      <c r="BK118" s="36"/>
      <c r="BL118" s="36"/>
      <c r="BM118" s="36"/>
      <c r="BN118" s="36"/>
      <c r="BO118" s="36"/>
      <c r="BP118" s="37"/>
      <c r="BQ118" s="11"/>
      <c r="BR118" s="12"/>
      <c r="BS118" s="362"/>
      <c r="BT118" s="362"/>
      <c r="BU118" s="363"/>
      <c r="BV118" s="218"/>
      <c r="BW118" s="219"/>
      <c r="BX118" s="219"/>
      <c r="BY118" s="219"/>
      <c r="BZ118" s="220"/>
      <c r="CA118" s="209"/>
      <c r="CB118" s="210"/>
      <c r="CC118" s="210"/>
      <c r="CD118" s="210"/>
      <c r="CE118" s="210"/>
      <c r="CF118" s="210"/>
      <c r="CG118" s="210"/>
      <c r="CH118" s="210"/>
      <c r="CI118" s="210"/>
      <c r="CJ118" s="211"/>
      <c r="CK118" s="89"/>
      <c r="CL118" s="89"/>
    </row>
    <row r="119" spans="1:90" ht="10" customHeight="1" x14ac:dyDescent="0.55000000000000004">
      <c r="A119" s="457"/>
      <c r="B119" s="458"/>
      <c r="C119" s="450"/>
      <c r="D119" s="451"/>
      <c r="E119" s="451"/>
      <c r="F119" s="451"/>
      <c r="G119" s="451"/>
      <c r="H119" s="451"/>
      <c r="I119" s="451"/>
      <c r="J119" s="451"/>
      <c r="K119" s="451"/>
      <c r="L119" s="451"/>
      <c r="M119" s="451"/>
      <c r="N119" s="451"/>
      <c r="O119" s="452"/>
      <c r="P119" s="1"/>
      <c r="Q119" s="1"/>
      <c r="R119" s="410" t="s">
        <v>41</v>
      </c>
      <c r="S119" s="410"/>
      <c r="T119" s="410"/>
      <c r="U119" s="410"/>
      <c r="V119" s="410"/>
      <c r="W119" s="410"/>
      <c r="X119" s="410"/>
      <c r="Y119" s="410"/>
      <c r="Z119" s="410"/>
      <c r="AA119" s="410"/>
      <c r="AB119" s="410"/>
      <c r="AC119" s="410"/>
      <c r="AD119" s="410"/>
      <c r="AE119" s="410"/>
      <c r="AF119" s="410"/>
      <c r="AG119" s="6"/>
      <c r="AH119" s="6"/>
      <c r="AI119" s="1"/>
      <c r="AJ119" s="1"/>
      <c r="AK119" s="1"/>
      <c r="AL119" s="1"/>
      <c r="AM119" s="1"/>
      <c r="AN119" s="6"/>
      <c r="AO119" s="6"/>
      <c r="AP119" s="6"/>
      <c r="AQ119" s="6"/>
      <c r="AR119" s="6"/>
      <c r="AS119" s="6"/>
      <c r="AT119" s="6"/>
      <c r="AU119" s="6"/>
      <c r="AV119" s="6"/>
      <c r="AW119" s="6"/>
      <c r="AX119" s="6"/>
      <c r="AY119" s="6"/>
      <c r="AZ119" s="6"/>
      <c r="BA119" s="6"/>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row>
    <row r="120" spans="1:90" ht="10" customHeight="1" thickBot="1" x14ac:dyDescent="0.6">
      <c r="A120" s="453" t="s">
        <v>92</v>
      </c>
      <c r="B120" s="454"/>
      <c r="C120" s="447"/>
      <c r="D120" s="448"/>
      <c r="E120" s="448"/>
      <c r="F120" s="448"/>
      <c r="G120" s="448"/>
      <c r="H120" s="448"/>
      <c r="I120" s="448"/>
      <c r="J120" s="448"/>
      <c r="K120" s="448"/>
      <c r="L120" s="448"/>
      <c r="M120" s="448"/>
      <c r="N120" s="448"/>
      <c r="O120" s="449"/>
      <c r="P120" s="1"/>
      <c r="Q120" s="1"/>
      <c r="R120" s="410"/>
      <c r="S120" s="410"/>
      <c r="T120" s="410"/>
      <c r="U120" s="410"/>
      <c r="V120" s="410"/>
      <c r="W120" s="410"/>
      <c r="X120" s="410"/>
      <c r="Y120" s="410"/>
      <c r="Z120" s="410"/>
      <c r="AA120" s="410"/>
      <c r="AB120" s="410"/>
      <c r="AC120" s="410"/>
      <c r="AD120" s="410"/>
      <c r="AE120" s="410"/>
      <c r="AF120" s="410"/>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row>
    <row r="121" spans="1:90" ht="10" customHeight="1" x14ac:dyDescent="0.55000000000000004">
      <c r="A121" s="455"/>
      <c r="B121" s="456"/>
      <c r="C121" s="222"/>
      <c r="D121" s="223"/>
      <c r="E121" s="223"/>
      <c r="F121" s="223"/>
      <c r="G121" s="223"/>
      <c r="H121" s="223"/>
      <c r="I121" s="223"/>
      <c r="J121" s="223"/>
      <c r="K121" s="223"/>
      <c r="L121" s="223"/>
      <c r="M121" s="223"/>
      <c r="N121" s="223"/>
      <c r="O121" s="245"/>
      <c r="P121" s="1"/>
      <c r="Q121" s="1"/>
      <c r="R121" s="420" t="s">
        <v>98</v>
      </c>
      <c r="S121" s="421"/>
      <c r="T121" s="421"/>
      <c r="U121" s="421"/>
      <c r="V121" s="422"/>
      <c r="W121" s="438">
        <f>AV63*AO63</f>
        <v>0</v>
      </c>
      <c r="X121" s="439"/>
      <c r="Y121" s="439"/>
      <c r="Z121" s="439"/>
      <c r="AA121" s="439"/>
      <c r="AB121" s="439"/>
      <c r="AC121" s="439"/>
      <c r="AD121" s="439"/>
      <c r="AE121" s="439"/>
      <c r="AF121" s="440"/>
      <c r="AG121" s="1"/>
      <c r="AH121" s="1"/>
      <c r="AI121" s="1"/>
      <c r="AJ121" s="385" t="s">
        <v>89</v>
      </c>
      <c r="AK121" s="386"/>
      <c r="AL121" s="386"/>
      <c r="AM121" s="386"/>
      <c r="AN121" s="386"/>
      <c r="AO121" s="386"/>
      <c r="AP121" s="386"/>
      <c r="AQ121" s="386"/>
      <c r="AR121" s="386"/>
      <c r="AS121" s="386"/>
      <c r="AT121" s="386"/>
      <c r="AU121" s="386"/>
      <c r="AV121" s="386"/>
      <c r="AW121" s="386"/>
      <c r="AX121" s="386"/>
      <c r="AY121" s="386"/>
      <c r="AZ121" s="386"/>
      <c r="BA121" s="386"/>
      <c r="BB121" s="386"/>
      <c r="BC121" s="386"/>
      <c r="BD121" s="386"/>
      <c r="BE121" s="386"/>
      <c r="BF121" s="386"/>
      <c r="BG121" s="386"/>
      <c r="BH121" s="386"/>
      <c r="BI121" s="386"/>
      <c r="BJ121" s="386"/>
      <c r="BK121" s="386"/>
      <c r="BL121" s="386"/>
      <c r="BM121" s="386"/>
      <c r="BN121" s="386"/>
      <c r="BO121" s="386"/>
      <c r="BP121" s="386"/>
      <c r="BQ121" s="386"/>
      <c r="BR121" s="387"/>
      <c r="BS121" s="362" t="s">
        <v>32</v>
      </c>
      <c r="BT121" s="362"/>
      <c r="BU121" s="362"/>
      <c r="BV121" s="468" t="s">
        <v>88</v>
      </c>
      <c r="BW121" s="469"/>
      <c r="BX121" s="469"/>
      <c r="BY121" s="469"/>
      <c r="BZ121" s="469"/>
      <c r="CA121" s="469"/>
      <c r="CB121" s="469"/>
      <c r="CC121" s="469"/>
      <c r="CD121" s="469"/>
      <c r="CE121" s="469"/>
      <c r="CF121" s="469"/>
      <c r="CG121" s="469"/>
      <c r="CH121" s="469"/>
      <c r="CI121" s="469"/>
      <c r="CJ121" s="470"/>
      <c r="CK121" s="1"/>
      <c r="CL121" s="1"/>
    </row>
    <row r="122" spans="1:90" ht="10" customHeight="1" thickBot="1" x14ac:dyDescent="0.6">
      <c r="A122" s="455"/>
      <c r="B122" s="456"/>
      <c r="C122" s="222"/>
      <c r="D122" s="223"/>
      <c r="E122" s="223"/>
      <c r="F122" s="223"/>
      <c r="G122" s="223"/>
      <c r="H122" s="223"/>
      <c r="I122" s="223"/>
      <c r="J122" s="223"/>
      <c r="K122" s="223"/>
      <c r="L122" s="223"/>
      <c r="M122" s="223"/>
      <c r="N122" s="223"/>
      <c r="O122" s="245"/>
      <c r="P122" s="1"/>
      <c r="Q122" s="1"/>
      <c r="R122" s="423"/>
      <c r="S122" s="424"/>
      <c r="T122" s="424"/>
      <c r="U122" s="424"/>
      <c r="V122" s="425"/>
      <c r="W122" s="441"/>
      <c r="X122" s="442"/>
      <c r="Y122" s="442"/>
      <c r="Z122" s="442"/>
      <c r="AA122" s="442"/>
      <c r="AB122" s="442"/>
      <c r="AC122" s="442"/>
      <c r="AD122" s="442"/>
      <c r="AE122" s="442"/>
      <c r="AF122" s="443"/>
      <c r="AG122" s="89" t="s">
        <v>23</v>
      </c>
      <c r="AH122" s="89"/>
      <c r="AI122" s="1"/>
      <c r="AJ122" s="388"/>
      <c r="AK122" s="389"/>
      <c r="AL122" s="389"/>
      <c r="AM122" s="389"/>
      <c r="AN122" s="389"/>
      <c r="AO122" s="389"/>
      <c r="AP122" s="389"/>
      <c r="AQ122" s="389"/>
      <c r="AR122" s="389"/>
      <c r="AS122" s="389"/>
      <c r="AT122" s="389"/>
      <c r="AU122" s="389"/>
      <c r="AV122" s="389"/>
      <c r="AW122" s="389"/>
      <c r="AX122" s="389"/>
      <c r="AY122" s="389"/>
      <c r="AZ122" s="389"/>
      <c r="BA122" s="389"/>
      <c r="BB122" s="389"/>
      <c r="BC122" s="389"/>
      <c r="BD122" s="389"/>
      <c r="BE122" s="389"/>
      <c r="BF122" s="389"/>
      <c r="BG122" s="389"/>
      <c r="BH122" s="389"/>
      <c r="BI122" s="389"/>
      <c r="BJ122" s="389"/>
      <c r="BK122" s="389"/>
      <c r="BL122" s="389"/>
      <c r="BM122" s="389"/>
      <c r="BN122" s="389"/>
      <c r="BO122" s="389"/>
      <c r="BP122" s="389"/>
      <c r="BQ122" s="389"/>
      <c r="BR122" s="390"/>
      <c r="BS122" s="362"/>
      <c r="BT122" s="362"/>
      <c r="BU122" s="362"/>
      <c r="BV122" s="471"/>
      <c r="BW122" s="472"/>
      <c r="BX122" s="472"/>
      <c r="BY122" s="472"/>
      <c r="BZ122" s="472"/>
      <c r="CA122" s="472"/>
      <c r="CB122" s="472"/>
      <c r="CC122" s="472"/>
      <c r="CD122" s="472"/>
      <c r="CE122" s="472"/>
      <c r="CF122" s="472"/>
      <c r="CG122" s="472"/>
      <c r="CH122" s="472"/>
      <c r="CI122" s="472"/>
      <c r="CJ122" s="473"/>
      <c r="CK122" s="1"/>
      <c r="CL122" s="1"/>
    </row>
    <row r="123" spans="1:90" ht="10" customHeight="1" thickBot="1" x14ac:dyDescent="0.6">
      <c r="A123" s="455"/>
      <c r="B123" s="456"/>
      <c r="C123" s="222"/>
      <c r="D123" s="223"/>
      <c r="E123" s="223"/>
      <c r="F123" s="223"/>
      <c r="G123" s="223"/>
      <c r="H123" s="223"/>
      <c r="I123" s="223"/>
      <c r="J123" s="223"/>
      <c r="K123" s="223"/>
      <c r="L123" s="223"/>
      <c r="M123" s="223"/>
      <c r="N123" s="223"/>
      <c r="O123" s="245"/>
      <c r="P123" s="1"/>
      <c r="Q123" s="1"/>
      <c r="R123" s="426"/>
      <c r="S123" s="427"/>
      <c r="T123" s="427"/>
      <c r="U123" s="427"/>
      <c r="V123" s="428"/>
      <c r="W123" s="444"/>
      <c r="X123" s="445"/>
      <c r="Y123" s="445"/>
      <c r="Z123" s="445"/>
      <c r="AA123" s="445"/>
      <c r="AB123" s="445"/>
      <c r="AC123" s="445"/>
      <c r="AD123" s="445"/>
      <c r="AE123" s="445"/>
      <c r="AF123" s="446"/>
      <c r="AG123" s="89"/>
      <c r="AH123" s="89"/>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362"/>
      <c r="BT123" s="362"/>
      <c r="BU123" s="362"/>
      <c r="BV123" s="474"/>
      <c r="BW123" s="475"/>
      <c r="BX123" s="475"/>
      <c r="BY123" s="475"/>
      <c r="BZ123" s="475"/>
      <c r="CA123" s="475"/>
      <c r="CB123" s="475"/>
      <c r="CC123" s="475"/>
      <c r="CD123" s="475"/>
      <c r="CE123" s="475"/>
      <c r="CF123" s="475"/>
      <c r="CG123" s="475"/>
      <c r="CH123" s="475"/>
      <c r="CI123" s="475"/>
      <c r="CJ123" s="476"/>
      <c r="CK123" s="1"/>
      <c r="CL123" s="1"/>
    </row>
    <row r="124" spans="1:90" ht="10" customHeight="1" thickBot="1" x14ac:dyDescent="0.6">
      <c r="A124" s="455"/>
      <c r="B124" s="456"/>
      <c r="C124" s="222"/>
      <c r="D124" s="223"/>
      <c r="E124" s="223"/>
      <c r="F124" s="223"/>
      <c r="G124" s="223"/>
      <c r="H124" s="223"/>
      <c r="I124" s="223"/>
      <c r="J124" s="223"/>
      <c r="K124" s="223"/>
      <c r="L124" s="223"/>
      <c r="M124" s="223"/>
      <c r="N124" s="223"/>
      <c r="O124" s="245"/>
      <c r="P124" s="1"/>
      <c r="Q124" s="1"/>
      <c r="R124" s="419" t="s">
        <v>32</v>
      </c>
      <c r="S124" s="419"/>
      <c r="T124" s="419"/>
      <c r="U124" s="419"/>
      <c r="V124" s="419"/>
      <c r="W124" s="419"/>
      <c r="X124" s="419"/>
      <c r="Y124" s="419"/>
      <c r="Z124" s="419"/>
      <c r="AA124" s="419"/>
      <c r="AB124" s="419"/>
      <c r="AC124" s="419"/>
      <c r="AD124" s="419"/>
      <c r="AE124" s="419"/>
      <c r="AF124" s="419"/>
      <c r="AG124" s="1"/>
      <c r="AH124" s="1"/>
      <c r="AI124" s="1"/>
      <c r="AJ124" s="5"/>
      <c r="AK124" s="6"/>
      <c r="AL124" s="6"/>
      <c r="AM124" s="6"/>
      <c r="AN124" s="6"/>
      <c r="AO124" s="6"/>
      <c r="AP124" s="6"/>
      <c r="AQ124" s="6"/>
      <c r="AR124" s="6"/>
      <c r="AS124" s="6"/>
      <c r="AT124" s="6"/>
      <c r="AU124" s="6"/>
      <c r="AV124" s="6"/>
      <c r="AW124" s="6"/>
      <c r="AX124" s="6"/>
      <c r="AY124" s="7"/>
      <c r="AZ124" s="222" t="s">
        <v>81</v>
      </c>
      <c r="BA124" s="223"/>
      <c r="BB124" s="223"/>
      <c r="BC124" s="5"/>
      <c r="BD124" s="6"/>
      <c r="BE124" s="6"/>
      <c r="BF124" s="6"/>
      <c r="BG124" s="6"/>
      <c r="BH124" s="6"/>
      <c r="BI124" s="6"/>
      <c r="BJ124" s="6"/>
      <c r="BK124" s="6"/>
      <c r="BL124" s="6"/>
      <c r="BM124" s="6"/>
      <c r="BN124" s="6"/>
      <c r="BO124" s="6"/>
      <c r="BP124" s="6"/>
      <c r="BQ124" s="6"/>
      <c r="BR124" s="7"/>
      <c r="BS124" s="362"/>
      <c r="BT124" s="362"/>
      <c r="BU124" s="362"/>
      <c r="BV124" s="459">
        <f>W126+SUM(AK128)+SUM(BD128)</f>
        <v>0</v>
      </c>
      <c r="BW124" s="460"/>
      <c r="BX124" s="460"/>
      <c r="BY124" s="460"/>
      <c r="BZ124" s="460"/>
      <c r="CA124" s="460"/>
      <c r="CB124" s="460"/>
      <c r="CC124" s="460"/>
      <c r="CD124" s="460"/>
      <c r="CE124" s="460"/>
      <c r="CF124" s="460"/>
      <c r="CG124" s="460"/>
      <c r="CH124" s="460"/>
      <c r="CI124" s="460"/>
      <c r="CJ124" s="461"/>
      <c r="CK124" s="1"/>
      <c r="CL124" s="1"/>
    </row>
    <row r="125" spans="1:90" ht="10" customHeight="1" thickBot="1" x14ac:dyDescent="0.6">
      <c r="A125" s="455"/>
      <c r="B125" s="456"/>
      <c r="C125" s="222"/>
      <c r="D125" s="223"/>
      <c r="E125" s="223"/>
      <c r="F125" s="223"/>
      <c r="G125" s="223"/>
      <c r="H125" s="223"/>
      <c r="I125" s="223"/>
      <c r="J125" s="223"/>
      <c r="K125" s="223"/>
      <c r="L125" s="223"/>
      <c r="M125" s="223"/>
      <c r="N125" s="223"/>
      <c r="O125" s="245"/>
      <c r="P125" s="1"/>
      <c r="Q125" s="1"/>
      <c r="R125" s="419"/>
      <c r="S125" s="419"/>
      <c r="T125" s="419"/>
      <c r="U125" s="419"/>
      <c r="V125" s="419"/>
      <c r="W125" s="419"/>
      <c r="X125" s="419"/>
      <c r="Y125" s="419"/>
      <c r="Z125" s="419"/>
      <c r="AA125" s="419"/>
      <c r="AB125" s="419"/>
      <c r="AC125" s="419"/>
      <c r="AD125" s="419"/>
      <c r="AE125" s="419"/>
      <c r="AF125" s="419"/>
      <c r="AJ125" s="8"/>
      <c r="AK125" s="364" t="s">
        <v>85</v>
      </c>
      <c r="AL125" s="365"/>
      <c r="AM125" s="365"/>
      <c r="AN125" s="365"/>
      <c r="AO125" s="365"/>
      <c r="AP125" s="365"/>
      <c r="AQ125" s="365"/>
      <c r="AR125" s="366"/>
      <c r="AS125" s="411" t="s">
        <v>100</v>
      </c>
      <c r="AT125" s="411"/>
      <c r="AU125" s="412"/>
      <c r="AV125" s="415" t="str">
        <f>IFERROR(IF(式!D8=TRUE,"",IF(式!D7=FALSE,"",BL26-1)),"")</f>
        <v/>
      </c>
      <c r="AW125" s="416"/>
      <c r="AX125" s="413" t="s">
        <v>37</v>
      </c>
      <c r="AY125" s="414"/>
      <c r="AZ125" s="222"/>
      <c r="BA125" s="223"/>
      <c r="BB125" s="223"/>
      <c r="BC125" s="8"/>
      <c r="BD125" s="364" t="s">
        <v>87</v>
      </c>
      <c r="BE125" s="365"/>
      <c r="BF125" s="365"/>
      <c r="BG125" s="365"/>
      <c r="BH125" s="365"/>
      <c r="BI125" s="365"/>
      <c r="BJ125" s="365"/>
      <c r="BK125" s="366"/>
      <c r="BL125" s="411" t="s">
        <v>100</v>
      </c>
      <c r="BM125" s="411"/>
      <c r="BN125" s="412"/>
      <c r="BO125" s="415" t="str">
        <f>IFERROR(IF(CF32-1&lt;0,"",IF(式!D7=TRUE,"",IF(式!D8=FALSE,"",CF32-1))),"")</f>
        <v/>
      </c>
      <c r="BP125" s="416"/>
      <c r="BQ125" s="413" t="s">
        <v>71</v>
      </c>
      <c r="BR125" s="414"/>
      <c r="BS125" s="362"/>
      <c r="BT125" s="362"/>
      <c r="BU125" s="362"/>
      <c r="BV125" s="462"/>
      <c r="BW125" s="463"/>
      <c r="BX125" s="463"/>
      <c r="BY125" s="463"/>
      <c r="BZ125" s="463"/>
      <c r="CA125" s="463"/>
      <c r="CB125" s="463"/>
      <c r="CC125" s="463"/>
      <c r="CD125" s="463"/>
      <c r="CE125" s="463"/>
      <c r="CF125" s="463"/>
      <c r="CG125" s="463"/>
      <c r="CH125" s="463"/>
      <c r="CI125" s="463"/>
      <c r="CJ125" s="464"/>
      <c r="CK125" s="1"/>
      <c r="CL125" s="1"/>
    </row>
    <row r="126" spans="1:90" ht="10" customHeight="1" thickBot="1" x14ac:dyDescent="0.6">
      <c r="A126" s="455"/>
      <c r="B126" s="456"/>
      <c r="C126" s="222"/>
      <c r="D126" s="223"/>
      <c r="E126" s="223"/>
      <c r="F126" s="223"/>
      <c r="G126" s="223"/>
      <c r="H126" s="223"/>
      <c r="I126" s="223"/>
      <c r="J126" s="223"/>
      <c r="K126" s="223"/>
      <c r="L126" s="223"/>
      <c r="M126" s="223"/>
      <c r="N126" s="223"/>
      <c r="O126" s="245"/>
      <c r="P126" s="1"/>
      <c r="Q126" s="1"/>
      <c r="R126" s="429" t="s">
        <v>99</v>
      </c>
      <c r="S126" s="430"/>
      <c r="T126" s="430"/>
      <c r="U126" s="430"/>
      <c r="V126" s="431"/>
      <c r="W126" s="203">
        <f>MAX(CA109+SUM(S115)+W121,CA109+SUM(AO115)+SUM(BE115)+W121)</f>
        <v>0</v>
      </c>
      <c r="X126" s="204"/>
      <c r="Y126" s="204"/>
      <c r="Z126" s="204"/>
      <c r="AA126" s="204"/>
      <c r="AB126" s="204"/>
      <c r="AC126" s="204"/>
      <c r="AD126" s="204"/>
      <c r="AE126" s="204"/>
      <c r="AF126" s="205"/>
      <c r="AG126" s="362" t="s">
        <v>41</v>
      </c>
      <c r="AH126" s="362"/>
      <c r="AI126" s="362"/>
      <c r="AJ126" s="8"/>
      <c r="AK126" s="401"/>
      <c r="AL126" s="402"/>
      <c r="AM126" s="402"/>
      <c r="AN126" s="402"/>
      <c r="AO126" s="402"/>
      <c r="AP126" s="402"/>
      <c r="AQ126" s="402"/>
      <c r="AR126" s="403"/>
      <c r="AS126" s="411"/>
      <c r="AT126" s="411"/>
      <c r="AU126" s="412"/>
      <c r="AV126" s="417"/>
      <c r="AW126" s="418"/>
      <c r="AX126" s="413"/>
      <c r="AY126" s="414"/>
      <c r="AZ126" s="222"/>
      <c r="BA126" s="223"/>
      <c r="BB126" s="223"/>
      <c r="BC126" s="8"/>
      <c r="BD126" s="401"/>
      <c r="BE126" s="402"/>
      <c r="BF126" s="402"/>
      <c r="BG126" s="402"/>
      <c r="BH126" s="402"/>
      <c r="BI126" s="402"/>
      <c r="BJ126" s="402"/>
      <c r="BK126" s="403"/>
      <c r="BL126" s="411"/>
      <c r="BM126" s="411"/>
      <c r="BN126" s="412"/>
      <c r="BO126" s="417"/>
      <c r="BP126" s="418"/>
      <c r="BQ126" s="413"/>
      <c r="BR126" s="414"/>
      <c r="BS126" s="362"/>
      <c r="BT126" s="362"/>
      <c r="BU126" s="362"/>
      <c r="BV126" s="462"/>
      <c r="BW126" s="463"/>
      <c r="BX126" s="463"/>
      <c r="BY126" s="463"/>
      <c r="BZ126" s="463"/>
      <c r="CA126" s="463"/>
      <c r="CB126" s="463"/>
      <c r="CC126" s="463"/>
      <c r="CD126" s="463"/>
      <c r="CE126" s="463"/>
      <c r="CF126" s="463"/>
      <c r="CG126" s="463"/>
      <c r="CH126" s="463"/>
      <c r="CI126" s="463"/>
      <c r="CJ126" s="464"/>
      <c r="CK126" s="1"/>
      <c r="CL126" s="1"/>
    </row>
    <row r="127" spans="1:90" ht="10" customHeight="1" x14ac:dyDescent="0.55000000000000004">
      <c r="A127" s="455"/>
      <c r="B127" s="456"/>
      <c r="C127" s="222"/>
      <c r="D127" s="223"/>
      <c r="E127" s="223"/>
      <c r="F127" s="223"/>
      <c r="G127" s="223"/>
      <c r="H127" s="223"/>
      <c r="I127" s="223"/>
      <c r="J127" s="223"/>
      <c r="K127" s="223"/>
      <c r="L127" s="223"/>
      <c r="M127" s="223"/>
      <c r="N127" s="223"/>
      <c r="O127" s="245"/>
      <c r="P127" s="1"/>
      <c r="Q127" s="1"/>
      <c r="R127" s="432"/>
      <c r="S127" s="433"/>
      <c r="T127" s="433"/>
      <c r="U127" s="433"/>
      <c r="V127" s="434"/>
      <c r="W127" s="206"/>
      <c r="X127" s="207"/>
      <c r="Y127" s="207"/>
      <c r="Z127" s="207"/>
      <c r="AA127" s="207"/>
      <c r="AB127" s="207"/>
      <c r="AC127" s="207"/>
      <c r="AD127" s="207"/>
      <c r="AE127" s="207"/>
      <c r="AF127" s="208"/>
      <c r="AG127" s="362"/>
      <c r="AH127" s="362"/>
      <c r="AI127" s="362"/>
      <c r="AJ127" s="8"/>
      <c r="AK127" s="401"/>
      <c r="AL127" s="402"/>
      <c r="AM127" s="402"/>
      <c r="AN127" s="402"/>
      <c r="AO127" s="402"/>
      <c r="AP127" s="402"/>
      <c r="AQ127" s="402"/>
      <c r="AR127" s="403"/>
      <c r="AS127" s="1"/>
      <c r="AT127" s="1"/>
      <c r="AU127" s="1"/>
      <c r="AV127" s="1"/>
      <c r="AW127" s="1"/>
      <c r="AX127" s="1"/>
      <c r="AY127" s="9"/>
      <c r="AZ127" s="222"/>
      <c r="BA127" s="223"/>
      <c r="BB127" s="223"/>
      <c r="BC127" s="8"/>
      <c r="BD127" s="401"/>
      <c r="BE127" s="402"/>
      <c r="BF127" s="402"/>
      <c r="BG127" s="402"/>
      <c r="BH127" s="402"/>
      <c r="BI127" s="402"/>
      <c r="BJ127" s="402"/>
      <c r="BK127" s="403"/>
      <c r="BL127" s="1"/>
      <c r="BM127" s="1"/>
      <c r="BN127" s="1"/>
      <c r="BO127" s="1"/>
      <c r="BP127" s="1"/>
      <c r="BQ127" s="1"/>
      <c r="BR127" s="9"/>
      <c r="BS127" s="362"/>
      <c r="BT127" s="362"/>
      <c r="BU127" s="362"/>
      <c r="BV127" s="462"/>
      <c r="BW127" s="463"/>
      <c r="BX127" s="463"/>
      <c r="BY127" s="463"/>
      <c r="BZ127" s="463"/>
      <c r="CA127" s="463"/>
      <c r="CB127" s="463"/>
      <c r="CC127" s="463"/>
      <c r="CD127" s="463"/>
      <c r="CE127" s="463"/>
      <c r="CF127" s="463"/>
      <c r="CG127" s="463"/>
      <c r="CH127" s="463"/>
      <c r="CI127" s="463"/>
      <c r="CJ127" s="464"/>
      <c r="CK127" s="1"/>
      <c r="CL127" s="1"/>
    </row>
    <row r="128" spans="1:90" ht="10" customHeight="1" x14ac:dyDescent="0.55000000000000004">
      <c r="A128" s="455"/>
      <c r="B128" s="456"/>
      <c r="C128" s="222"/>
      <c r="D128" s="223"/>
      <c r="E128" s="223"/>
      <c r="F128" s="223"/>
      <c r="G128" s="223"/>
      <c r="H128" s="223"/>
      <c r="I128" s="223"/>
      <c r="J128" s="223"/>
      <c r="K128" s="223"/>
      <c r="L128" s="223"/>
      <c r="M128" s="223"/>
      <c r="N128" s="223"/>
      <c r="O128" s="245"/>
      <c r="P128" s="1"/>
      <c r="Q128" s="1"/>
      <c r="R128" s="432"/>
      <c r="S128" s="433"/>
      <c r="T128" s="433"/>
      <c r="U128" s="433"/>
      <c r="V128" s="434"/>
      <c r="W128" s="206"/>
      <c r="X128" s="207"/>
      <c r="Y128" s="207"/>
      <c r="Z128" s="207"/>
      <c r="AA128" s="207"/>
      <c r="AB128" s="207"/>
      <c r="AC128" s="207"/>
      <c r="AD128" s="207"/>
      <c r="AE128" s="207"/>
      <c r="AF128" s="208"/>
      <c r="AG128" s="362"/>
      <c r="AH128" s="362"/>
      <c r="AI128" s="362"/>
      <c r="AJ128" s="8"/>
      <c r="AK128" s="404" t="str">
        <f>IF(AV125="","－",W126*AV125)</f>
        <v>－</v>
      </c>
      <c r="AL128" s="405"/>
      <c r="AM128" s="405"/>
      <c r="AN128" s="405"/>
      <c r="AO128" s="405"/>
      <c r="AP128" s="405"/>
      <c r="AQ128" s="405"/>
      <c r="AR128" s="405"/>
      <c r="AS128" s="405"/>
      <c r="AT128" s="405"/>
      <c r="AU128" s="405"/>
      <c r="AV128" s="405"/>
      <c r="AW128" s="6"/>
      <c r="AX128" s="7"/>
      <c r="AY128" s="9"/>
      <c r="AZ128" s="222"/>
      <c r="BA128" s="223"/>
      <c r="BB128" s="223"/>
      <c r="BC128" s="8"/>
      <c r="BD128" s="404" t="str">
        <f>IF(BO125="","－",W126*BO125)</f>
        <v>－</v>
      </c>
      <c r="BE128" s="405"/>
      <c r="BF128" s="405"/>
      <c r="BG128" s="405"/>
      <c r="BH128" s="405"/>
      <c r="BI128" s="405"/>
      <c r="BJ128" s="405"/>
      <c r="BK128" s="405"/>
      <c r="BL128" s="405"/>
      <c r="BM128" s="405"/>
      <c r="BN128" s="405"/>
      <c r="BO128" s="405"/>
      <c r="BP128" s="6"/>
      <c r="BQ128" s="7"/>
      <c r="BR128" s="9"/>
      <c r="BS128" s="362"/>
      <c r="BT128" s="362"/>
      <c r="BU128" s="362"/>
      <c r="BV128" s="462"/>
      <c r="BW128" s="463"/>
      <c r="BX128" s="463"/>
      <c r="BY128" s="463"/>
      <c r="BZ128" s="463"/>
      <c r="CA128" s="463"/>
      <c r="CB128" s="463"/>
      <c r="CC128" s="463"/>
      <c r="CD128" s="463"/>
      <c r="CE128" s="463"/>
      <c r="CF128" s="463"/>
      <c r="CG128" s="463"/>
      <c r="CH128" s="463"/>
      <c r="CI128" s="463"/>
      <c r="CJ128" s="464"/>
      <c r="CK128" s="1"/>
      <c r="CL128" s="1"/>
    </row>
    <row r="129" spans="1:90" ht="10" customHeight="1" x14ac:dyDescent="0.55000000000000004">
      <c r="A129" s="455"/>
      <c r="B129" s="456"/>
      <c r="C129" s="222"/>
      <c r="D129" s="223"/>
      <c r="E129" s="223"/>
      <c r="F129" s="223"/>
      <c r="G129" s="223"/>
      <c r="H129" s="223"/>
      <c r="I129" s="223"/>
      <c r="J129" s="223"/>
      <c r="K129" s="223"/>
      <c r="L129" s="223"/>
      <c r="M129" s="223"/>
      <c r="N129" s="223"/>
      <c r="O129" s="245"/>
      <c r="P129" s="1"/>
      <c r="Q129" s="1"/>
      <c r="R129" s="432"/>
      <c r="S129" s="433"/>
      <c r="T129" s="433"/>
      <c r="U129" s="433"/>
      <c r="V129" s="434"/>
      <c r="W129" s="206"/>
      <c r="X129" s="207"/>
      <c r="Y129" s="207"/>
      <c r="Z129" s="207"/>
      <c r="AA129" s="207"/>
      <c r="AB129" s="207"/>
      <c r="AC129" s="207"/>
      <c r="AD129" s="207"/>
      <c r="AE129" s="207"/>
      <c r="AF129" s="208"/>
      <c r="AG129" s="362"/>
      <c r="AH129" s="362"/>
      <c r="AI129" s="362"/>
      <c r="AJ129" s="8"/>
      <c r="AK129" s="406"/>
      <c r="AL129" s="407"/>
      <c r="AM129" s="407"/>
      <c r="AN129" s="407"/>
      <c r="AO129" s="407"/>
      <c r="AP129" s="407"/>
      <c r="AQ129" s="407"/>
      <c r="AR129" s="407"/>
      <c r="AS129" s="407"/>
      <c r="AT129" s="407"/>
      <c r="AU129" s="407"/>
      <c r="AV129" s="407"/>
      <c r="AW129" s="89" t="s">
        <v>23</v>
      </c>
      <c r="AX129" s="370"/>
      <c r="AY129" s="9"/>
      <c r="AZ129" s="222"/>
      <c r="BA129" s="223"/>
      <c r="BB129" s="223"/>
      <c r="BC129" s="8"/>
      <c r="BD129" s="406"/>
      <c r="BE129" s="407"/>
      <c r="BF129" s="407"/>
      <c r="BG129" s="407"/>
      <c r="BH129" s="407"/>
      <c r="BI129" s="407"/>
      <c r="BJ129" s="407"/>
      <c r="BK129" s="407"/>
      <c r="BL129" s="407"/>
      <c r="BM129" s="407"/>
      <c r="BN129" s="407"/>
      <c r="BO129" s="407"/>
      <c r="BP129" s="89" t="s">
        <v>23</v>
      </c>
      <c r="BQ129" s="370"/>
      <c r="BR129" s="9"/>
      <c r="BS129" s="362"/>
      <c r="BT129" s="362"/>
      <c r="BU129" s="362"/>
      <c r="BV129" s="462"/>
      <c r="BW129" s="463"/>
      <c r="BX129" s="463"/>
      <c r="BY129" s="463"/>
      <c r="BZ129" s="463"/>
      <c r="CA129" s="463"/>
      <c r="CB129" s="463"/>
      <c r="CC129" s="463"/>
      <c r="CD129" s="463"/>
      <c r="CE129" s="463"/>
      <c r="CF129" s="463"/>
      <c r="CG129" s="463"/>
      <c r="CH129" s="463"/>
      <c r="CI129" s="463"/>
      <c r="CJ129" s="464"/>
      <c r="CK129" s="1"/>
      <c r="CL129" s="1"/>
    </row>
    <row r="130" spans="1:90" ht="10" customHeight="1" x14ac:dyDescent="0.55000000000000004">
      <c r="A130" s="455"/>
      <c r="B130" s="456"/>
      <c r="C130" s="222"/>
      <c r="D130" s="223"/>
      <c r="E130" s="223"/>
      <c r="F130" s="223"/>
      <c r="G130" s="223"/>
      <c r="H130" s="223"/>
      <c r="I130" s="223"/>
      <c r="J130" s="223"/>
      <c r="K130" s="223"/>
      <c r="L130" s="223"/>
      <c r="M130" s="223"/>
      <c r="N130" s="223"/>
      <c r="O130" s="245"/>
      <c r="P130" s="1"/>
      <c r="Q130" s="1"/>
      <c r="R130" s="432"/>
      <c r="S130" s="433"/>
      <c r="T130" s="433"/>
      <c r="U130" s="433"/>
      <c r="V130" s="434"/>
      <c r="W130" s="206"/>
      <c r="X130" s="207"/>
      <c r="Y130" s="207"/>
      <c r="Z130" s="207"/>
      <c r="AA130" s="207"/>
      <c r="AB130" s="207"/>
      <c r="AC130" s="207"/>
      <c r="AD130" s="207"/>
      <c r="AE130" s="207"/>
      <c r="AF130" s="208"/>
      <c r="AG130" s="89" t="s">
        <v>23</v>
      </c>
      <c r="AH130" s="89"/>
      <c r="AI130" s="33"/>
      <c r="AJ130" s="32"/>
      <c r="AK130" s="408"/>
      <c r="AL130" s="409"/>
      <c r="AM130" s="409"/>
      <c r="AN130" s="409"/>
      <c r="AO130" s="409"/>
      <c r="AP130" s="409"/>
      <c r="AQ130" s="409"/>
      <c r="AR130" s="409"/>
      <c r="AS130" s="409"/>
      <c r="AT130" s="409"/>
      <c r="AU130" s="409"/>
      <c r="AV130" s="409"/>
      <c r="AW130" s="371"/>
      <c r="AX130" s="372"/>
      <c r="AY130" s="40"/>
      <c r="AZ130" s="222"/>
      <c r="BA130" s="223"/>
      <c r="BB130" s="223"/>
      <c r="BC130" s="32"/>
      <c r="BD130" s="408"/>
      <c r="BE130" s="409"/>
      <c r="BF130" s="409"/>
      <c r="BG130" s="409"/>
      <c r="BH130" s="409"/>
      <c r="BI130" s="409"/>
      <c r="BJ130" s="409"/>
      <c r="BK130" s="409"/>
      <c r="BL130" s="409"/>
      <c r="BM130" s="409"/>
      <c r="BN130" s="409"/>
      <c r="BO130" s="409"/>
      <c r="BP130" s="371"/>
      <c r="BQ130" s="372"/>
      <c r="BR130" s="40"/>
      <c r="BS130" s="362"/>
      <c r="BT130" s="362"/>
      <c r="BU130" s="362"/>
      <c r="BV130" s="462"/>
      <c r="BW130" s="463"/>
      <c r="BX130" s="463"/>
      <c r="BY130" s="463"/>
      <c r="BZ130" s="463"/>
      <c r="CA130" s="463"/>
      <c r="CB130" s="463"/>
      <c r="CC130" s="463"/>
      <c r="CD130" s="463"/>
      <c r="CE130" s="463"/>
      <c r="CF130" s="463"/>
      <c r="CG130" s="463"/>
      <c r="CH130" s="463"/>
      <c r="CI130" s="463"/>
      <c r="CJ130" s="464"/>
      <c r="CK130" s="89" t="s">
        <v>23</v>
      </c>
      <c r="CL130" s="89"/>
    </row>
    <row r="131" spans="1:90" ht="10" customHeight="1" thickBot="1" x14ac:dyDescent="0.6">
      <c r="A131" s="457"/>
      <c r="B131" s="458"/>
      <c r="C131" s="450"/>
      <c r="D131" s="451"/>
      <c r="E131" s="451"/>
      <c r="F131" s="451"/>
      <c r="G131" s="451"/>
      <c r="H131" s="451"/>
      <c r="I131" s="451"/>
      <c r="J131" s="451"/>
      <c r="K131" s="451"/>
      <c r="L131" s="451"/>
      <c r="M131" s="451"/>
      <c r="N131" s="451"/>
      <c r="O131" s="452"/>
      <c r="P131" s="33"/>
      <c r="Q131" s="33"/>
      <c r="R131" s="435"/>
      <c r="S131" s="436"/>
      <c r="T131" s="436"/>
      <c r="U131" s="436"/>
      <c r="V131" s="437"/>
      <c r="W131" s="209"/>
      <c r="X131" s="210"/>
      <c r="Y131" s="210"/>
      <c r="Z131" s="210"/>
      <c r="AA131" s="210"/>
      <c r="AB131" s="210"/>
      <c r="AC131" s="210"/>
      <c r="AD131" s="210"/>
      <c r="AE131" s="210"/>
      <c r="AF131" s="211"/>
      <c r="AG131" s="89"/>
      <c r="AH131" s="89"/>
      <c r="AI131" s="33"/>
      <c r="AJ131" s="34"/>
      <c r="AK131" s="35"/>
      <c r="AL131" s="41"/>
      <c r="AM131" s="41"/>
      <c r="AN131" s="41"/>
      <c r="AO131" s="35"/>
      <c r="AP131" s="11"/>
      <c r="AQ131" s="11"/>
      <c r="AR131" s="11"/>
      <c r="AS131" s="11"/>
      <c r="AT131" s="35"/>
      <c r="AU131" s="35"/>
      <c r="AV131" s="35"/>
      <c r="AW131" s="35"/>
      <c r="AX131" s="35"/>
      <c r="AY131" s="42"/>
      <c r="AZ131" s="222"/>
      <c r="BA131" s="223"/>
      <c r="BB131" s="223"/>
      <c r="BC131" s="34"/>
      <c r="BD131" s="35"/>
      <c r="BE131" s="41"/>
      <c r="BF131" s="41"/>
      <c r="BG131" s="41"/>
      <c r="BH131" s="35"/>
      <c r="BI131" s="11"/>
      <c r="BJ131" s="11"/>
      <c r="BK131" s="11"/>
      <c r="BL131" s="11"/>
      <c r="BM131" s="35"/>
      <c r="BN131" s="35"/>
      <c r="BO131" s="35"/>
      <c r="BP131" s="35"/>
      <c r="BQ131" s="35"/>
      <c r="BR131" s="42"/>
      <c r="BS131" s="362"/>
      <c r="BT131" s="362"/>
      <c r="BU131" s="362"/>
      <c r="BV131" s="465"/>
      <c r="BW131" s="466"/>
      <c r="BX131" s="466"/>
      <c r="BY131" s="466"/>
      <c r="BZ131" s="466"/>
      <c r="CA131" s="466"/>
      <c r="CB131" s="466"/>
      <c r="CC131" s="466"/>
      <c r="CD131" s="466"/>
      <c r="CE131" s="466"/>
      <c r="CF131" s="466"/>
      <c r="CG131" s="466"/>
      <c r="CH131" s="466"/>
      <c r="CI131" s="466"/>
      <c r="CJ131" s="467"/>
      <c r="CK131" s="89"/>
      <c r="CL131" s="89"/>
    </row>
    <row r="132" spans="1:90" ht="10" customHeight="1" x14ac:dyDescent="0.55000000000000004">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39"/>
      <c r="BW132" s="39"/>
      <c r="BX132" s="39"/>
      <c r="BY132" s="39"/>
      <c r="BZ132" s="39"/>
      <c r="CA132" s="39"/>
      <c r="CB132" s="39"/>
      <c r="CC132" s="39"/>
      <c r="CD132" s="39"/>
      <c r="CE132" s="39"/>
      <c r="CF132" s="1"/>
      <c r="CG132" s="1"/>
      <c r="CH132" s="1"/>
      <c r="CI132" s="1"/>
      <c r="CJ132" s="1"/>
      <c r="CK132" s="1"/>
      <c r="CL132" s="1"/>
    </row>
  </sheetData>
  <sheetProtection algorithmName="SHA-512" hashValue="Po4yLcKLuDUBAdyDxfMvpIIuJnC5GTfunJDqCxntD5ky5TAZsJelBcLUW3KkAEAOVUcXPch+qPsVrt4VsFp1EA==" saltValue="W96vi5xHyVLwXA37JUwh/w==" spinCount="100000" sheet="1" selectLockedCells="1"/>
  <protectedRanges>
    <protectedRange sqref="BT25" name="範囲2"/>
    <protectedRange sqref="BL3 BU3 CD3" name="範囲5"/>
  </protectedRanges>
  <mergeCells count="352">
    <mergeCell ref="CK117:CL118"/>
    <mergeCell ref="R119:AF120"/>
    <mergeCell ref="CK103:CL104"/>
    <mergeCell ref="CA105:CJ108"/>
    <mergeCell ref="S113:AG114"/>
    <mergeCell ref="AS102:AU104"/>
    <mergeCell ref="AW102:AZ104"/>
    <mergeCell ref="AK128:AV130"/>
    <mergeCell ref="BD128:BO130"/>
    <mergeCell ref="AW129:AX130"/>
    <mergeCell ref="BP129:BQ130"/>
    <mergeCell ref="AG130:AH131"/>
    <mergeCell ref="CK130:CL131"/>
    <mergeCell ref="BV124:CJ131"/>
    <mergeCell ref="AG126:AI129"/>
    <mergeCell ref="AK125:AR127"/>
    <mergeCell ref="AS125:AU126"/>
    <mergeCell ref="AV125:AW126"/>
    <mergeCell ref="AX125:AY126"/>
    <mergeCell ref="BD125:BK127"/>
    <mergeCell ref="BL125:BN126"/>
    <mergeCell ref="BO125:BP126"/>
    <mergeCell ref="BQ125:BR126"/>
    <mergeCell ref="BX101:BZ102"/>
    <mergeCell ref="BV121:CJ123"/>
    <mergeCell ref="AZ124:BB131"/>
    <mergeCell ref="AO113:BA114"/>
    <mergeCell ref="BB113:BD117"/>
    <mergeCell ref="BE113:BQ114"/>
    <mergeCell ref="S115:AE117"/>
    <mergeCell ref="AO115:AY117"/>
    <mergeCell ref="BE115:BO117"/>
    <mergeCell ref="AF116:AG117"/>
    <mergeCell ref="AZ116:BA117"/>
    <mergeCell ref="BP116:BQ117"/>
    <mergeCell ref="BS109:BU118"/>
    <mergeCell ref="BV109:BZ118"/>
    <mergeCell ref="CA109:CJ118"/>
    <mergeCell ref="AI112:AM118"/>
    <mergeCell ref="R126:V131"/>
    <mergeCell ref="W126:AF131"/>
    <mergeCell ref="R124:AF125"/>
    <mergeCell ref="R121:V123"/>
    <mergeCell ref="A120:B131"/>
    <mergeCell ref="C120:O131"/>
    <mergeCell ref="AJ121:BR122"/>
    <mergeCell ref="A108:B119"/>
    <mergeCell ref="C108:O119"/>
    <mergeCell ref="R109:BR110"/>
    <mergeCell ref="BQ101:BS102"/>
    <mergeCell ref="BG99:BH101"/>
    <mergeCell ref="BJ99:BP104"/>
    <mergeCell ref="BS121:BU131"/>
    <mergeCell ref="S102:U104"/>
    <mergeCell ref="W102:Z104"/>
    <mergeCell ref="AA102:AF104"/>
    <mergeCell ref="AG102:AH104"/>
    <mergeCell ref="AL102:AN104"/>
    <mergeCell ref="AO102:AR104"/>
    <mergeCell ref="AC99:AH101"/>
    <mergeCell ref="AL99:AN101"/>
    <mergeCell ref="AO99:AR101"/>
    <mergeCell ref="AS99:AU101"/>
    <mergeCell ref="AW99:AZ101"/>
    <mergeCell ref="BB99:BF101"/>
    <mergeCell ref="AL83:AN85"/>
    <mergeCell ref="CA99:CJ104"/>
    <mergeCell ref="BB80:BF82"/>
    <mergeCell ref="BG80:BH82"/>
    <mergeCell ref="AW95:AZ97"/>
    <mergeCell ref="BB95:BF97"/>
    <mergeCell ref="BG95:BH97"/>
    <mergeCell ref="AS95:AU97"/>
    <mergeCell ref="CK96:CL97"/>
    <mergeCell ref="AL95:AN97"/>
    <mergeCell ref="AO95:AR97"/>
    <mergeCell ref="AL92:AN94"/>
    <mergeCell ref="AO92:AR94"/>
    <mergeCell ref="AS92:AU94"/>
    <mergeCell ref="AW92:AZ94"/>
    <mergeCell ref="BB92:BF94"/>
    <mergeCell ref="BG92:BH94"/>
    <mergeCell ref="BB102:BF104"/>
    <mergeCell ref="BG102:BH104"/>
    <mergeCell ref="BQ103:BR104"/>
    <mergeCell ref="CA80:CJ85"/>
    <mergeCell ref="BQ82:BS83"/>
    <mergeCell ref="BX82:BZ83"/>
    <mergeCell ref="BQ84:BR85"/>
    <mergeCell ref="C89:N92"/>
    <mergeCell ref="Q89:R96"/>
    <mergeCell ref="S89:U92"/>
    <mergeCell ref="W89:AB92"/>
    <mergeCell ref="AC89:AH92"/>
    <mergeCell ref="AL89:AN91"/>
    <mergeCell ref="AO89:AR91"/>
    <mergeCell ref="AS89:AU91"/>
    <mergeCell ref="AW89:AZ91"/>
    <mergeCell ref="C93:K104"/>
    <mergeCell ref="S93:U96"/>
    <mergeCell ref="W93:AB96"/>
    <mergeCell ref="AC93:AH96"/>
    <mergeCell ref="L98:L99"/>
    <mergeCell ref="Q99:R104"/>
    <mergeCell ref="S99:U101"/>
    <mergeCell ref="W99:AB101"/>
    <mergeCell ref="BQ96:BR97"/>
    <mergeCell ref="BB83:BF85"/>
    <mergeCell ref="BG83:BH85"/>
    <mergeCell ref="BB73:BF75"/>
    <mergeCell ref="BG73:BH75"/>
    <mergeCell ref="CA86:CJ88"/>
    <mergeCell ref="BB89:BF91"/>
    <mergeCell ref="BG89:BH91"/>
    <mergeCell ref="BJ89:BP97"/>
    <mergeCell ref="BT89:BW104"/>
    <mergeCell ref="CA89:CJ97"/>
    <mergeCell ref="BQ92:BS94"/>
    <mergeCell ref="BX92:BZ94"/>
    <mergeCell ref="CA98:CJ98"/>
    <mergeCell ref="BX103:BY104"/>
    <mergeCell ref="CK84:CL85"/>
    <mergeCell ref="L79:L80"/>
    <mergeCell ref="CA79:CJ79"/>
    <mergeCell ref="Q80:R85"/>
    <mergeCell ref="S80:U82"/>
    <mergeCell ref="W80:AB82"/>
    <mergeCell ref="AC80:AH82"/>
    <mergeCell ref="AL80:AN82"/>
    <mergeCell ref="AO80:AR82"/>
    <mergeCell ref="BT70:BW85"/>
    <mergeCell ref="CA70:CJ78"/>
    <mergeCell ref="AS73:AU75"/>
    <mergeCell ref="AS80:AU82"/>
    <mergeCell ref="AW80:AZ82"/>
    <mergeCell ref="AO83:AR85"/>
    <mergeCell ref="AS83:AU85"/>
    <mergeCell ref="AW83:AZ85"/>
    <mergeCell ref="S74:U77"/>
    <mergeCell ref="W74:AB77"/>
    <mergeCell ref="AC74:AH77"/>
    <mergeCell ref="AL76:AN78"/>
    <mergeCell ref="AO76:AR78"/>
    <mergeCell ref="S83:U85"/>
    <mergeCell ref="BX84:BY85"/>
    <mergeCell ref="CA61:CJ69"/>
    <mergeCell ref="CK77:CL78"/>
    <mergeCell ref="BQ73:BS75"/>
    <mergeCell ref="BX73:BZ75"/>
    <mergeCell ref="C74:K85"/>
    <mergeCell ref="AW73:AZ75"/>
    <mergeCell ref="C63:N65"/>
    <mergeCell ref="Q63:AA65"/>
    <mergeCell ref="AO63:AR65"/>
    <mergeCell ref="AS63:AU65"/>
    <mergeCell ref="AV63:AZ65"/>
    <mergeCell ref="W83:Z85"/>
    <mergeCell ref="AA83:AF85"/>
    <mergeCell ref="AG83:AH85"/>
    <mergeCell ref="AL73:AN75"/>
    <mergeCell ref="AO73:AR75"/>
    <mergeCell ref="C70:N73"/>
    <mergeCell ref="Q70:R77"/>
    <mergeCell ref="S70:U73"/>
    <mergeCell ref="W70:AB73"/>
    <mergeCell ref="AC70:AH73"/>
    <mergeCell ref="AL70:AN72"/>
    <mergeCell ref="AO70:AR72"/>
    <mergeCell ref="AS70:AU72"/>
    <mergeCell ref="AS58:AU60"/>
    <mergeCell ref="AW58:AZ60"/>
    <mergeCell ref="BB58:BF60"/>
    <mergeCell ref="BG58:BH60"/>
    <mergeCell ref="BQ59:BR60"/>
    <mergeCell ref="W121:AF123"/>
    <mergeCell ref="AD64:AE64"/>
    <mergeCell ref="AG58:AH60"/>
    <mergeCell ref="AL58:AN60"/>
    <mergeCell ref="BQ57:BS58"/>
    <mergeCell ref="BB63:BF65"/>
    <mergeCell ref="BG63:BH65"/>
    <mergeCell ref="BJ63:BP65"/>
    <mergeCell ref="AG122:AH123"/>
    <mergeCell ref="AW70:AZ72"/>
    <mergeCell ref="BB70:BF72"/>
    <mergeCell ref="BG70:BH72"/>
    <mergeCell ref="BJ70:BP78"/>
    <mergeCell ref="AS76:AU78"/>
    <mergeCell ref="AW76:AZ78"/>
    <mergeCell ref="BB76:BF78"/>
    <mergeCell ref="BG76:BH78"/>
    <mergeCell ref="BQ77:BR78"/>
    <mergeCell ref="BJ80:BP85"/>
    <mergeCell ref="CJ31:CK36"/>
    <mergeCell ref="AW41:AZ44"/>
    <mergeCell ref="BB41:BF44"/>
    <mergeCell ref="BG41:BH44"/>
    <mergeCell ref="BJ41:BP52"/>
    <mergeCell ref="BT41:BW60"/>
    <mergeCell ref="CA41:CJ52"/>
    <mergeCell ref="BB45:BF48"/>
    <mergeCell ref="BG45:BH48"/>
    <mergeCell ref="BQ45:BS48"/>
    <mergeCell ref="BX45:BZ48"/>
    <mergeCell ref="AW45:AZ48"/>
    <mergeCell ref="CK59:CL60"/>
    <mergeCell ref="CK51:CL52"/>
    <mergeCell ref="CA53:CJ54"/>
    <mergeCell ref="BB49:BF52"/>
    <mergeCell ref="BG49:BH52"/>
    <mergeCell ref="BG55:BH57"/>
    <mergeCell ref="BJ55:BP60"/>
    <mergeCell ref="CA55:CJ60"/>
    <mergeCell ref="BX57:BZ58"/>
    <mergeCell ref="BX59:BY60"/>
    <mergeCell ref="BQ51:BR52"/>
    <mergeCell ref="BA34:BD36"/>
    <mergeCell ref="C55:F59"/>
    <mergeCell ref="I55:L59"/>
    <mergeCell ref="Q55:R60"/>
    <mergeCell ref="C60:N61"/>
    <mergeCell ref="C41:N44"/>
    <mergeCell ref="Q41:R52"/>
    <mergeCell ref="S41:U46"/>
    <mergeCell ref="W41:AB46"/>
    <mergeCell ref="AC41:AH46"/>
    <mergeCell ref="C50:F54"/>
    <mergeCell ref="I50:L54"/>
    <mergeCell ref="C45:K47"/>
    <mergeCell ref="L45:M47"/>
    <mergeCell ref="AL45:AN48"/>
    <mergeCell ref="AO45:AR48"/>
    <mergeCell ref="AS45:AU48"/>
    <mergeCell ref="S47:U52"/>
    <mergeCell ref="W47:AB52"/>
    <mergeCell ref="AC47:AH52"/>
    <mergeCell ref="C48:N49"/>
    <mergeCell ref="AL49:AN52"/>
    <mergeCell ref="AO49:AR52"/>
    <mergeCell ref="AS49:AU52"/>
    <mergeCell ref="AW55:AZ57"/>
    <mergeCell ref="BB55:BF57"/>
    <mergeCell ref="S55:U57"/>
    <mergeCell ref="W55:AB57"/>
    <mergeCell ref="AO58:AR60"/>
    <mergeCell ref="BB26:BC29"/>
    <mergeCell ref="BD26:BG29"/>
    <mergeCell ref="AG32:AK33"/>
    <mergeCell ref="AL32:AN33"/>
    <mergeCell ref="AL34:AN35"/>
    <mergeCell ref="AO34:AQ36"/>
    <mergeCell ref="AS34:AV36"/>
    <mergeCell ref="AW34:AY36"/>
    <mergeCell ref="AW49:AZ52"/>
    <mergeCell ref="S58:U60"/>
    <mergeCell ref="W58:Z60"/>
    <mergeCell ref="AA58:AF60"/>
    <mergeCell ref="AC55:AH57"/>
    <mergeCell ref="AL55:AN57"/>
    <mergeCell ref="AO55:AR57"/>
    <mergeCell ref="AS55:AU57"/>
    <mergeCell ref="AL41:AN44"/>
    <mergeCell ref="AO41:AR44"/>
    <mergeCell ref="AS41:AU44"/>
    <mergeCell ref="CF32:CI35"/>
    <mergeCell ref="G34:O37"/>
    <mergeCell ref="P34:Q37"/>
    <mergeCell ref="X34:AC36"/>
    <mergeCell ref="AD34:AE36"/>
    <mergeCell ref="AG34:AK35"/>
    <mergeCell ref="BE31:BG33"/>
    <mergeCell ref="BI31:BL33"/>
    <mergeCell ref="BM31:BO33"/>
    <mergeCell ref="BQ31:BT33"/>
    <mergeCell ref="BQ34:BT36"/>
    <mergeCell ref="BE34:BG36"/>
    <mergeCell ref="BI34:BL36"/>
    <mergeCell ref="BM34:BO36"/>
    <mergeCell ref="CC31:CE36"/>
    <mergeCell ref="BP25:BR30"/>
    <mergeCell ref="G26:O29"/>
    <mergeCell ref="P26:Q29"/>
    <mergeCell ref="BL26:BO29"/>
    <mergeCell ref="X28:AC30"/>
    <mergeCell ref="AD28:AE30"/>
    <mergeCell ref="G30:O33"/>
    <mergeCell ref="P30:Q33"/>
    <mergeCell ref="X31:AE33"/>
    <mergeCell ref="AW31:AY33"/>
    <mergeCell ref="BA31:BD33"/>
    <mergeCell ref="AP26:AQ29"/>
    <mergeCell ref="AV26:AW29"/>
    <mergeCell ref="BS20:BY22"/>
    <mergeCell ref="BZ20:CA22"/>
    <mergeCell ref="CC20:CI22"/>
    <mergeCell ref="CJ20:CK22"/>
    <mergeCell ref="BC21:BD22"/>
    <mergeCell ref="B20:K22"/>
    <mergeCell ref="AN20:AS22"/>
    <mergeCell ref="BE20:BG22"/>
    <mergeCell ref="BI20:BO22"/>
    <mergeCell ref="AU20:BB22"/>
    <mergeCell ref="M20:AL22"/>
    <mergeCell ref="BP20:BQ22"/>
    <mergeCell ref="BH25:BK30"/>
    <mergeCell ref="BG12:CK14"/>
    <mergeCell ref="B16:K18"/>
    <mergeCell ref="AD16:AI18"/>
    <mergeCell ref="AJ16:AM18"/>
    <mergeCell ref="AN16:BB18"/>
    <mergeCell ref="BC16:BF18"/>
    <mergeCell ref="BG16:CK18"/>
    <mergeCell ref="CD3:CI5"/>
    <mergeCell ref="CJ3:CL5"/>
    <mergeCell ref="BY8:CL9"/>
    <mergeCell ref="B12:K14"/>
    <mergeCell ref="AN12:AV14"/>
    <mergeCell ref="AW12:AX14"/>
    <mergeCell ref="AY12:BE14"/>
    <mergeCell ref="BE2:BI6"/>
    <mergeCell ref="B3:AE5"/>
    <mergeCell ref="BL3:BQ5"/>
    <mergeCell ref="BR3:BT5"/>
    <mergeCell ref="BU3:BZ5"/>
    <mergeCell ref="CA3:CC5"/>
    <mergeCell ref="D8:AO9"/>
    <mergeCell ref="M12:AL14"/>
    <mergeCell ref="M16:AB18"/>
    <mergeCell ref="BT24:CK24"/>
    <mergeCell ref="BT25:CK29"/>
    <mergeCell ref="B25:D38"/>
    <mergeCell ref="R26:V37"/>
    <mergeCell ref="AK26:AO29"/>
    <mergeCell ref="AR26:AU29"/>
    <mergeCell ref="AX26:BA29"/>
    <mergeCell ref="AO31:AV33"/>
    <mergeCell ref="AZ31:AZ33"/>
    <mergeCell ref="BH31:BH33"/>
    <mergeCell ref="BP31:BP33"/>
    <mergeCell ref="BU31:BW33"/>
    <mergeCell ref="BX31:BX33"/>
    <mergeCell ref="BY31:CB33"/>
    <mergeCell ref="AR34:AR36"/>
    <mergeCell ref="AZ34:AZ36"/>
    <mergeCell ref="BH34:BH36"/>
    <mergeCell ref="BP34:BP36"/>
    <mergeCell ref="BU34:BW36"/>
    <mergeCell ref="BX34:BX36"/>
    <mergeCell ref="BY34:CB36"/>
    <mergeCell ref="X37:CK38"/>
    <mergeCell ref="X25:AE27"/>
    <mergeCell ref="AF25:AI30"/>
  </mergeCells>
  <phoneticPr fontId="3"/>
  <dataValidations count="5">
    <dataValidation imeMode="off" allowBlank="1" showInputMessage="1" showErrorMessage="1" sqref="CL16:CL18 BG16" xr:uid="{5D44EC65-A507-4E98-BD1C-F75C53FADC6E}"/>
    <dataValidation type="list" allowBlank="1" showInputMessage="1" showErrorMessage="1" sqref="BL3" xr:uid="{CA6324E3-1339-4EF9-94E5-C323C930819C}">
      <formula1>"2024,2025,2026,2027,2028"</formula1>
    </dataValidation>
    <dataValidation type="list" allowBlank="1" showInputMessage="1" showErrorMessage="1" sqref="BU3" xr:uid="{62DD3640-565E-4EAC-AD19-29508E0D0B8E}">
      <formula1>"１,２,３,４,５,６,７,８,９,10,11,12"</formula1>
    </dataValidation>
    <dataValidation type="list" allowBlank="1" showInputMessage="1" showErrorMessage="1" sqref="CD3" xr:uid="{3EE0228E-A527-4A60-AB9F-87988D8190F4}">
      <formula1>"１,２,３,４,５,６,７,８,９,10,11,12,13,14,15,16,17,18,19,20,21,22,23,24,25,26,27,28,29,30,31"</formula1>
    </dataValidation>
    <dataValidation imeMode="hiragana" allowBlank="1" showInputMessage="1" showErrorMessage="1" sqref="BT25:CK29" xr:uid="{297A9F3C-E976-4009-8DC3-A7358F5D3EAA}"/>
  </dataValidations>
  <pageMargins left="0.23622047244094491" right="0.19685039370078741" top="0.27559055118110237" bottom="0.19685039370078741" header="0" footer="0"/>
  <pageSetup paperSize="9" scale="6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19050</xdr:colOff>
                    <xdr:row>44</xdr:row>
                    <xdr:rowOff>0</xdr:rowOff>
                  </from>
                  <to>
                    <xdr:col>14</xdr:col>
                    <xdr:colOff>12700</xdr:colOff>
                    <xdr:row>46</xdr:row>
                    <xdr:rowOff>114300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88900</xdr:colOff>
                    <xdr:row>50</xdr:row>
                    <xdr:rowOff>12700</xdr:rowOff>
                  </from>
                  <to>
                    <xdr:col>8</xdr:col>
                    <xdr:colOff>76200</xdr:colOff>
                    <xdr:row>53</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xdr:col>
                    <xdr:colOff>88900</xdr:colOff>
                    <xdr:row>50</xdr:row>
                    <xdr:rowOff>0</xdr:rowOff>
                  </from>
                  <to>
                    <xdr:col>14</xdr:col>
                    <xdr:colOff>76200</xdr:colOff>
                    <xdr:row>52</xdr:row>
                    <xdr:rowOff>114300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88900</xdr:colOff>
                    <xdr:row>55</xdr:row>
                    <xdr:rowOff>12700</xdr:rowOff>
                  </from>
                  <to>
                    <xdr:col>8</xdr:col>
                    <xdr:colOff>76200</xdr:colOff>
                    <xdr:row>58</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88900</xdr:colOff>
                    <xdr:row>55</xdr:row>
                    <xdr:rowOff>0</xdr:rowOff>
                  </from>
                  <to>
                    <xdr:col>14</xdr:col>
                    <xdr:colOff>76200</xdr:colOff>
                    <xdr:row>57</xdr:row>
                    <xdr:rowOff>114300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88900</xdr:colOff>
                    <xdr:row>77</xdr:row>
                    <xdr:rowOff>57150</xdr:rowOff>
                  </from>
                  <to>
                    <xdr:col>13</xdr:col>
                    <xdr:colOff>76200</xdr:colOff>
                    <xdr:row>80</xdr:row>
                    <xdr:rowOff>50800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88900</xdr:colOff>
                    <xdr:row>96</xdr:row>
                    <xdr:rowOff>57150</xdr:rowOff>
                  </from>
                  <to>
                    <xdr:col>13</xdr:col>
                    <xdr:colOff>76200</xdr:colOff>
                    <xdr:row>99</xdr:row>
                    <xdr:rowOff>50800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29</xdr:col>
                    <xdr:colOff>31750</xdr:colOff>
                    <xdr:row>62</xdr:row>
                    <xdr:rowOff>12700</xdr:rowOff>
                  </from>
                  <to>
                    <xdr:col>32</xdr:col>
                    <xdr:colOff>19050</xdr:colOff>
                    <xdr:row>65</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66</xdr:col>
                    <xdr:colOff>88900</xdr:colOff>
                    <xdr:row>19</xdr:row>
                    <xdr:rowOff>0</xdr:rowOff>
                  </from>
                  <to>
                    <xdr:col>69</xdr:col>
                    <xdr:colOff>76200</xdr:colOff>
                    <xdr:row>21</xdr:row>
                    <xdr:rowOff>114300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76</xdr:col>
                    <xdr:colOff>88900</xdr:colOff>
                    <xdr:row>19</xdr:row>
                    <xdr:rowOff>0</xdr:rowOff>
                  </from>
                  <to>
                    <xdr:col>79</xdr:col>
                    <xdr:colOff>76200</xdr:colOff>
                    <xdr:row>21</xdr:row>
                    <xdr:rowOff>114300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86</xdr:col>
                    <xdr:colOff>76200</xdr:colOff>
                    <xdr:row>19</xdr:row>
                    <xdr:rowOff>0</xdr:rowOff>
                  </from>
                  <to>
                    <xdr:col>89</xdr:col>
                    <xdr:colOff>69850</xdr:colOff>
                    <xdr:row>21</xdr:row>
                    <xdr:rowOff>114300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28</xdr:col>
                    <xdr:colOff>88900</xdr:colOff>
                    <xdr:row>27</xdr:row>
                    <xdr:rowOff>12700</xdr:rowOff>
                  </from>
                  <to>
                    <xdr:col>31</xdr:col>
                    <xdr:colOff>76200</xdr:colOff>
                    <xdr:row>30</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28</xdr:col>
                    <xdr:colOff>88900</xdr:colOff>
                    <xdr:row>33</xdr:row>
                    <xdr:rowOff>12700</xdr:rowOff>
                  </from>
                  <to>
                    <xdr:col>31</xdr:col>
                    <xdr:colOff>76200</xdr:colOff>
                    <xdr:row>36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F9FBD-F7F9-49EE-8F4C-C875F71C7A08}">
  <dimension ref="A1:H64"/>
  <sheetViews>
    <sheetView workbookViewId="0">
      <selection activeCell="D7" sqref="D7"/>
    </sheetView>
  </sheetViews>
  <sheetFormatPr defaultRowHeight="18" x14ac:dyDescent="0.55000000000000004"/>
  <cols>
    <col min="6" max="7" width="9.25" bestFit="1" customWidth="1"/>
  </cols>
  <sheetData>
    <row r="1" spans="1:8" x14ac:dyDescent="0.55000000000000004">
      <c r="A1" t="b">
        <v>0</v>
      </c>
      <c r="B1">
        <f>COUNTIFS(A1,TRUE)*4</f>
        <v>0</v>
      </c>
      <c r="C1" t="s">
        <v>30</v>
      </c>
      <c r="D1" t="b">
        <v>0</v>
      </c>
      <c r="E1">
        <f>COUNTIFS(D1,TRUE)</f>
        <v>0</v>
      </c>
    </row>
    <row r="2" spans="1:8" x14ac:dyDescent="0.55000000000000004">
      <c r="A2" t="b">
        <v>0</v>
      </c>
      <c r="B2">
        <f>COUNTIFS(A2,TRUE)</f>
        <v>0</v>
      </c>
      <c r="C2" t="s">
        <v>34</v>
      </c>
      <c r="D2" t="b">
        <v>0</v>
      </c>
      <c r="E2">
        <f>COUNTIFS(D2,TRUE)</f>
        <v>0</v>
      </c>
    </row>
    <row r="3" spans="1:8" x14ac:dyDescent="0.55000000000000004">
      <c r="A3" t="b">
        <v>0</v>
      </c>
      <c r="B3">
        <f>COUNTIFS(A3,TRUE)</f>
        <v>0</v>
      </c>
      <c r="C3" t="s">
        <v>36</v>
      </c>
      <c r="D3" t="b">
        <v>0</v>
      </c>
      <c r="E3">
        <f>COUNTIFS(D3,TRUE)</f>
        <v>0</v>
      </c>
    </row>
    <row r="4" spans="1:8" x14ac:dyDescent="0.55000000000000004">
      <c r="A4" t="b">
        <v>0</v>
      </c>
      <c r="B4">
        <f>COUNTIFS(A4,TRUE)</f>
        <v>0</v>
      </c>
      <c r="C4" t="s">
        <v>38</v>
      </c>
      <c r="D4" t="b">
        <v>0</v>
      </c>
      <c r="E4">
        <f>COUNTIFS(D4,TRUE)*9</f>
        <v>0</v>
      </c>
    </row>
    <row r="5" spans="1:8" x14ac:dyDescent="0.55000000000000004">
      <c r="A5" t="b">
        <v>0</v>
      </c>
      <c r="B5">
        <f>COUNTIFS(A5,TRUE)</f>
        <v>0</v>
      </c>
      <c r="C5" t="s">
        <v>39</v>
      </c>
      <c r="D5" t="b">
        <v>0</v>
      </c>
      <c r="E5">
        <f>COUNTIFS(D5,TRUE)</f>
        <v>0</v>
      </c>
    </row>
    <row r="6" spans="1:8" x14ac:dyDescent="0.55000000000000004">
      <c r="B6">
        <f>SUM(B2:B5)</f>
        <v>0</v>
      </c>
      <c r="C6" t="s">
        <v>40</v>
      </c>
      <c r="D6" t="b">
        <v>0</v>
      </c>
      <c r="E6">
        <f>COUNTIFS(D6,TRUE)</f>
        <v>0</v>
      </c>
    </row>
    <row r="7" spans="1:8" x14ac:dyDescent="0.55000000000000004">
      <c r="C7" t="s">
        <v>65</v>
      </c>
      <c r="D7" t="b">
        <v>0</v>
      </c>
      <c r="E7" t="str">
        <f>IF(D7=FALSE,"",IF(ISERROR(G7-F7+1),"",G7-F7+1))</f>
        <v/>
      </c>
      <c r="F7" s="22" t="e">
        <f>DATE(申請書!G26,申請書!G30,申請書!G34)</f>
        <v>#NUM!</v>
      </c>
      <c r="G7" s="22" t="e">
        <f>DATE(申請書!AK26,申請書!AR26,申請書!AX26)</f>
        <v>#NUM!</v>
      </c>
    </row>
    <row r="8" spans="1:8" x14ac:dyDescent="0.55000000000000004">
      <c r="A8">
        <v>9</v>
      </c>
      <c r="B8">
        <v>12</v>
      </c>
      <c r="C8" t="s">
        <v>70</v>
      </c>
      <c r="D8" t="b">
        <v>0</v>
      </c>
      <c r="F8" t="b">
        <f>ISERROR(F7)</f>
        <v>1</v>
      </c>
    </row>
    <row r="9" spans="1:8" x14ac:dyDescent="0.55000000000000004">
      <c r="A9">
        <v>12</v>
      </c>
      <c r="B9">
        <v>18</v>
      </c>
    </row>
    <row r="10" spans="1:8" x14ac:dyDescent="0.55000000000000004">
      <c r="A10">
        <v>18</v>
      </c>
      <c r="B10">
        <v>22</v>
      </c>
    </row>
    <row r="12" spans="1:8" ht="19" x14ac:dyDescent="0.55000000000000004">
      <c r="A12" t="s">
        <v>66</v>
      </c>
      <c r="D12" s="23"/>
      <c r="E12" s="23"/>
      <c r="F12" s="23"/>
    </row>
    <row r="13" spans="1:8" ht="19" x14ac:dyDescent="0.55000000000000004">
      <c r="A13">
        <v>2024</v>
      </c>
      <c r="C13" s="23"/>
      <c r="D13" s="23"/>
      <c r="E13" s="23"/>
      <c r="F13" s="23"/>
      <c r="G13" s="23"/>
      <c r="H13" s="23"/>
    </row>
    <row r="14" spans="1:8" ht="19" x14ac:dyDescent="0.55000000000000004">
      <c r="A14">
        <v>2025</v>
      </c>
      <c r="C14" s="23"/>
      <c r="D14" s="23"/>
      <c r="E14" s="23"/>
      <c r="F14" s="23"/>
      <c r="G14" s="23"/>
      <c r="H14" s="23"/>
    </row>
    <row r="15" spans="1:8" ht="19" x14ac:dyDescent="0.55000000000000004">
      <c r="A15">
        <v>2026</v>
      </c>
      <c r="E15" s="23"/>
      <c r="F15" s="23"/>
      <c r="G15" s="23"/>
      <c r="H15" s="23"/>
    </row>
    <row r="16" spans="1:8" x14ac:dyDescent="0.55000000000000004">
      <c r="A16">
        <v>2027</v>
      </c>
    </row>
    <row r="17" spans="1:1" x14ac:dyDescent="0.55000000000000004">
      <c r="A17">
        <v>2028</v>
      </c>
    </row>
    <row r="19" spans="1:1" x14ac:dyDescent="0.55000000000000004">
      <c r="A19" t="s">
        <v>67</v>
      </c>
    </row>
    <row r="20" spans="1:1" x14ac:dyDescent="0.55000000000000004">
      <c r="A20">
        <v>1</v>
      </c>
    </row>
    <row r="21" spans="1:1" x14ac:dyDescent="0.55000000000000004">
      <c r="A21">
        <v>2</v>
      </c>
    </row>
    <row r="22" spans="1:1" x14ac:dyDescent="0.55000000000000004">
      <c r="A22">
        <v>3</v>
      </c>
    </row>
    <row r="23" spans="1:1" x14ac:dyDescent="0.55000000000000004">
      <c r="A23">
        <v>4</v>
      </c>
    </row>
    <row r="24" spans="1:1" x14ac:dyDescent="0.55000000000000004">
      <c r="A24">
        <v>5</v>
      </c>
    </row>
    <row r="25" spans="1:1" x14ac:dyDescent="0.55000000000000004">
      <c r="A25">
        <v>6</v>
      </c>
    </row>
    <row r="26" spans="1:1" x14ac:dyDescent="0.55000000000000004">
      <c r="A26">
        <v>7</v>
      </c>
    </row>
    <row r="27" spans="1:1" x14ac:dyDescent="0.55000000000000004">
      <c r="A27">
        <v>8</v>
      </c>
    </row>
    <row r="28" spans="1:1" x14ac:dyDescent="0.55000000000000004">
      <c r="A28">
        <v>9</v>
      </c>
    </row>
    <row r="29" spans="1:1" x14ac:dyDescent="0.55000000000000004">
      <c r="A29">
        <v>10</v>
      </c>
    </row>
    <row r="30" spans="1:1" x14ac:dyDescent="0.55000000000000004">
      <c r="A30">
        <v>11</v>
      </c>
    </row>
    <row r="31" spans="1:1" x14ac:dyDescent="0.55000000000000004">
      <c r="A31">
        <v>12</v>
      </c>
    </row>
    <row r="33" spans="1:1" x14ac:dyDescent="0.55000000000000004">
      <c r="A33" t="s">
        <v>68</v>
      </c>
    </row>
    <row r="34" spans="1:1" x14ac:dyDescent="0.55000000000000004">
      <c r="A34">
        <v>1</v>
      </c>
    </row>
    <row r="35" spans="1:1" x14ac:dyDescent="0.55000000000000004">
      <c r="A35">
        <v>2</v>
      </c>
    </row>
    <row r="36" spans="1:1" x14ac:dyDescent="0.55000000000000004">
      <c r="A36">
        <v>3</v>
      </c>
    </row>
    <row r="37" spans="1:1" x14ac:dyDescent="0.55000000000000004">
      <c r="A37">
        <v>4</v>
      </c>
    </row>
    <row r="38" spans="1:1" x14ac:dyDescent="0.55000000000000004">
      <c r="A38">
        <v>5</v>
      </c>
    </row>
    <row r="39" spans="1:1" x14ac:dyDescent="0.55000000000000004">
      <c r="A39">
        <v>6</v>
      </c>
    </row>
    <row r="40" spans="1:1" x14ac:dyDescent="0.55000000000000004">
      <c r="A40">
        <v>7</v>
      </c>
    </row>
    <row r="41" spans="1:1" x14ac:dyDescent="0.55000000000000004">
      <c r="A41">
        <v>8</v>
      </c>
    </row>
    <row r="42" spans="1:1" x14ac:dyDescent="0.55000000000000004">
      <c r="A42">
        <v>9</v>
      </c>
    </row>
    <row r="43" spans="1:1" x14ac:dyDescent="0.55000000000000004">
      <c r="A43">
        <v>10</v>
      </c>
    </row>
    <row r="44" spans="1:1" x14ac:dyDescent="0.55000000000000004">
      <c r="A44">
        <v>11</v>
      </c>
    </row>
    <row r="45" spans="1:1" x14ac:dyDescent="0.55000000000000004">
      <c r="A45">
        <v>12</v>
      </c>
    </row>
    <row r="46" spans="1:1" x14ac:dyDescent="0.55000000000000004">
      <c r="A46">
        <v>13</v>
      </c>
    </row>
    <row r="47" spans="1:1" x14ac:dyDescent="0.55000000000000004">
      <c r="A47">
        <v>14</v>
      </c>
    </row>
    <row r="48" spans="1:1" x14ac:dyDescent="0.55000000000000004">
      <c r="A48">
        <v>15</v>
      </c>
    </row>
    <row r="49" spans="1:1" x14ac:dyDescent="0.55000000000000004">
      <c r="A49">
        <v>16</v>
      </c>
    </row>
    <row r="50" spans="1:1" x14ac:dyDescent="0.55000000000000004">
      <c r="A50">
        <v>17</v>
      </c>
    </row>
    <row r="51" spans="1:1" x14ac:dyDescent="0.55000000000000004">
      <c r="A51">
        <v>18</v>
      </c>
    </row>
    <row r="52" spans="1:1" x14ac:dyDescent="0.55000000000000004">
      <c r="A52">
        <v>19</v>
      </c>
    </row>
    <row r="53" spans="1:1" x14ac:dyDescent="0.55000000000000004">
      <c r="A53">
        <v>20</v>
      </c>
    </row>
    <row r="54" spans="1:1" x14ac:dyDescent="0.55000000000000004">
      <c r="A54">
        <v>21</v>
      </c>
    </row>
    <row r="55" spans="1:1" x14ac:dyDescent="0.55000000000000004">
      <c r="A55">
        <v>22</v>
      </c>
    </row>
    <row r="56" spans="1:1" x14ac:dyDescent="0.55000000000000004">
      <c r="A56">
        <v>23</v>
      </c>
    </row>
    <row r="57" spans="1:1" x14ac:dyDescent="0.55000000000000004">
      <c r="A57">
        <v>24</v>
      </c>
    </row>
    <row r="58" spans="1:1" x14ac:dyDescent="0.55000000000000004">
      <c r="A58">
        <v>25</v>
      </c>
    </row>
    <row r="59" spans="1:1" x14ac:dyDescent="0.55000000000000004">
      <c r="A59">
        <v>26</v>
      </c>
    </row>
    <row r="60" spans="1:1" x14ac:dyDescent="0.55000000000000004">
      <c r="A60">
        <v>27</v>
      </c>
    </row>
    <row r="61" spans="1:1" x14ac:dyDescent="0.55000000000000004">
      <c r="A61">
        <v>28</v>
      </c>
    </row>
    <row r="62" spans="1:1" x14ac:dyDescent="0.55000000000000004">
      <c r="A62">
        <v>29</v>
      </c>
    </row>
    <row r="63" spans="1:1" x14ac:dyDescent="0.55000000000000004">
      <c r="A63">
        <v>30</v>
      </c>
    </row>
    <row r="64" spans="1:1" x14ac:dyDescent="0.55000000000000004">
      <c r="A64">
        <v>31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許可書</vt:lpstr>
      <vt:lpstr>式</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史</dc:creator>
  <cp:lastModifiedBy>上田 誠</cp:lastModifiedBy>
  <cp:lastPrinted>2024-01-19T04:30:51Z</cp:lastPrinted>
  <dcterms:created xsi:type="dcterms:W3CDTF">2023-12-06T01:08:42Z</dcterms:created>
  <dcterms:modified xsi:type="dcterms:W3CDTF">2024-01-19T04:31:47Z</dcterms:modified>
</cp:coreProperties>
</file>