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CO34" i="9"/>
  <c r="CO35" i="9" s="1"/>
  <c r="CO36" i="9" s="1"/>
  <c r="CO37" i="9" s="1"/>
  <c r="CO38" i="9" s="1"/>
  <c r="CO39" i="9" s="1"/>
  <c r="CO40" i="9" s="1"/>
  <c r="CO41" i="9" s="1"/>
  <c r="CO42" i="9" s="1"/>
  <c r="BW34" i="9"/>
  <c r="BW35" i="9" s="1"/>
  <c r="BW36" i="9" s="1"/>
  <c r="BW37" i="9" s="1"/>
  <c r="BW38" i="9" s="1"/>
  <c r="BW39" i="9" s="1"/>
  <c r="BW40" i="9" s="1"/>
  <c r="C34" i="9"/>
  <c r="C35" i="9" s="1"/>
  <c r="C36" i="9" l="1"/>
  <c r="U34" i="9"/>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<sst xmlns="http://schemas.openxmlformats.org/spreadsheetml/2006/main" count="1013" uniqueCount="562">
  <si>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</si>
  <si>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</si>
  <si>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</si>
  <si>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</si>
  <si>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</si>
  <si>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</si>
  <si>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</si>
  <si>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</si>
  <si>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</si>
  <si>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</si>
  <si>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</si>
  <si>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</si>
  <si>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</si>
  <si>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</si>
  <si>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</si>
  <si>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</si>
  <si>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</si>
  <si>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</si>
  <si>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</si>
  <si>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</si>
  <si>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</si>
  <si>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</si>
  <si>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</si>
  <si>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</si>
  <si>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</si>
  <si>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</si>
  <si>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</si>
  <si>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</si>
  <si>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</si>
  <si>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</si>
  <si>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</si>
  <si>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</si>
  <si>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</si>
  <si>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</si>
  <si>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</si>
  <si>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</si>
  <si>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</si>
  <si>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</si>
  <si>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</si>
  <si>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</si>
  <si>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</si>
  <si>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</si>
  <si>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</si>
  <si>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</si>
  <si>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</si>
  <si>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</si>
  <si>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</si>
  <si>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</si>
  <si>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</si>
  <si>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</si>
  <si>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</si>
  <si>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</si>
  <si>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</si>
  <si>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</si>
  <si>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</si>
  <si>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</si>
  <si>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</si>
  <si>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</si>
  <si>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</si>
  <si>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</si>
  <si>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</si>
  <si>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</si>
  <si>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</si>
  <si>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</si>
  <si>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</si>
  <si>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</si>
  <si>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</si>
  <si>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</si>
  <si>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</si>
  <si>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</si>
  <si>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</si>
  <si>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</si>
  <si>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</si>
  <si>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</si>
  <si>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</si>
  <si>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</si>
  <si>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</si>
  <si>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</si>
  <si>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</si>
  <si>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</si>
  <si>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</si>
  <si>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</si>
  <si>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</si>
  <si>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</si>
  <si>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</si>
  <si>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</si>
  <si>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</si>
  <si>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</si>
  <si>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</si>
  <si>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</si>
  <si>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</si>
  <si>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</si>
  <si>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</si>
  <si>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</si>
  <si>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</si>
  <si>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</si>
  <si>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</si>
  <si>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</si>
  <si>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</si>
  <si>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</si>
  <si>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</si>
  <si>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</si>
  <si>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</si>
  <si>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</si>
  <si>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</si>
  <si>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</si>
  <si>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</si>
  <si>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</si>
  <si>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</si>
  <si>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</si>
  <si>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</si>
  <si>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</si>
  <si>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</si>
  <si>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</si>
  <si>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</si>
  <si>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</si>
  <si>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</si>
  <si>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</si>
  <si>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</si>
  <si>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</si>
  <si>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</si>
  <si>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</si>
  <si>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</si>
  <si>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</si>
  <si>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</si>
  <si>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</si>
  <si>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</si>
  <si>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</si>
  <si>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</si>
  <si>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</si>
  <si>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</si>
  <si>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</si>
  <si>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</si>
  <si>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</si>
  <si>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</si>
  <si>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</si>
  <si>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</si>
  <si>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</si>
  <si>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</si>
  <si>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</si>
  <si>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</si>
  <si>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</si>
  <si>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</si>
  <si>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</si>
  <si>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</si>
  <si>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</si>
  <si>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</si>
  <si>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</si>
  <si>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</si>
  <si>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</si>
  <si>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</si>
  <si>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</si>
  <si>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</si>
  <si>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</si>
  <si>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</si>
  <si>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</si>
  <si>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</si>
  <si>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</si>
  <si>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</si>
  <si>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</si>
  <si>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</si>
  <si>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</si>
  <si>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</si>
  <si>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</si>
  <si>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</si>
  <si>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</si>
  <si>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</si>
  <si>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</si>
  <si>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</si>
  <si>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</si>
  <si>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</si>
  <si>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</si>
  <si>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</si>
  <si>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</si>
  <si>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</si>
  <si>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</si>
  <si>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</si>
  <si>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</si>
  <si>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</si>
  <si>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</si>
  <si>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</si>
  <si>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</si>
  <si>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</si>
  <si>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</si>
  <si>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</si>
  <si>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</si>
  <si>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</si>
  <si>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</si>
  <si>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</si>
  <si>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</si>
  <si>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</si>
  <si>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</si>
  <si>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</si>
  <si>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</si>
  <si>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</si>
  <si>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</si>
  <si>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</si>
  <si>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</si>
  <si>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</si>
  <si>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</si>
  <si>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</si>
  <si>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</si>
  <si>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</si>
  <si>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</si>
  <si>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</si>
  <si>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</si>
  <si>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</si>
  <si>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</si>
  <si>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</si>
  <si>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</si>
  <si>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</si>
  <si>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</si>
  <si>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</si>
  <si>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</si>
  <si>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</si>
  <si>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</si>
  <si>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</si>
  <si>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</si>
  <si>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</si>
  <si>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</si>
  <si>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</si>
  <si>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</si>
  <si>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</si>
  <si>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</si>
  <si>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</si>
  <si>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</si>
  <si>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</si>
  <si>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</si>
  <si>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</si>
  <si>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</si>
  <si>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</si>
  <si>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</si>
  <si>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</si>
  <si>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</si>
  <si>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</si>
  <si>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</si>
  <si>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</si>
  <si>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</si>
  <si>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</si>
  <si>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</si>
  <si>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</si>
  <si>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</si>
  <si>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</si>
  <si>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</si>
  <si>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</si>
  <si>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</si>
  <si>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</si>
  <si>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</si>
  <si>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</si>
  <si>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</si>
  <si>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</si>
  <si>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</si>
  <si>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</si>
  <si>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</si>
  <si>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</si>
  <si>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</si>
  <si>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</si>
  <si>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</si>
  <si>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</si>
  <si>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</si>
  <si>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</si>
  <si>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</si>
  <si>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</si>
  <si>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</si>
  <si>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</si>
  <si>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</si>
  <si>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</si>
  <si>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</si>
  <si>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</si>
  <si>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</si>
  <si>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</si>
  <si>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</si>
  <si>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</si>
  <si>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</si>
  <si>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</si>
  <si>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</si>
  <si>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</si>
  <si>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</si>
  <si>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</si>
  <si>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</si>
  <si>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</si>
  <si>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</si>
  <si>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</si>
  <si>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</si>
  <si>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</si>
  <si>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</si>
  <si>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</si>
  <si>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</si>
  <si>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</si>
  <si>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</si>
  <si>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</si>
  <si>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</si>
  <si>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</si>
  <si>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</si>
  <si>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</si>
  <si>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</si>
  <si>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</si>
  <si>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</si>
  <si>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</si>
  <si>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</si>
  <si>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</si>
  <si>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</si>
  <si>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</si>
  <si>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</si>
  <si>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</si>
  <si>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</si>
  <si>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</si>
  <si>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</si>
  <si>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</si>
  <si>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</si>
  <si>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</si>
  <si>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</si>
  <si>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</si>
  <si>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</si>
  <si>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</si>
  <si>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</si>
  <si>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</si>
  <si>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</si>
  <si>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</si>
  <si>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</si>
  <si>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</si>
  <si>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</si>
  <si>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</si>
  <si>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</si>
  <si>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</si>
  <si>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</si>
  <si>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</si>
  <si>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</si>
  <si>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</si>
  <si>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</si>
  <si>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</si>
  <si>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</si>
  <si>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</si>
  <si>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</si>
  <si>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</si>
  <si>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</si>
  <si>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</si>
  <si>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</si>
  <si>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</si>
  <si>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</si>
  <si>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</si>
  <si>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</si>
  <si>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</si>
  <si>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</si>
  <si>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</si>
  <si>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</si>
  <si>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</si>
  <si>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</si>
  <si>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</si>
  <si>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</si>
  <si>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</si>
  <si>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</si>
  <si>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</si>
  <si>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</si>
  <si>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</si>
  <si>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</si>
  <si>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</si>
  <si>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</si>
  <si>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</si>
  <si>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</si>
  <si>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</si>
  <si>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</si>
  <si>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</si>
  <si>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</si>
  <si>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</si>
  <si>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</si>
  <si>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</si>
  <si>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</si>
  <si>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</si>
  <si>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</si>
  <si>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</si>
  <si>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</si>
  <si>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</si>
  <si>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</si>
  <si>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</si>
  <si>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</si>
  <si>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</si>
  <si>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</si>
  <si>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</si>
  <si>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</si>
  <si>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</si>
  <si>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</si>
  <si>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</si>
  <si>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</si>
  <si>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</si>
  <si>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</si>
  <si>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</si>
  <si>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</si>
  <si>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</si>
  <si>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</si>
  <si>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</si>
  <si>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</si>
  <si>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宅地事業特別会計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</si>
  <si>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</si>
  <si>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</si>
  <si>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</si>
  <si>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</si>
  <si>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</si>
  <si>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</si>
  <si>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</si>
  <si>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</si>
  <si>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</si>
  <si>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</si>
  <si>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</si>
  <si>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</si>
  <si>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</si>
  <si>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</si>
  <si>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</si>
  <si>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</si>
  <si>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</si>
  <si>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</si>
  <si>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</si>
  <si>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</si>
  <si>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</si>
  <si>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</si>
  <si>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</si>
  <si>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</si>
  <si>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</si>
  <si>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</si>
  <si>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</si>
  <si>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</si>
  <si>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</si>
  <si>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</si>
  <si>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</si>
  <si>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</si>
  <si>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</si>
  <si>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</si>
  <si>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</si>
  <si>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</si>
  <si>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</si>
  <si>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</si>
  <si>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</si>
  <si>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</si>
  <si>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</si>
  <si>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</si>
  <si>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</si>
  <si>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</si>
  <si>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</si>
  <si>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</si>
  <si>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</si>
  <si>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</si>
  <si>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</si>
  <si>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</si>
  <si>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</si>
  <si>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</si>
  <si>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</si>
  <si>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</si>
  <si>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</si>
  <si>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</si>
  <si>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</si>
  <si>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</si>
  <si>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</si>
  <si>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</si>
  <si>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</si>
  <si>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</si>
  <si>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</si>
  <si>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</si>
  <si>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</si>
  <si>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</si>
  <si>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</si>
  <si>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</si>
  <si>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</si>
  <si>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</si>
  <si>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</si>
  <si>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</si>
  <si>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</si>
  <si>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</si>
  <si>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</si>
  <si>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</si>
  <si>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</si>
  <si>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</si>
  <si>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</si>
  <si>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</si>
  <si>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</si>
  <si>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</si>
  <si>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</si>
  <si>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</si>
  <si>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</si>
  <si>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</si>
  <si>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</si>
  <si>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</si>
  <si>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</si>
  <si>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</si>
  <si>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</si>
  <si>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</si>
  <si>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</si>
  <si>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</si>
  <si>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</si>
  <si>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</si>
  <si>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</si>
  <si>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</si>
  <si>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</si>
  <si>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</si>
  <si>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</si>
  <si>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</si>
  <si>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</si>
  <si>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</si>
  <si>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</si>
  <si>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</si>
  <si>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</si>
  <si>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</si>
  <si>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</si>
  <si>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</si>
  <si>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</si>
  <si>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</si>
  <si>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</si>
  <si>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</si>
  <si>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</si>
  <si>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</si>
  <si>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</si>
  <si>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</si>
  <si>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</si>
  <si>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</si>
  <si>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</si>
  <si>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</si>
  <si>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</si>
  <si>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</si>
  <si>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</si>
  <si>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</si>
  <si>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</si>
  <si>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</si>
  <si>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</si>
  <si>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</si>
  <si>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</si>
  <si>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</si>
  <si>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</si>
  <si>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</si>
  <si>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</si>
  <si>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</si>
  <si>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</si>
  <si>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</si>
  <si>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</si>
  <si>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国民健康保険事業特別会計（事業勘定）</t>
  </si>
  <si>
    <t>農業共済事業特別会計</t>
  </si>
  <si>
    <t>介護保険事業特別会計</t>
  </si>
  <si>
    <t>宅地事業特別会計</t>
  </si>
  <si>
    <t>後期高齢者医療事業特別会計</t>
  </si>
  <si>
    <t>その他会計（赤字）</t>
  </si>
  <si>
    <t>その他会計（黒字）</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</si>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</sst>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77135</c:v>
                </c:pt>
                <c:pt idx="1">
                  <c:v>74276</c:v>
                </c:pt>
                <c:pt idx="2">
                  <c:v>116945</c:v>
                </c:pt>
                <c:pt idx="3">
                  <c:v>107754</c:v>
                </c:pt>
                <c:pt idx="4">
                  <c:v>75153</c:v>
                </c:pt>
              </c:numCache>
            </c:numRef>
          </c:val>
          <c:smooth val="0"/>
        </c:ser>
        <c:dLbls>
          <c:showLegendKey val="0"/>
          <c:showVal val="0"/>
          <c:showCatName val="0"/>
          <c:showSerName val="0"/>
          <c:showPercent val="0"/>
          <c:showBubbleSize val="0"/>
        </c:dLbls>
        <c:marker val="1"/>
        <c:smooth val="0"/>
        <c:axId val="102634240"/>
        <c:axId val="102636160"/>
      </c:lineChart>
      <c:catAx>
        <c:axId val="102634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6160"/>
        <c:crosses val="autoZero"/>
        <c:auto val="1"/>
        <c:lblAlgn val="ctr"/>
        <c:lblOffset val="100"/>
        <c:tickLblSkip val="1"/>
        <c:tickMarkSkip val="1"/>
        <c:noMultiLvlLbl val="0"/>
      </c:catAx>
      <c:valAx>
        <c:axId val="102636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c:v>
                </c:pt>
                <c:pt idx="1">
                  <c:v>4.0199999999999996</c:v>
                </c:pt>
                <c:pt idx="2">
                  <c:v>2.62</c:v>
                </c:pt>
                <c:pt idx="3">
                  <c:v>3.29</c:v>
                </c:pt>
                <c:pt idx="4">
                  <c:v>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16.53</c:v>
                </c:pt>
                <c:pt idx="1">
                  <c:v>19.489999999999998</c:v>
                </c:pt>
                <c:pt idx="2">
                  <c:v>23.98</c:v>
                </c:pt>
                <c:pt idx="3">
                  <c:v>27.88</c:v>
                </c:pt>
                <c:pt idx="4">
                  <c:v>32.659999999999997</c:v>
                </c:pt>
              </c:numCache>
            </c:numRef>
          </c:val>
        </c:ser>
        <c:dLbls>
          <c:showLegendKey val="0"/>
          <c:showVal val="0"/>
          <c:showCatName val="0"/>
          <c:showSerName val="0"/>
          <c:showPercent val="0"/>
          <c:showBubbleSize val="0"/>
        </c:dLbls>
        <c:gapWidth val="250"/>
        <c:overlap val="100"/>
        <c:axId val="101868288"/>
        <c:axId val="10187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5.44</c:v>
                </c:pt>
                <c:pt idx="1">
                  <c:v>8.4600000000000009</c:v>
                </c:pt>
                <c:pt idx="2">
                  <c:v>3.15</c:v>
                </c:pt>
                <c:pt idx="3">
                  <c:v>5.22</c:v>
                </c:pt>
                <c:pt idx="4">
                  <c:v>3.63</c:v>
                </c:pt>
              </c:numCache>
            </c:numRef>
          </c:val>
          <c:smooth val="0"/>
        </c:ser>
        <c:dLbls>
          <c:showLegendKey val="0"/>
          <c:showVal val="0"/>
          <c:showCatName val="0"/>
          <c:showSerName val="0"/>
          <c:showPercent val="0"/>
          <c:showBubbleSize val="0"/>
        </c:dLbls>
        <c:marker val="1"/>
        <c:smooth val="0"/>
        <c:axId val="101868288"/>
        <c:axId val="101870208"/>
      </c:lineChart>
      <c:catAx>
        <c:axId val="10186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870208"/>
        <c:crosses val="autoZero"/>
        <c:auto val="1"/>
        <c:lblAlgn val="ctr"/>
        <c:lblOffset val="100"/>
        <c:tickLblSkip val="1"/>
        <c:tickMarkSkip val="1"/>
        <c:noMultiLvlLbl val="0"/>
      </c:catAx>
      <c:valAx>
        <c:axId val="10187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6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0.37</c:v>
                </c:pt>
                <c:pt idx="4">
                  <c:v>#N/A</c:v>
                </c:pt>
                <c:pt idx="5">
                  <c:v>0.36</c:v>
                </c:pt>
                <c:pt idx="6">
                  <c:v>#N/A</c:v>
                </c:pt>
                <c:pt idx="7">
                  <c:v>0.27</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0.05</c:v>
                </c:pt>
                <c:pt idx="4">
                  <c:v>#N/A</c:v>
                </c:pt>
                <c:pt idx="5">
                  <c:v>7.0000000000000007E-2</c:v>
                </c:pt>
                <c:pt idx="6">
                  <c:v>#N/A</c:v>
                </c:pt>
                <c:pt idx="7">
                  <c:v>0.06</c:v>
                </c:pt>
                <c:pt idx="8">
                  <c:v>#N/A</c:v>
                </c:pt>
                <c:pt idx="9">
                  <c:v>0.08</c:v>
                </c:pt>
              </c:numCache>
            </c:numRef>
          </c:val>
        </c:ser>
        <c:ser>
          <c:idx val="3"/>
          <c:order val="3"/>
          <c:tx>
            <c:strRef>
              <c:f>データシート!$A$30</c:f>
              <c:strCache>
                <c:ptCount val="1"/>
                <c:pt idx="0">
                  <c:v>宅地事業特別会計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0.45</c:v>
                </c:pt>
                <c:pt idx="4">
                  <c:v>#N/A</c:v>
                </c:pt>
                <c:pt idx="5">
                  <c:v>0.47</c:v>
                </c:pt>
                <c:pt idx="6">
                  <c:v>#N/A</c:v>
                </c:pt>
                <c:pt idx="7">
                  <c:v>0.56000000000000005</c:v>
                </c:pt>
                <c:pt idx="8">
                  <c:v>#N/A</c:v>
                </c:pt>
                <c:pt idx="9">
                  <c:v>0.55000000000000004</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0.55000000000000004</c:v>
                </c:pt>
                <c:pt idx="4">
                  <c:v>#N/A</c:v>
                </c:pt>
                <c:pt idx="5">
                  <c:v>0.56000000000000005</c:v>
                </c:pt>
                <c:pt idx="6">
                  <c:v>#N/A</c:v>
                </c:pt>
                <c:pt idx="7">
                  <c:v>0.55000000000000004</c:v>
                </c:pt>
                <c:pt idx="8">
                  <c:v>#N/A</c:v>
                </c:pt>
                <c:pt idx="9">
                  <c:v>0.56000000000000005</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1.1000000000000001</c:v>
                </c:pt>
                <c:pt idx="2">
                  <c:v>#N/A</c:v>
                </c:pt>
                <c:pt idx="3">
                  <c:v>1.89</c:v>
                </c:pt>
                <c:pt idx="4">
                  <c:v>#N/A</c:v>
                </c:pt>
                <c:pt idx="5">
                  <c:v>1.82</c:v>
                </c:pt>
                <c:pt idx="6">
                  <c:v>#N/A</c:v>
                </c:pt>
                <c:pt idx="7">
                  <c:v>0.83</c:v>
                </c:pt>
                <c:pt idx="8">
                  <c:v>#N/A</c:v>
                </c:pt>
                <c:pt idx="9">
                  <c:v>0.73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0.76</c:v>
                </c:pt>
                <c:pt idx="4">
                  <c:v>#N/A</c:v>
                </c:pt>
                <c:pt idx="5">
                  <c:v>1.05</c:v>
                </c:pt>
                <c:pt idx="6">
                  <c:v>#N/A</c:v>
                </c:pt>
                <c:pt idx="7">
                  <c:v>0.95</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2.42</c:v>
                </c:pt>
                <c:pt idx="2">
                  <c:v>#N/A</c:v>
                </c:pt>
                <c:pt idx="3">
                  <c:v>3.64</c:v>
                </c:pt>
                <c:pt idx="4">
                  <c:v>#N/A</c:v>
                </c:pt>
                <c:pt idx="5">
                  <c:v>2.27</c:v>
                </c:pt>
                <c:pt idx="6">
                  <c:v>#N/A</c:v>
                </c:pt>
                <c:pt idx="7">
                  <c:v>3.03</c:v>
                </c:pt>
                <c:pt idx="8">
                  <c:v>#N/A</c:v>
                </c:pt>
                <c:pt idx="9">
                  <c:v>2.5299999999999998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6.48</c:v>
                </c:pt>
                <c:pt idx="2">
                  <c:v>#N/A</c:v>
                </c:pt>
                <c:pt idx="3">
                  <c:v>7.54</c:v>
                </c:pt>
                <c:pt idx="4">
                  <c:v>#N/A</c:v>
                </c:pt>
                <c:pt idx="5">
                  <c:v>8.16</c:v>
                </c:pt>
                <c:pt idx="6">
                  <c:v>#N/A</c:v>
                </c:pt>
                <c:pt idx="7">
                  <c:v>8.24</c:v>
                </c:pt>
                <c:pt idx="8">
                  <c:v>#N/A</c:v>
                </c:pt>
                <c:pt idx="9">
                  <c:v>9.27</c:v>
                </c:pt>
              </c:numCache>
            </c:numRef>
          </c:val>
        </c:ser>
        <c:dLbls>
          <c:showLegendKey val="0"/>
          <c:showVal val="0"/>
          <c:showCatName val="0"/>
          <c:showSerName val="0"/>
          <c:showPercent val="0"/>
          <c:showBubbleSize val="0"/>
        </c:dLbls>
        <c:gapWidth val="150"/>
        <c:overlap val="100"/>
        <c:axId val="102038144"/>
        <c:axId val="102052224"/>
      </c:barChart>
      <c:catAx>
        <c:axId val="1020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52224"/>
        <c:crosses val="autoZero"/>
        <c:auto val="1"/>
        <c:lblAlgn val="ctr"/>
        <c:lblOffset val="100"/>
        <c:tickLblSkip val="1"/>
        <c:tickMarkSkip val="1"/>
        <c:noMultiLvlLbl val="0"/>
      </c:catAx>
      <c:valAx>
        <c:axId val="1020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7539</c:v>
                </c:pt>
                <c:pt idx="5">
                  <c:v>7482</c:v>
                </c:pt>
                <c:pt idx="8">
                  <c:v>7663</c:v>
                </c:pt>
                <c:pt idx="11">
                  <c:v>8167</c:v>
                </c:pt>
                <c:pt idx="14">
                  <c:v>8316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4</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c:v>
                </c:pt>
                <c:pt idx="3">
                  <c:v>35</c:v>
                </c:pt>
                <c:pt idx="6">
                  <c:v>34</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888</c:v>
                </c:pt>
                <c:pt idx="3">
                  <c:v>720</c:v>
                </c:pt>
                <c:pt idx="6">
                  <c:v>816</c:v>
                </c:pt>
                <c:pt idx="9">
                  <c:v>927</c:v>
                </c:pt>
                <c:pt idx="12">
                  <c:v>778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3456</c:v>
                </c:pt>
                <c:pt idx="3">
                  <c:v>3356</c:v>
                </c:pt>
                <c:pt idx="6">
                  <c:v>3256</c:v>
                </c:pt>
                <c:pt idx="9">
                  <c:v>3115</c:v>
                </c:pt>
                <c:pt idx="12">
                  <c:v>2919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c:v>
                </c:pt>
                <c:pt idx="3">
                  <c:v>43</c:v>
                </c:pt>
                <c:pt idx="6">
                  <c:v>53</c:v>
                </c:pt>
                <c:pt idx="9">
                  <c:v>110</c:v>
                </c:pt>
                <c:pt idx="12">
                  <c:v>117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7083</c:v>
                </c:pt>
                <c:pt idx="3">
                  <c:v>7117</c:v>
                </c:pt>
                <c:pt idx="6">
                  <c:v>6957</c:v>
                </c:pt>
                <c:pt idx="9">
                  <c:v>6985</c:v>
                </c:pt>
                <c:pt idx="12">
                  <c:v>7154</c:v>
                </c:pt>
              </c:numCache>
            </c:numRef>
          </c:val>
        </c:ser>
        <c:dLbls>
          <c:showLegendKey val="0"/>
          <c:showVal val="0"/>
          <c:showCatName val="0"/>
          <c:showSerName val="0"/>
          <c:showPercent val="0"/>
          <c:showBubbleSize val="0"/>
        </c:dLbls>
        <c:gapWidth val="100"/>
        <c:overlap val="100"/>
        <c:axId val="103416192"/>
        <c:axId val="10371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3981</c:v>
                </c:pt>
                <c:pt idx="2">
                  <c:v>#N/A</c:v>
                </c:pt>
                <c:pt idx="3">
                  <c:v>#N/A</c:v>
                </c:pt>
                <c:pt idx="4">
                  <c:v>3792</c:v>
                </c:pt>
                <c:pt idx="5">
                  <c:v>#N/A</c:v>
                </c:pt>
                <c:pt idx="6">
                  <c:v>#N/A</c:v>
                </c:pt>
                <c:pt idx="7">
                  <c:v>3457</c:v>
                </c:pt>
                <c:pt idx="8">
                  <c:v>#N/A</c:v>
                </c:pt>
                <c:pt idx="9">
                  <c:v>#N/A</c:v>
                </c:pt>
                <c:pt idx="10">
                  <c:v>2994</c:v>
                </c:pt>
                <c:pt idx="11">
                  <c:v>#N/A</c:v>
                </c:pt>
                <c:pt idx="12">
                  <c:v>#N/A</c:v>
                </c:pt>
                <c:pt idx="13">
                  <c:v>2674</c:v>
                </c:pt>
                <c:pt idx="14">
                  <c:v>#N/A</c:v>
                </c:pt>
              </c:numCache>
            </c:numRef>
          </c:val>
          <c:smooth val="0"/>
        </c:ser>
        <c:dLbls>
          <c:showLegendKey val="0"/>
          <c:showVal val="0"/>
          <c:showCatName val="0"/>
          <c:showSerName val="0"/>
          <c:showPercent val="0"/>
          <c:showBubbleSize val="0"/>
        </c:dLbls>
        <c:marker val="1"/>
        <c:smooth val="0"/>
        <c:axId val="103416192"/>
        <c:axId val="103718272"/>
      </c:lineChart>
      <c:catAx>
        <c:axId val="10341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18272"/>
        <c:crosses val="autoZero"/>
        <c:auto val="1"/>
        <c:lblAlgn val="ctr"/>
        <c:lblOffset val="100"/>
        <c:tickLblSkip val="1"/>
        <c:tickMarkSkip val="1"/>
        <c:noMultiLvlLbl val="0"/>
      </c:catAx>
      <c:valAx>
        <c:axId val="1037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1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84818</c:v>
                </c:pt>
                <c:pt idx="5">
                  <c:v>84457</c:v>
                </c:pt>
                <c:pt idx="8">
                  <c:v>86645</c:v>
                </c:pt>
                <c:pt idx="11">
                  <c:v>86821</c:v>
                </c:pt>
                <c:pt idx="14">
                  <c:v>85242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2636</c:v>
                </c:pt>
                <c:pt idx="5">
                  <c:v>2313</c:v>
                </c:pt>
                <c:pt idx="8">
                  <c:v>2559</c:v>
                </c:pt>
                <c:pt idx="11">
                  <c:v>2240</c:v>
                </c:pt>
                <c:pt idx="14">
                  <c:v>1972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11060</c:v>
                </c:pt>
                <c:pt idx="5">
                  <c:v>11071</c:v>
                </c:pt>
                <c:pt idx="8">
                  <c:v>12708</c:v>
                </c:pt>
                <c:pt idx="11">
                  <c:v>14645</c:v>
                </c:pt>
                <c:pt idx="14">
                  <c:v>16416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2201</c:v>
                </c:pt>
                <c:pt idx="3">
                  <c:v>2262</c:v>
                </c:pt>
                <c:pt idx="6">
                  <c:v>459</c:v>
                </c:pt>
                <c:pt idx="9">
                  <c:v>111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8435</c:v>
                </c:pt>
                <c:pt idx="3">
                  <c:v>8168</c:v>
                </c:pt>
                <c:pt idx="6">
                  <c:v>7894</c:v>
                </c:pt>
                <c:pt idx="9">
                  <c:v>7551</c:v>
                </c:pt>
                <c:pt idx="12">
                  <c:v>6871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10619</c:v>
                </c:pt>
                <c:pt idx="3">
                  <c:v>11012</c:v>
                </c:pt>
                <c:pt idx="6">
                  <c:v>10688</c:v>
                </c:pt>
                <c:pt idx="9">
                  <c:v>10262</c:v>
                </c:pt>
                <c:pt idx="12">
                  <c:v>10354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54102</c:v>
                </c:pt>
                <c:pt idx="3">
                  <c:v>51808</c:v>
                </c:pt>
                <c:pt idx="6">
                  <c:v>49755</c:v>
                </c:pt>
                <c:pt idx="9">
                  <c:v>48795</c:v>
                </c:pt>
                <c:pt idx="12">
                  <c:v>47460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288</c:v>
                </c:pt>
                <c:pt idx="3">
                  <c:v>255</c:v>
                </c:pt>
                <c:pt idx="6">
                  <c:v>167</c:v>
                </c:pt>
                <c:pt idx="9">
                  <c:v>149</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60319</c:v>
                </c:pt>
                <c:pt idx="3">
                  <c:v>58240</c:v>
                </c:pt>
                <c:pt idx="6">
                  <c:v>61744</c:v>
                </c:pt>
                <c:pt idx="9">
                  <c:v>63424</c:v>
                </c:pt>
                <c:pt idx="12">
                  <c:v>62533</c:v>
                </c:pt>
              </c:numCache>
            </c:numRef>
          </c:val>
        </c:ser>
        <c:dLbls>
          <c:showLegendKey val="0"/>
          <c:showVal val="0"/>
          <c:showCatName val="0"/>
          <c:showSerName val="0"/>
          <c:showPercent val="0"/>
          <c:showBubbleSize val="0"/>
        </c:dLbls>
        <c:gapWidth val="100"/>
        <c:overlap val="100"/>
        <c:axId val="87582592"/>
        <c:axId val="8759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37450</c:v>
                </c:pt>
                <c:pt idx="2">
                  <c:v>#N/A</c:v>
                </c:pt>
                <c:pt idx="3">
                  <c:v>#N/A</c:v>
                </c:pt>
                <c:pt idx="4">
                  <c:v>33903</c:v>
                </c:pt>
                <c:pt idx="5">
                  <c:v>#N/A</c:v>
                </c:pt>
                <c:pt idx="6">
                  <c:v>#N/A</c:v>
                </c:pt>
                <c:pt idx="7">
                  <c:v>28794</c:v>
                </c:pt>
                <c:pt idx="8">
                  <c:v>#N/A</c:v>
                </c:pt>
                <c:pt idx="9">
                  <c:v>#N/A</c:v>
                </c:pt>
                <c:pt idx="10">
                  <c:v>26585</c:v>
                </c:pt>
                <c:pt idx="11">
                  <c:v>#N/A</c:v>
                </c:pt>
                <c:pt idx="12">
                  <c:v>#N/A</c:v>
                </c:pt>
                <c:pt idx="13">
                  <c:v>23718</c:v>
                </c:pt>
                <c:pt idx="14">
                  <c:v>#N/A</c:v>
                </c:pt>
              </c:numCache>
            </c:numRef>
          </c:val>
          <c:smooth val="0"/>
        </c:ser>
        <c:dLbls>
          <c:showLegendKey val="0"/>
          <c:showVal val="0"/>
          <c:showCatName val="0"/>
          <c:showSerName val="0"/>
          <c:showPercent val="0"/>
          <c:showBubbleSize val="0"/>
        </c:dLbls>
        <c:marker val="1"/>
        <c:smooth val="0"/>
        <c:axId val="87582592"/>
        <c:axId val="87592960"/>
      </c:lineChart>
      <c:catAx>
        <c:axId val="875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92960"/>
        <c:crosses val="autoZero"/>
        <c:auto val="1"/>
        <c:lblAlgn val="ctr"/>
        <c:lblOffset val="100"/>
        <c:tickLblSkip val="1"/>
        <c:tickMarkSkip val="1"/>
        <c:noMultiLvlLbl val="0"/>
      </c:catAx>
      <c:valAx>
        <c:axId val="8759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85,749
85,247
697.55
49,803,086
48,878,848
772,421
29,440,041
61,244,897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年度までは、低下傾向であったが、平成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年度以降は、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を維持している。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ポイント下回っており、依然低い水準となっている。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これは、市税などの自主財源が乏しく、地方交付税等への依存度が高い状況を示しており、脆弱な財政構造となっている。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等の滞納整理強化により、徴収率の向上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2" name="直線コネクタ 71"/>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5" name="直線コネクタ 74"/>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3" name="テキスト ボックス 92"/>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ポイント増加したものの、扶助費や物件費に係る経常収支比率が類似団体平均を下回っていることにより、経常経費全体の経常収支比率は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88.8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61</xdr:row>
      <xdr:rowOff>37338</xdr:rowOff>
    </xdr:to>
    <xdr:cxnSp macro="">
      <xdr:nvCxnSpPr>
        <xdr:cNvPr id="130" name="直線コネクタ 129"/>
        <xdr:cNvCxnSpPr/>
      </xdr:nvCxnSpPr>
      <xdr:spPr>
        <a:xfrm>
          <a:off x="4114800" y="1034618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165354</xdr:rowOff>
    </xdr:to>
    <xdr:cxnSp macro="">
      <xdr:nvCxnSpPr>
        <xdr:cNvPr id="133" name="直線コネクタ 132"/>
        <xdr:cNvCxnSpPr/>
      </xdr:nvCxnSpPr>
      <xdr:spPr>
        <a:xfrm flipV="1">
          <a:off x="3225800" y="103461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60</xdr:row>
      <xdr:rowOff>165354</xdr:rowOff>
    </xdr:to>
    <xdr:cxnSp macro="">
      <xdr:nvCxnSpPr>
        <xdr:cNvPr id="136" name="直線コネクタ 135"/>
        <xdr:cNvCxnSpPr/>
      </xdr:nvCxnSpPr>
      <xdr:spPr>
        <a:xfrm>
          <a:off x="2336800" y="104282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141224</xdr:rowOff>
    </xdr:to>
    <xdr:cxnSp macro="">
      <xdr:nvCxnSpPr>
        <xdr:cNvPr id="139" name="直線コネクタ 138"/>
        <xdr:cNvCxnSpPr/>
      </xdr:nvCxnSpPr>
      <xdr:spPr>
        <a:xfrm>
          <a:off x="1447800" y="1040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9" name="円/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1" name="円/楕円 150"/>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2" name="テキスト ボックス 151"/>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3" name="円/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5" name="円/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ラスパイレス指数は、類似団体平均と比べ、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ポイント低いものの、人口１人当たり人件費は類似団体平均と比べ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26,701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円高くなっている。これは、人口千人当たり職員数が類似団体平均を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10,493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円上回っているが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特に緊急雇用就業機会創出基金事業や指定管理料、除雪経費など委託料が増額となっている。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52460</xdr:rowOff>
    </xdr:from>
    <xdr:to>
      <xdr:col>7</xdr:col>
      <xdr:colOff>152400</xdr:colOff>
      <xdr:row>82</xdr:row>
      <xdr:rowOff>60164</xdr:rowOff>
    </xdr:to>
    <xdr:cxnSp macro="">
      <xdr:nvCxnSpPr>
        <xdr:cNvPr id="192" name="直線コネクタ 191"/>
        <xdr:cNvCxnSpPr/>
      </xdr:nvCxnSpPr>
      <xdr:spPr>
        <a:xfrm>
          <a:off x="4114800" y="14111360"/>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52419</xdr:rowOff>
    </xdr:from>
    <xdr:to>
      <xdr:col>6</xdr:col>
      <xdr:colOff>0</xdr:colOff>
      <xdr:row>82</xdr:row>
      <xdr:rowOff>52460</xdr:rowOff>
    </xdr:to>
    <xdr:cxnSp macro="">
      <xdr:nvCxnSpPr>
        <xdr:cNvPr id="195" name="直線コネクタ 194"/>
        <xdr:cNvCxnSpPr/>
      </xdr:nvCxnSpPr>
      <xdr:spPr>
        <a:xfrm>
          <a:off x="3225800" y="14111319"/>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52419</xdr:rowOff>
    </xdr:from>
    <xdr:to>
      <xdr:col>4</xdr:col>
      <xdr:colOff>482600</xdr:colOff>
      <xdr:row>82</xdr:row>
      <xdr:rowOff>60818</xdr:rowOff>
    </xdr:to>
    <xdr:cxnSp macro="">
      <xdr:nvCxnSpPr>
        <xdr:cNvPr id="198" name="直線コネクタ 197"/>
        <xdr:cNvCxnSpPr/>
      </xdr:nvCxnSpPr>
      <xdr:spPr>
        <a:xfrm flipV="1">
          <a:off x="2336800" y="14111319"/>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52774</xdr:rowOff>
    </xdr:from>
    <xdr:to>
      <xdr:col>3</xdr:col>
      <xdr:colOff>279400</xdr:colOff>
      <xdr:row>82</xdr:row>
      <xdr:rowOff>60818</xdr:rowOff>
    </xdr:to>
    <xdr:cxnSp macro="">
      <xdr:nvCxnSpPr>
        <xdr:cNvPr id="201" name="直線コネクタ 200"/>
        <xdr:cNvCxnSpPr/>
      </xdr:nvCxnSpPr>
      <xdr:spPr>
        <a:xfrm>
          <a:off x="1447800" y="141116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9364</xdr:rowOff>
    </xdr:from>
    <xdr:to>
      <xdr:col>7</xdr:col>
      <xdr:colOff>203200</xdr:colOff>
      <xdr:row>82</xdr:row>
      <xdr:rowOff>110964</xdr:rowOff>
    </xdr:to>
    <xdr:sp macro="" textlink="">
      <xdr:nvSpPr>
        <xdr:cNvPr id="211" name="円/楕円 210"/>
        <xdr:cNvSpPr/>
      </xdr:nvSpPr>
      <xdr:spPr>
        <a:xfrm>
          <a:off x="4902200" y="140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152891</xdr:rowOff>
    </xdr:from>
    <xdr:ext cx="762000" cy="259045"/>
    <xdr:sp macro="" textlink="">
      <xdr:nvSpPr>
        <xdr:cNvPr id="212" name="人件費・物件費等の状況該当値テキスト"/>
        <xdr:cNvSpPr txBox="1"/>
      </xdr:nvSpPr>
      <xdr:spPr>
        <a:xfrm>
          <a:off x="5041900" y="140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1660</xdr:rowOff>
    </xdr:from>
    <xdr:to>
      <xdr:col>6</xdr:col>
      <xdr:colOff>50800</xdr:colOff>
      <xdr:row>82</xdr:row>
      <xdr:rowOff>103260</xdr:rowOff>
    </xdr:to>
    <xdr:sp macro="" textlink="">
      <xdr:nvSpPr>
        <xdr:cNvPr id="213" name="円/楕円 212"/>
        <xdr:cNvSpPr/>
      </xdr:nvSpPr>
      <xdr:spPr>
        <a:xfrm>
          <a:off x="4064000" y="140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88037</xdr:rowOff>
    </xdr:from>
    <xdr:ext cx="736600" cy="259045"/>
    <xdr:sp macro="" textlink="">
      <xdr:nvSpPr>
        <xdr:cNvPr id="214" name="テキスト ボックス 213"/>
        <xdr:cNvSpPr txBox="1"/>
      </xdr:nvSpPr>
      <xdr:spPr>
        <a:xfrm>
          <a:off x="3733800" y="1414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1619</xdr:rowOff>
    </xdr:from>
    <xdr:to>
      <xdr:col>4</xdr:col>
      <xdr:colOff>533400</xdr:colOff>
      <xdr:row>82</xdr:row>
      <xdr:rowOff>103219</xdr:rowOff>
    </xdr:to>
    <xdr:sp macro="" textlink="">
      <xdr:nvSpPr>
        <xdr:cNvPr id="215" name="円/楕円 214"/>
        <xdr:cNvSpPr/>
      </xdr:nvSpPr>
      <xdr:spPr>
        <a:xfrm>
          <a:off x="3175000" y="140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87996</xdr:rowOff>
    </xdr:from>
    <xdr:ext cx="762000" cy="259045"/>
    <xdr:sp macro="" textlink="">
      <xdr:nvSpPr>
        <xdr:cNvPr id="216" name="テキスト ボックス 215"/>
        <xdr:cNvSpPr txBox="1"/>
      </xdr:nvSpPr>
      <xdr:spPr>
        <a:xfrm>
          <a:off x="2844800" y="1414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10018</xdr:rowOff>
    </xdr:from>
    <xdr:to>
      <xdr:col>3</xdr:col>
      <xdr:colOff>330200</xdr:colOff>
      <xdr:row>82</xdr:row>
      <xdr:rowOff>111618</xdr:rowOff>
    </xdr:to>
    <xdr:sp macro="" textlink="">
      <xdr:nvSpPr>
        <xdr:cNvPr id="217" name="円/楕円 216"/>
        <xdr:cNvSpPr/>
      </xdr:nvSpPr>
      <xdr:spPr>
        <a:xfrm>
          <a:off x="2286000" y="140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96395</xdr:rowOff>
    </xdr:from>
    <xdr:ext cx="762000" cy="259045"/>
    <xdr:sp macro="" textlink="">
      <xdr:nvSpPr>
        <xdr:cNvPr id="218" name="テキスト ボックス 217"/>
        <xdr:cNvSpPr txBox="1"/>
      </xdr:nvSpPr>
      <xdr:spPr>
        <a:xfrm>
          <a:off x="1955800" y="1415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1974</xdr:rowOff>
    </xdr:from>
    <xdr:to>
      <xdr:col>2</xdr:col>
      <xdr:colOff>127000</xdr:colOff>
      <xdr:row>82</xdr:row>
      <xdr:rowOff>103574</xdr:rowOff>
    </xdr:to>
    <xdr:sp macro="" textlink="">
      <xdr:nvSpPr>
        <xdr:cNvPr id="219" name="円/楕円 218"/>
        <xdr:cNvSpPr/>
      </xdr:nvSpPr>
      <xdr:spPr>
        <a:xfrm>
          <a:off x="1397000" y="140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88351</xdr:rowOff>
    </xdr:from>
    <xdr:ext cx="762000" cy="259045"/>
    <xdr:sp macro="" textlink="">
      <xdr:nvSpPr>
        <xdr:cNvPr id="220" name="テキスト ボックス 219"/>
        <xdr:cNvSpPr txBox="1"/>
      </xdr:nvSpPr>
      <xdr:spPr>
        <a:xfrm>
          <a:off x="1066800" y="1414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ポイント上昇したものの、類似団体平均に比べ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職員の年齢及び経験年数階層を考慮しながら、</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給与の適正管理に努める。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4" name="直線コネクタ 253"/>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152823</xdr:rowOff>
    </xdr:to>
    <xdr:cxnSp macro="">
      <xdr:nvCxnSpPr>
        <xdr:cNvPr id="257" name="直線コネクタ 256"/>
        <xdr:cNvCxnSpPr/>
      </xdr:nvCxnSpPr>
      <xdr:spPr>
        <a:xfrm flipV="1">
          <a:off x="15290800" y="1458087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29634</xdr:rowOff>
    </xdr:to>
    <xdr:cxnSp macro="">
      <xdr:nvCxnSpPr>
        <xdr:cNvPr id="260" name="直線コネクタ 259"/>
        <xdr:cNvCxnSpPr/>
      </xdr:nvCxnSpPr>
      <xdr:spPr>
        <a:xfrm flipV="1">
          <a:off x="14401800" y="152404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29634</xdr:rowOff>
    </xdr:to>
    <xdr:cxnSp macro="">
      <xdr:nvCxnSpPr>
        <xdr:cNvPr id="263" name="直線コネクタ 262"/>
        <xdr:cNvCxnSpPr/>
      </xdr:nvCxnSpPr>
      <xdr:spPr>
        <a:xfrm>
          <a:off x="13512800" y="1468543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4"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6" name="テキスト ボックス 275"/>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8" name="テキスト ボックス 277"/>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0" name="テキスト ボックス 279"/>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1" name="円/楕円 280"/>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2" name="テキスト ボックス 281"/>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定員適正化計画に基づき職員数の削減が進み、人口千人当たり職員数も減少していたが、平成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人と前年度と比較し、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0.09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人増加した。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また、類似団体平均と比べて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今後も職員の年齢及び経験年数階層を考慮しながら、引き続き定員の適正管理に努める。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16873</xdr:rowOff>
    </xdr:to>
    <xdr:cxnSp macro="">
      <xdr:nvCxnSpPr>
        <xdr:cNvPr id="319" name="直線コネクタ 318"/>
        <xdr:cNvCxnSpPr/>
      </xdr:nvCxnSpPr>
      <xdr:spPr>
        <a:xfrm>
          <a:off x="16179800" y="1063643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6531</xdr:rowOff>
    </xdr:from>
    <xdr:to>
      <xdr:col>23</xdr:col>
      <xdr:colOff>406400</xdr:colOff>
      <xdr:row>62</xdr:row>
      <xdr:rowOff>22618</xdr:rowOff>
    </xdr:to>
    <xdr:cxnSp macro="">
      <xdr:nvCxnSpPr>
        <xdr:cNvPr id="322" name="直線コネクタ 321"/>
        <xdr:cNvCxnSpPr/>
      </xdr:nvCxnSpPr>
      <xdr:spPr>
        <a:xfrm flipV="1">
          <a:off x="15290800" y="106364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22618</xdr:rowOff>
    </xdr:from>
    <xdr:to>
      <xdr:col>22</xdr:col>
      <xdr:colOff>203200</xdr:colOff>
      <xdr:row>62</xdr:row>
      <xdr:rowOff>54791</xdr:rowOff>
    </xdr:to>
    <xdr:cxnSp macro="">
      <xdr:nvCxnSpPr>
        <xdr:cNvPr id="325" name="直線コネクタ 324"/>
        <xdr:cNvCxnSpPr/>
      </xdr:nvCxnSpPr>
      <xdr:spPr>
        <a:xfrm flipV="1">
          <a:off x="14401800" y="106525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54791</xdr:rowOff>
    </xdr:from>
    <xdr:to>
      <xdr:col>21</xdr:col>
      <xdr:colOff>0</xdr:colOff>
      <xdr:row>62</xdr:row>
      <xdr:rowOff>62835</xdr:rowOff>
    </xdr:to>
    <xdr:cxnSp macro="">
      <xdr:nvCxnSpPr>
        <xdr:cNvPr id="328" name="直線コネクタ 327"/>
        <xdr:cNvCxnSpPr/>
      </xdr:nvCxnSpPr>
      <xdr:spPr>
        <a:xfrm flipV="1">
          <a:off x="13512800" y="1068469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38" name="円/楕円 337"/>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109600</xdr:rowOff>
    </xdr:from>
    <xdr:ext cx="762000" cy="259045"/>
    <xdr:sp macro="" textlink="">
      <xdr:nvSpPr>
        <xdr:cNvPr id="339" name="定員管理の状況該当値テキスト"/>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0" name="円/楕円 339"/>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42108</xdr:rowOff>
    </xdr:from>
    <xdr:ext cx="736600" cy="259045"/>
    <xdr:sp macro="" textlink="">
      <xdr:nvSpPr>
        <xdr:cNvPr id="341" name="テキスト ボックス 34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143268</xdr:rowOff>
    </xdr:from>
    <xdr:to>
      <xdr:col>22</xdr:col>
      <xdr:colOff>254000</xdr:colOff>
      <xdr:row>62</xdr:row>
      <xdr:rowOff>73418</xdr:rowOff>
    </xdr:to>
    <xdr:sp macro="" textlink="">
      <xdr:nvSpPr>
        <xdr:cNvPr id="342" name="円/楕円 341"/>
        <xdr:cNvSpPr/>
      </xdr:nvSpPr>
      <xdr:spPr>
        <a:xfrm>
          <a:off x="15240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58195</xdr:rowOff>
    </xdr:from>
    <xdr:ext cx="762000" cy="259045"/>
    <xdr:sp macro="" textlink="">
      <xdr:nvSpPr>
        <xdr:cNvPr id="343" name="テキスト ボックス 342"/>
        <xdr:cNvSpPr txBox="1"/>
      </xdr:nvSpPr>
      <xdr:spPr>
        <a:xfrm>
          <a:off x="14909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4" name="円/楕円 343"/>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5" name="テキスト ボックス 344"/>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12035</xdr:rowOff>
    </xdr:from>
    <xdr:to>
      <xdr:col>19</xdr:col>
      <xdr:colOff>533400</xdr:colOff>
      <xdr:row>62</xdr:row>
      <xdr:rowOff>113635</xdr:rowOff>
    </xdr:to>
    <xdr:sp macro="" textlink="">
      <xdr:nvSpPr>
        <xdr:cNvPr id="346" name="円/楕円 345"/>
        <xdr:cNvSpPr/>
      </xdr:nvSpPr>
      <xdr:spPr>
        <a:xfrm>
          <a:off x="13462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98412</xdr:rowOff>
    </xdr:from>
    <xdr:ext cx="762000" cy="259045"/>
    <xdr:sp macro="" textlink="">
      <xdr:nvSpPr>
        <xdr:cNvPr id="347" name="テキスト ボックス 346"/>
        <xdr:cNvSpPr txBox="1"/>
      </xdr:nvSpPr>
      <xdr:spPr>
        <a:xfrm>
          <a:off x="13131800" y="107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ポイント上回っており、引き続き地方債の発行抑制や交付税算入率の高い地方債の発行に努める。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115888</xdr:rowOff>
    </xdr:to>
    <xdr:cxnSp macro="">
      <xdr:nvCxnSpPr>
        <xdr:cNvPr id="377" name="直線コネクタ 376"/>
        <xdr:cNvCxnSpPr/>
      </xdr:nvCxnSpPr>
      <xdr:spPr>
        <a:xfrm flipV="1">
          <a:off x="16179800" y="72202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43</xdr:row>
      <xdr:rowOff>28893</xdr:rowOff>
    </xdr:to>
    <xdr:cxnSp macro="">
      <xdr:nvCxnSpPr>
        <xdr:cNvPr id="380" name="直線コネクタ 379"/>
        <xdr:cNvCxnSpPr/>
      </xdr:nvCxnSpPr>
      <xdr:spPr>
        <a:xfrm flipV="1">
          <a:off x="15290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28893</xdr:rowOff>
    </xdr:from>
    <xdr:to>
      <xdr:col>22</xdr:col>
      <xdr:colOff>203200</xdr:colOff>
      <xdr:row>43</xdr:row>
      <xdr:rowOff>113347</xdr:rowOff>
    </xdr:to>
    <xdr:cxnSp macro="">
      <xdr:nvCxnSpPr>
        <xdr:cNvPr id="383" name="直線コネクタ 382"/>
        <xdr:cNvCxnSpPr/>
      </xdr:nvCxnSpPr>
      <xdr:spPr>
        <a:xfrm flipV="1">
          <a:off x="14401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43</xdr:row>
      <xdr:rowOff>143510</xdr:rowOff>
    </xdr:to>
    <xdr:cxnSp macro="">
      <xdr:nvCxnSpPr>
        <xdr:cNvPr id="386" name="直線コネクタ 385"/>
        <xdr:cNvCxnSpPr/>
      </xdr:nvCxnSpPr>
      <xdr:spPr>
        <a:xfrm flipV="1">
          <a:off x="13512800" y="74856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396" name="円/楕円 395"/>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397"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8" name="円/楕円 397"/>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9" name="テキスト ボックス 398"/>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149543</xdr:rowOff>
    </xdr:from>
    <xdr:to>
      <xdr:col>22</xdr:col>
      <xdr:colOff>254000</xdr:colOff>
      <xdr:row>43</xdr:row>
      <xdr:rowOff>79693</xdr:rowOff>
    </xdr:to>
    <xdr:sp macro="" textlink="">
      <xdr:nvSpPr>
        <xdr:cNvPr id="400" name="円/楕円 399"/>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64470</xdr:rowOff>
    </xdr:from>
    <xdr:ext cx="762000" cy="259045"/>
    <xdr:sp macro="" textlink="">
      <xdr:nvSpPr>
        <xdr:cNvPr id="401" name="テキスト ボックス 400"/>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62547</xdr:rowOff>
    </xdr:from>
    <xdr:to>
      <xdr:col>21</xdr:col>
      <xdr:colOff>50800</xdr:colOff>
      <xdr:row>43</xdr:row>
      <xdr:rowOff>164147</xdr:rowOff>
    </xdr:to>
    <xdr:sp macro="" textlink="">
      <xdr:nvSpPr>
        <xdr:cNvPr id="402" name="円/楕円 401"/>
        <xdr:cNvSpPr/>
      </xdr:nvSpPr>
      <xdr:spPr>
        <a:xfrm>
          <a:off x="14351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148924</xdr:rowOff>
    </xdr:from>
    <xdr:ext cx="762000" cy="259045"/>
    <xdr:sp macro="" textlink="">
      <xdr:nvSpPr>
        <xdr:cNvPr id="403" name="テキスト ボックス 402"/>
        <xdr:cNvSpPr txBox="1"/>
      </xdr:nvSpPr>
      <xdr:spPr>
        <a:xfrm>
          <a:off x="14020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前年度に比べ、一般会計等に係る地方債の現在高が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891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百万円、公営企業債等繰入見込額が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1,335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百万円、退職手当負担見込額が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680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百万円減少したことにより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110.8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ポイント減少したが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64.9</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今後も引き続き、地方債発行額の抑制や交付税算入率の高い有利な起債を選択し、将来負担の軽減に努める。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154051</xdr:rowOff>
    </xdr:from>
    <xdr:to>
      <xdr:col>24</xdr:col>
      <xdr:colOff>558800</xdr:colOff>
      <xdr:row>19</xdr:row>
      <xdr:rowOff>41116</xdr:rowOff>
    </xdr:to>
    <xdr:cxnSp macro="">
      <xdr:nvCxnSpPr>
        <xdr:cNvPr id="435" name="直線コネクタ 434"/>
        <xdr:cNvCxnSpPr/>
      </xdr:nvCxnSpPr>
      <xdr:spPr>
        <a:xfrm flipV="1">
          <a:off x="16179800" y="3240151"/>
          <a:ext cx="8382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41116</xdr:rowOff>
    </xdr:from>
    <xdr:to>
      <xdr:col>23</xdr:col>
      <xdr:colOff>406400</xdr:colOff>
      <xdr:row>19</xdr:row>
      <xdr:rowOff>108077</xdr:rowOff>
    </xdr:to>
    <xdr:cxnSp macro="">
      <xdr:nvCxnSpPr>
        <xdr:cNvPr id="438" name="直線コネクタ 437"/>
        <xdr:cNvCxnSpPr/>
      </xdr:nvCxnSpPr>
      <xdr:spPr>
        <a:xfrm flipV="1">
          <a:off x="15290800" y="329866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108077</xdr:rowOff>
    </xdr:from>
    <xdr:to>
      <xdr:col>22</xdr:col>
      <xdr:colOff>203200</xdr:colOff>
      <xdr:row>20</xdr:row>
      <xdr:rowOff>68135</xdr:rowOff>
    </xdr:to>
    <xdr:cxnSp macro="">
      <xdr:nvCxnSpPr>
        <xdr:cNvPr id="441" name="直線コネクタ 440"/>
        <xdr:cNvCxnSpPr/>
      </xdr:nvCxnSpPr>
      <xdr:spPr>
        <a:xfrm flipV="1">
          <a:off x="14401800" y="3365627"/>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68135</xdr:rowOff>
    </xdr:from>
    <xdr:to>
      <xdr:col>21</xdr:col>
      <xdr:colOff>0</xdr:colOff>
      <xdr:row>20</xdr:row>
      <xdr:rowOff>160433</xdr:rowOff>
    </xdr:to>
    <xdr:cxnSp macro="">
      <xdr:nvCxnSpPr>
        <xdr:cNvPr id="444" name="直線コネクタ 443"/>
        <xdr:cNvCxnSpPr/>
      </xdr:nvCxnSpPr>
      <xdr:spPr>
        <a:xfrm flipV="1">
          <a:off x="13512800" y="3497135"/>
          <a:ext cx="889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103251</xdr:rowOff>
    </xdr:from>
    <xdr:to>
      <xdr:col>24</xdr:col>
      <xdr:colOff>609600</xdr:colOff>
      <xdr:row>19</xdr:row>
      <xdr:rowOff>33401</xdr:rowOff>
    </xdr:to>
    <xdr:sp macro="" textlink="">
      <xdr:nvSpPr>
        <xdr:cNvPr id="454" name="円/楕円 453"/>
        <xdr:cNvSpPr/>
      </xdr:nvSpPr>
      <xdr:spPr>
        <a:xfrm>
          <a:off x="169672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75328</xdr:rowOff>
    </xdr:from>
    <xdr:ext cx="762000" cy="259045"/>
    <xdr:sp macro="" textlink="">
      <xdr:nvSpPr>
        <xdr:cNvPr id="455" name="将来負担の状況該当値テキスト"/>
        <xdr:cNvSpPr txBox="1"/>
      </xdr:nvSpPr>
      <xdr:spPr>
        <a:xfrm>
          <a:off x="17106900" y="316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161766</xdr:rowOff>
    </xdr:from>
    <xdr:to>
      <xdr:col>23</xdr:col>
      <xdr:colOff>457200</xdr:colOff>
      <xdr:row>19</xdr:row>
      <xdr:rowOff>91916</xdr:rowOff>
    </xdr:to>
    <xdr:sp macro="" textlink="">
      <xdr:nvSpPr>
        <xdr:cNvPr id="456" name="円/楕円 455"/>
        <xdr:cNvSpPr/>
      </xdr:nvSpPr>
      <xdr:spPr>
        <a:xfrm>
          <a:off x="16129000" y="32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76693</xdr:rowOff>
    </xdr:from>
    <xdr:ext cx="736600" cy="259045"/>
    <xdr:sp macro="" textlink="">
      <xdr:nvSpPr>
        <xdr:cNvPr id="457" name="テキスト ボックス 456"/>
        <xdr:cNvSpPr txBox="1"/>
      </xdr:nvSpPr>
      <xdr:spPr>
        <a:xfrm>
          <a:off x="15798800" y="333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57277</xdr:rowOff>
    </xdr:from>
    <xdr:to>
      <xdr:col>22</xdr:col>
      <xdr:colOff>254000</xdr:colOff>
      <xdr:row>19</xdr:row>
      <xdr:rowOff>158877</xdr:rowOff>
    </xdr:to>
    <xdr:sp macro="" textlink="">
      <xdr:nvSpPr>
        <xdr:cNvPr id="458" name="円/楕円 457"/>
        <xdr:cNvSpPr/>
      </xdr:nvSpPr>
      <xdr:spPr>
        <a:xfrm>
          <a:off x="15240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143654</xdr:rowOff>
    </xdr:from>
    <xdr:ext cx="762000" cy="259045"/>
    <xdr:sp macro="" textlink="">
      <xdr:nvSpPr>
        <xdr:cNvPr id="459" name="テキスト ボックス 458"/>
        <xdr:cNvSpPr txBox="1"/>
      </xdr:nvSpPr>
      <xdr:spPr>
        <a:xfrm>
          <a:off x="14909800" y="34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17335</xdr:rowOff>
    </xdr:from>
    <xdr:to>
      <xdr:col>21</xdr:col>
      <xdr:colOff>50800</xdr:colOff>
      <xdr:row>20</xdr:row>
      <xdr:rowOff>118935</xdr:rowOff>
    </xdr:to>
    <xdr:sp macro="" textlink="">
      <xdr:nvSpPr>
        <xdr:cNvPr id="460" name="円/楕円 459"/>
        <xdr:cNvSpPr/>
      </xdr:nvSpPr>
      <xdr:spPr>
        <a:xfrm>
          <a:off x="14351000" y="34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103712</xdr:rowOff>
    </xdr:from>
    <xdr:ext cx="762000" cy="259045"/>
    <xdr:sp macro="" textlink="">
      <xdr:nvSpPr>
        <xdr:cNvPr id="461" name="テキスト ボックス 460"/>
        <xdr:cNvSpPr txBox="1"/>
      </xdr:nvSpPr>
      <xdr:spPr>
        <a:xfrm>
          <a:off x="14020800" y="35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109633</xdr:rowOff>
    </xdr:from>
    <xdr:to>
      <xdr:col>19</xdr:col>
      <xdr:colOff>533400</xdr:colOff>
      <xdr:row>21</xdr:row>
      <xdr:rowOff>39783</xdr:rowOff>
    </xdr:to>
    <xdr:sp macro="" textlink="">
      <xdr:nvSpPr>
        <xdr:cNvPr id="462" name="円/楕円 461"/>
        <xdr:cNvSpPr/>
      </xdr:nvSpPr>
      <xdr:spPr>
        <a:xfrm>
          <a:off x="13462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24560</xdr:rowOff>
    </xdr:from>
    <xdr:ext cx="762000" cy="259045"/>
    <xdr:sp macro="" textlink="">
      <xdr:nvSpPr>
        <xdr:cNvPr id="463" name="テキスト ボックス 462"/>
        <xdr:cNvSpPr txBox="1"/>
      </xdr:nvSpPr>
      <xdr:spPr>
        <a:xfrm>
          <a:off x="13131800" y="36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85,749
85,247
697.55
49,803,086
48,878,848
772,421
29,440,041
61,244,897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ポイント上回ったが、これは退職手当組合負担金が割合変更により減額となったものの、東日本大震災に伴う一時的な給与削減が終了したことによる影響による。</a:t>
          </a:r>
          <a:endPar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類似団体平均との比較では、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ポイント下回っているが、人口１人当たりの経常経費充当一般財源等は、類似団体平均と比較して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24,732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円多くなっている。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149860</xdr:rowOff>
    </xdr:to>
    <xdr:cxnSp macro="">
      <xdr:nvCxnSpPr>
        <xdr:cNvPr id="64" name="直線コネクタ 63"/>
        <xdr:cNvCxnSpPr/>
      </xdr:nvCxnSpPr>
      <xdr:spPr>
        <a:xfrm>
          <a:off x="3987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85090</xdr:rowOff>
    </xdr:to>
    <xdr:cxnSp macro="">
      <xdr:nvCxnSpPr>
        <xdr:cNvPr id="67" name="直線コネクタ 66"/>
        <xdr:cNvCxnSpPr/>
      </xdr:nvCxnSpPr>
      <xdr:spPr>
        <a:xfrm flipV="1">
          <a:off x="3098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92710</xdr:rowOff>
    </xdr:to>
    <xdr:cxnSp macro="">
      <xdr:nvCxnSpPr>
        <xdr:cNvPr id="70" name="直線コネクタ 69"/>
        <xdr:cNvCxnSpPr/>
      </xdr:nvCxnSpPr>
      <xdr:spPr>
        <a:xfrm flipV="1">
          <a:off x="2209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92710</xdr:rowOff>
    </xdr:to>
    <xdr:cxnSp macro="">
      <xdr:nvCxnSpPr>
        <xdr:cNvPr id="73" name="直線コネクタ 72"/>
        <xdr:cNvCxnSpPr/>
      </xdr:nvCxnSpPr>
      <xdr:spPr>
        <a:xfrm>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5" name="円/楕円 84"/>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6" name="テキスト ボックス 85"/>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2" name="テキスト ボックス 91"/>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10,493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円多い状況になっており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特に委託料や需用費が多額となっている。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道路の除排雪経費や教育関係施設等の維持管理経費の影響とみられるが、引き続き行財政改革の徹底などにより、経費の節減に努める。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69850</xdr:rowOff>
    </xdr:to>
    <xdr:cxnSp macro="">
      <xdr:nvCxnSpPr>
        <xdr:cNvPr id="125" name="直線コネクタ 124"/>
        <xdr:cNvCxnSpPr/>
      </xdr:nvCxnSpPr>
      <xdr:spPr>
        <a:xfrm>
          <a:off x="15671800" y="2595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24130</xdr:rowOff>
    </xdr:to>
    <xdr:cxnSp macro="">
      <xdr:nvCxnSpPr>
        <xdr:cNvPr id="128" name="直線コネクタ 127"/>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8890</xdr:rowOff>
    </xdr:to>
    <xdr:cxnSp macro="">
      <xdr:nvCxnSpPr>
        <xdr:cNvPr id="131" name="直線コネクタ 130"/>
        <xdr:cNvCxnSpPr/>
      </xdr:nvCxnSpPr>
      <xdr:spPr>
        <a:xfrm>
          <a:off x="13893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8890</xdr:rowOff>
    </xdr:to>
    <xdr:cxnSp macro="">
      <xdr:nvCxnSpPr>
        <xdr:cNvPr id="134" name="直線コネクタ 133"/>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ポイント低い状況であるが、生活保護の保護率が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0.58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％で、全国平均の</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兵庫県平均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分の１程度となっていることが主な要因となっている。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100330</xdr:rowOff>
    </xdr:to>
    <xdr:cxnSp macro="">
      <xdr:nvCxnSpPr>
        <xdr:cNvPr id="186" name="直線コネクタ 185"/>
        <xdr:cNvCxnSpPr/>
      </xdr:nvCxnSpPr>
      <xdr:spPr>
        <a:xfrm>
          <a:off x="3987800" y="9156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62230</xdr:rowOff>
    </xdr:from>
    <xdr:to>
      <xdr:col>5</xdr:col>
      <xdr:colOff>549275</xdr:colOff>
      <xdr:row>53</xdr:row>
      <xdr:rowOff>69850</xdr:rowOff>
    </xdr:to>
    <xdr:cxnSp macro="">
      <xdr:nvCxnSpPr>
        <xdr:cNvPr id="189" name="直線コネクタ 188"/>
        <xdr:cNvCxnSpPr/>
      </xdr:nvCxnSpPr>
      <xdr:spPr>
        <a:xfrm>
          <a:off x="3098800" y="914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39370</xdr:rowOff>
    </xdr:from>
    <xdr:to>
      <xdr:col>4</xdr:col>
      <xdr:colOff>346075</xdr:colOff>
      <xdr:row>53</xdr:row>
      <xdr:rowOff>62230</xdr:rowOff>
    </xdr:to>
    <xdr:cxnSp macro="">
      <xdr:nvCxnSpPr>
        <xdr:cNvPr id="192" name="直線コネクタ 191"/>
        <xdr:cNvCxnSpPr/>
      </xdr:nvCxnSpPr>
      <xdr:spPr>
        <a:xfrm>
          <a:off x="2209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39370</xdr:rowOff>
    </xdr:from>
    <xdr:to>
      <xdr:col>3</xdr:col>
      <xdr:colOff>142875</xdr:colOff>
      <xdr:row>53</xdr:row>
      <xdr:rowOff>46990</xdr:rowOff>
    </xdr:to>
    <xdr:cxnSp macro="">
      <xdr:nvCxnSpPr>
        <xdr:cNvPr id="195" name="直線コネクタ 194"/>
        <xdr:cNvCxnSpPr/>
      </xdr:nvCxnSpPr>
      <xdr:spPr>
        <a:xfrm flipV="1">
          <a:off x="1320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49530</xdr:rowOff>
    </xdr:from>
    <xdr:to>
      <xdr:col>7</xdr:col>
      <xdr:colOff>66675</xdr:colOff>
      <xdr:row>53</xdr:row>
      <xdr:rowOff>151130</xdr:rowOff>
    </xdr:to>
    <xdr:sp macro="" textlink="">
      <xdr:nvSpPr>
        <xdr:cNvPr id="205" name="円/楕円 204"/>
        <xdr:cNvSpPr/>
      </xdr:nvSpPr>
      <xdr:spPr>
        <a:xfrm>
          <a:off x="4775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129557</xdr:rowOff>
    </xdr:from>
    <xdr:ext cx="762000" cy="259045"/>
    <xdr:sp macro="" textlink="">
      <xdr:nvSpPr>
        <xdr:cNvPr id="206" name="扶助費該当値テキスト"/>
        <xdr:cNvSpPr txBox="1"/>
      </xdr:nvSpPr>
      <xdr:spPr>
        <a:xfrm>
          <a:off x="4914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xdr:rowOff>
    </xdr:from>
    <xdr:to>
      <xdr:col>4</xdr:col>
      <xdr:colOff>396875</xdr:colOff>
      <xdr:row>53</xdr:row>
      <xdr:rowOff>113030</xdr:rowOff>
    </xdr:to>
    <xdr:sp macro="" textlink="">
      <xdr:nvSpPr>
        <xdr:cNvPr id="209" name="円/楕円 208"/>
        <xdr:cNvSpPr/>
      </xdr:nvSpPr>
      <xdr:spPr>
        <a:xfrm>
          <a:off x="3048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123207</xdr:rowOff>
    </xdr:from>
    <xdr:ext cx="762000" cy="259045"/>
    <xdr:sp macro="" textlink="">
      <xdr:nvSpPr>
        <xdr:cNvPr id="210" name="テキスト ボックス 209"/>
        <xdr:cNvSpPr txBox="1"/>
      </xdr:nvSpPr>
      <xdr:spPr>
        <a:xfrm>
          <a:off x="2717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160020</xdr:rowOff>
    </xdr:from>
    <xdr:to>
      <xdr:col>3</xdr:col>
      <xdr:colOff>193675</xdr:colOff>
      <xdr:row>53</xdr:row>
      <xdr:rowOff>90170</xdr:rowOff>
    </xdr:to>
    <xdr:sp macro="" textlink="">
      <xdr:nvSpPr>
        <xdr:cNvPr id="211" name="円/楕円 210"/>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100347</xdr:rowOff>
    </xdr:from>
    <xdr:ext cx="762000" cy="259045"/>
    <xdr:sp macro="" textlink="">
      <xdr:nvSpPr>
        <xdr:cNvPr id="212" name="テキスト ボックス 211"/>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3" name="円/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81280</xdr:rowOff>
    </xdr:to>
    <xdr:cxnSp macro="">
      <xdr:nvCxnSpPr>
        <xdr:cNvPr id="247" name="直線コネクタ 246"/>
        <xdr:cNvCxnSpPr/>
      </xdr:nvCxnSpPr>
      <xdr:spPr>
        <a:xfrm>
          <a:off x="15671800" y="9331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149860</xdr:rowOff>
    </xdr:to>
    <xdr:cxnSp macro="">
      <xdr:nvCxnSpPr>
        <xdr:cNvPr id="250" name="直線コネクタ 249"/>
        <xdr:cNvCxnSpPr/>
      </xdr:nvCxnSpPr>
      <xdr:spPr>
        <a:xfrm flipV="1">
          <a:off x="14782800" y="9331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54</xdr:row>
      <xdr:rowOff>149860</xdr:rowOff>
    </xdr:to>
    <xdr:cxnSp macro="">
      <xdr:nvCxnSpPr>
        <xdr:cNvPr id="253" name="直線コネクタ 252"/>
        <xdr:cNvCxnSpPr/>
      </xdr:nvCxnSpPr>
      <xdr:spPr>
        <a:xfrm>
          <a:off x="13893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142240</xdr:rowOff>
    </xdr:to>
    <xdr:cxnSp macro="">
      <xdr:nvCxnSpPr>
        <xdr:cNvPr id="256" name="直線コネクタ 255"/>
        <xdr:cNvCxnSpPr/>
      </xdr:nvCxnSpPr>
      <xdr:spPr>
        <a:xfrm>
          <a:off x="13004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6" name="円/楕円 265"/>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110507</xdr:rowOff>
    </xdr:from>
    <xdr:ext cx="762000" cy="259045"/>
    <xdr:sp macro="" textlink="">
      <xdr:nvSpPr>
        <xdr:cNvPr id="267"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22860</xdr:rowOff>
    </xdr:from>
    <xdr:to>
      <xdr:col>22</xdr:col>
      <xdr:colOff>615950</xdr:colOff>
      <xdr:row>54</xdr:row>
      <xdr:rowOff>124460</xdr:rowOff>
    </xdr:to>
    <xdr:sp macro="" textlink="">
      <xdr:nvSpPr>
        <xdr:cNvPr id="268" name="円/楕円 267"/>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134637</xdr:rowOff>
    </xdr:from>
    <xdr:ext cx="736600" cy="259045"/>
    <xdr:sp macro="" textlink="">
      <xdr:nvSpPr>
        <xdr:cNvPr id="269" name="テキスト ボックス 268"/>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0" name="円/楕円 269"/>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1" name="テキスト ボックス 270"/>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2" name="円/楕円 271"/>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3" name="テキスト ボックス 272"/>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　　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56134</xdr:rowOff>
    </xdr:to>
    <xdr:cxnSp macro="">
      <xdr:nvCxnSpPr>
        <xdr:cNvPr id="305" name="直線コネクタ 304"/>
        <xdr:cNvCxnSpPr/>
      </xdr:nvCxnSpPr>
      <xdr:spPr>
        <a:xfrm>
          <a:off x="15671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46990</xdr:rowOff>
    </xdr:to>
    <xdr:cxnSp macro="">
      <xdr:nvCxnSpPr>
        <xdr:cNvPr id="308" name="直線コネクタ 307"/>
        <xdr:cNvCxnSpPr/>
      </xdr:nvCxnSpPr>
      <xdr:spPr>
        <a:xfrm flipV="1">
          <a:off x="14782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51562</xdr:rowOff>
    </xdr:to>
    <xdr:cxnSp macro="">
      <xdr:nvCxnSpPr>
        <xdr:cNvPr id="311" name="直線コネクタ 310"/>
        <xdr:cNvCxnSpPr/>
      </xdr:nvCxnSpPr>
      <xdr:spPr>
        <a:xfrm flipV="1">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97282</xdr:rowOff>
    </xdr:to>
    <xdr:cxnSp macro="">
      <xdr:nvCxnSpPr>
        <xdr:cNvPr id="314" name="直線コネクタ 313"/>
        <xdr:cNvCxnSpPr/>
      </xdr:nvCxnSpPr>
      <xdr:spPr>
        <a:xfrm flipV="1">
          <a:off x="13004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4" name="円/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6" name="円/楕円 325"/>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7" name="テキスト ボックス 32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0" name="円/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2" name="円/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から毎年度繰上償還を続けており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経常収支比率も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以降低下傾向にあったが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からは上昇傾向となり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は前年度に比べ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ポイント上回った。今後も引き続き地方債発行額の抑制に努めるなど、公債費負担の減少に努める。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133858</xdr:rowOff>
    </xdr:from>
    <xdr:to>
      <xdr:col>7</xdr:col>
      <xdr:colOff>15875</xdr:colOff>
      <xdr:row>80</xdr:row>
      <xdr:rowOff>12700</xdr:rowOff>
    </xdr:to>
    <xdr:cxnSp macro="">
      <xdr:nvCxnSpPr>
        <xdr:cNvPr id="363" name="直線コネクタ 362"/>
        <xdr:cNvCxnSpPr/>
      </xdr:nvCxnSpPr>
      <xdr:spPr>
        <a:xfrm>
          <a:off x="3987800" y="136784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106426</xdr:rowOff>
    </xdr:from>
    <xdr:to>
      <xdr:col>5</xdr:col>
      <xdr:colOff>549275</xdr:colOff>
      <xdr:row>79</xdr:row>
      <xdr:rowOff>133858</xdr:rowOff>
    </xdr:to>
    <xdr:cxnSp macro="">
      <xdr:nvCxnSpPr>
        <xdr:cNvPr id="366" name="直線コネクタ 365"/>
        <xdr:cNvCxnSpPr/>
      </xdr:nvCxnSpPr>
      <xdr:spPr>
        <a:xfrm>
          <a:off x="3098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106426</xdr:rowOff>
    </xdr:to>
    <xdr:cxnSp macro="">
      <xdr:nvCxnSpPr>
        <xdr:cNvPr id="369" name="直線コネクタ 368"/>
        <xdr:cNvCxnSpPr/>
      </xdr:nvCxnSpPr>
      <xdr:spPr>
        <a:xfrm>
          <a:off x="2209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92711</xdr:rowOff>
    </xdr:to>
    <xdr:cxnSp macro="">
      <xdr:nvCxnSpPr>
        <xdr:cNvPr id="372" name="直線コネクタ 371"/>
        <xdr:cNvCxnSpPr/>
      </xdr:nvCxnSpPr>
      <xdr:spPr>
        <a:xfrm>
          <a:off x="1320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2" name="円/楕円 381"/>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3"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83058</xdr:rowOff>
    </xdr:from>
    <xdr:to>
      <xdr:col>5</xdr:col>
      <xdr:colOff>600075</xdr:colOff>
      <xdr:row>80</xdr:row>
      <xdr:rowOff>13208</xdr:rowOff>
    </xdr:to>
    <xdr:sp macro="" textlink="">
      <xdr:nvSpPr>
        <xdr:cNvPr id="384" name="円/楕円 383"/>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169435</xdr:rowOff>
    </xdr:from>
    <xdr:ext cx="736600" cy="259045"/>
    <xdr:sp macro="" textlink="">
      <xdr:nvSpPr>
        <xdr:cNvPr id="385" name="テキスト ボックス 384"/>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86" name="円/楕円 385"/>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87" name="テキスト ボックス 386"/>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8" name="円/楕円 387"/>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9" name="テキスト ボックス 388"/>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0" name="円/楕円 38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1" name="テキスト ボックス 39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今後も、行政改革への取組や事務事業の見直しを通じて経常経費の削減に努め、経常収支比率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未満の堅持を</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endParaRPr kumimoji="0" lang="ja-JP" altLang="en-US" sz="115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62230</xdr:rowOff>
    </xdr:from>
    <xdr:to>
      <xdr:col>24</xdr:col>
      <xdr:colOff>31750</xdr:colOff>
      <xdr:row>73</xdr:row>
      <xdr:rowOff>138430</xdr:rowOff>
    </xdr:to>
    <xdr:cxnSp macro="">
      <xdr:nvCxnSpPr>
        <xdr:cNvPr id="424" name="直線コネクタ 423"/>
        <xdr:cNvCxnSpPr/>
      </xdr:nvCxnSpPr>
      <xdr:spPr>
        <a:xfrm>
          <a:off x="15671800" y="12578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73</xdr:row>
      <xdr:rowOff>168910</xdr:rowOff>
    </xdr:to>
    <xdr:cxnSp macro="">
      <xdr:nvCxnSpPr>
        <xdr:cNvPr id="427" name="直線コネクタ 426"/>
        <xdr:cNvCxnSpPr/>
      </xdr:nvCxnSpPr>
      <xdr:spPr>
        <a:xfrm flipV="1">
          <a:off x="14782800" y="12578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73</xdr:row>
      <xdr:rowOff>168910</xdr:rowOff>
    </xdr:to>
    <xdr:cxnSp macro="">
      <xdr:nvCxnSpPr>
        <xdr:cNvPr id="430" name="直線コネクタ 429"/>
        <xdr:cNvCxnSpPr/>
      </xdr:nvCxnSpPr>
      <xdr:spPr>
        <a:xfrm>
          <a:off x="13893800" y="12677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146050</xdr:rowOff>
    </xdr:from>
    <xdr:to>
      <xdr:col>20</xdr:col>
      <xdr:colOff>158750</xdr:colOff>
      <xdr:row>73</xdr:row>
      <xdr:rowOff>161290</xdr:rowOff>
    </xdr:to>
    <xdr:cxnSp macro="">
      <xdr:nvCxnSpPr>
        <xdr:cNvPr id="433" name="直線コネクタ 432"/>
        <xdr:cNvCxnSpPr/>
      </xdr:nvCxnSpPr>
      <xdr:spPr>
        <a:xfrm>
          <a:off x="13004800" y="12661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87630</xdr:rowOff>
    </xdr:from>
    <xdr:to>
      <xdr:col>24</xdr:col>
      <xdr:colOff>82550</xdr:colOff>
      <xdr:row>74</xdr:row>
      <xdr:rowOff>17780</xdr:rowOff>
    </xdr:to>
    <xdr:sp macro="" textlink="">
      <xdr:nvSpPr>
        <xdr:cNvPr id="443" name="円/楕円 442"/>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104157</xdr:rowOff>
    </xdr:from>
    <xdr:ext cx="762000" cy="259045"/>
    <xdr:sp macro="" textlink="">
      <xdr:nvSpPr>
        <xdr:cNvPr id="444" name="公債費以外該当値テキスト"/>
        <xdr:cNvSpPr txBox="1"/>
      </xdr:nvSpPr>
      <xdr:spPr>
        <a:xfrm>
          <a:off x="16598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xdr:rowOff>
    </xdr:from>
    <xdr:to>
      <xdr:col>22</xdr:col>
      <xdr:colOff>615950</xdr:colOff>
      <xdr:row>73</xdr:row>
      <xdr:rowOff>113030</xdr:rowOff>
    </xdr:to>
    <xdr:sp macro="" textlink="">
      <xdr:nvSpPr>
        <xdr:cNvPr id="445" name="円/楕円 444"/>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123207</xdr:rowOff>
    </xdr:from>
    <xdr:ext cx="736600" cy="259045"/>
    <xdr:sp macro="" textlink="">
      <xdr:nvSpPr>
        <xdr:cNvPr id="446" name="テキスト ボックス 445"/>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118110</xdr:rowOff>
    </xdr:from>
    <xdr:to>
      <xdr:col>21</xdr:col>
      <xdr:colOff>412750</xdr:colOff>
      <xdr:row>74</xdr:row>
      <xdr:rowOff>48260</xdr:rowOff>
    </xdr:to>
    <xdr:sp macro="" textlink="">
      <xdr:nvSpPr>
        <xdr:cNvPr id="447" name="円/楕円 446"/>
        <xdr:cNvSpPr/>
      </xdr:nvSpPr>
      <xdr:spPr>
        <a:xfrm>
          <a:off x="14732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58437</xdr:rowOff>
    </xdr:from>
    <xdr:ext cx="762000" cy="259045"/>
    <xdr:sp macro="" textlink="">
      <xdr:nvSpPr>
        <xdr:cNvPr id="448" name="テキスト ボックス 447"/>
        <xdr:cNvSpPr txBox="1"/>
      </xdr:nvSpPr>
      <xdr:spPr>
        <a:xfrm>
          <a:off x="14401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49" name="円/楕円 448"/>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50" name="テキスト ボックス 44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51" name="円/楕円 450"/>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52" name="テキスト ボックス 451"/>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20924</xdr:rowOff>
    </xdr:from>
    <xdr:to>
      <xdr:col>4</xdr:col>
      <xdr:colOff>1117600</xdr:colOff>
      <xdr:row>16</xdr:row>
      <xdr:rowOff>41286</xdr:rowOff>
    </xdr:to>
    <xdr:cxnSp macro="">
      <xdr:nvCxnSpPr>
        <xdr:cNvPr id="52" name="直線コネクタ 51"/>
        <xdr:cNvCxnSpPr/>
      </xdr:nvCxnSpPr>
      <xdr:spPr bwMode="auto">
        <a:xfrm flipV="1">
          <a:off x="5003800" y="2811749"/>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156892</xdr:rowOff>
    </xdr:from>
    <xdr:to>
      <xdr:col>4</xdr:col>
      <xdr:colOff>469900</xdr:colOff>
      <xdr:row>16</xdr:row>
      <xdr:rowOff>41286</xdr:rowOff>
    </xdr:to>
    <xdr:cxnSp macro="">
      <xdr:nvCxnSpPr>
        <xdr:cNvPr id="55" name="直線コネクタ 54"/>
        <xdr:cNvCxnSpPr/>
      </xdr:nvCxnSpPr>
      <xdr:spPr bwMode="auto">
        <a:xfrm>
          <a:off x="4305300" y="2776267"/>
          <a:ext cx="6985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129623</xdr:rowOff>
    </xdr:from>
    <xdr:to>
      <xdr:col>3</xdr:col>
      <xdr:colOff>904875</xdr:colOff>
      <xdr:row>15</xdr:row>
      <xdr:rowOff>156892</xdr:rowOff>
    </xdr:to>
    <xdr:cxnSp macro="">
      <xdr:nvCxnSpPr>
        <xdr:cNvPr id="58" name="直線コネクタ 57"/>
        <xdr:cNvCxnSpPr/>
      </xdr:nvCxnSpPr>
      <xdr:spPr bwMode="auto">
        <a:xfrm>
          <a:off x="3606800" y="2748998"/>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129623</xdr:rowOff>
    </xdr:from>
    <xdr:to>
      <xdr:col>3</xdr:col>
      <xdr:colOff>206375</xdr:colOff>
      <xdr:row>16</xdr:row>
      <xdr:rowOff>2130</xdr:rowOff>
    </xdr:to>
    <xdr:cxnSp macro="">
      <xdr:nvCxnSpPr>
        <xdr:cNvPr id="61" name="直線コネクタ 60"/>
        <xdr:cNvCxnSpPr/>
      </xdr:nvCxnSpPr>
      <xdr:spPr bwMode="auto">
        <a:xfrm flipV="1">
          <a:off x="2908300" y="2748998"/>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141574</xdr:rowOff>
    </xdr:from>
    <xdr:to>
      <xdr:col>5</xdr:col>
      <xdr:colOff>34925</xdr:colOff>
      <xdr:row>16</xdr:row>
      <xdr:rowOff>71724</xdr:rowOff>
    </xdr:to>
    <xdr:sp macro="" textlink="">
      <xdr:nvSpPr>
        <xdr:cNvPr id="71" name="円/楕円 70"/>
        <xdr:cNvSpPr/>
      </xdr:nvSpPr>
      <xdr:spPr bwMode="auto">
        <a:xfrm>
          <a:off x="5600700" y="276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158101</xdr:rowOff>
    </xdr:from>
    <xdr:ext cx="762000" cy="259045"/>
    <xdr:sp macro="" textlink="">
      <xdr:nvSpPr>
        <xdr:cNvPr id="72" name="人口1人当たり決算額の推移該当値テキスト130"/>
        <xdr:cNvSpPr txBox="1"/>
      </xdr:nvSpPr>
      <xdr:spPr>
        <a:xfrm>
          <a:off x="5740400" y="260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161936</xdr:rowOff>
    </xdr:from>
    <xdr:to>
      <xdr:col>4</xdr:col>
      <xdr:colOff>520700</xdr:colOff>
      <xdr:row>16</xdr:row>
      <xdr:rowOff>92086</xdr:rowOff>
    </xdr:to>
    <xdr:sp macro="" textlink="">
      <xdr:nvSpPr>
        <xdr:cNvPr id="73" name="円/楕円 72"/>
        <xdr:cNvSpPr/>
      </xdr:nvSpPr>
      <xdr:spPr bwMode="auto">
        <a:xfrm>
          <a:off x="4953000" y="278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102263</xdr:rowOff>
    </xdr:from>
    <xdr:ext cx="736600" cy="259045"/>
    <xdr:sp macro="" textlink="">
      <xdr:nvSpPr>
        <xdr:cNvPr id="74" name="テキスト ボックス 73"/>
        <xdr:cNvSpPr txBox="1"/>
      </xdr:nvSpPr>
      <xdr:spPr>
        <a:xfrm>
          <a:off x="4622800" y="255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106092</xdr:rowOff>
    </xdr:from>
    <xdr:to>
      <xdr:col>3</xdr:col>
      <xdr:colOff>955675</xdr:colOff>
      <xdr:row>16</xdr:row>
      <xdr:rowOff>36242</xdr:rowOff>
    </xdr:to>
    <xdr:sp macro="" textlink="">
      <xdr:nvSpPr>
        <xdr:cNvPr id="75" name="円/楕円 74"/>
        <xdr:cNvSpPr/>
      </xdr:nvSpPr>
      <xdr:spPr bwMode="auto">
        <a:xfrm>
          <a:off x="4254500" y="272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46419</xdr:rowOff>
    </xdr:from>
    <xdr:ext cx="762000" cy="259045"/>
    <xdr:sp macro="" textlink="">
      <xdr:nvSpPr>
        <xdr:cNvPr id="76" name="テキスト ボックス 75"/>
        <xdr:cNvSpPr txBox="1"/>
      </xdr:nvSpPr>
      <xdr:spPr>
        <a:xfrm>
          <a:off x="3924300" y="24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78823</xdr:rowOff>
    </xdr:from>
    <xdr:to>
      <xdr:col>3</xdr:col>
      <xdr:colOff>257175</xdr:colOff>
      <xdr:row>16</xdr:row>
      <xdr:rowOff>8973</xdr:rowOff>
    </xdr:to>
    <xdr:sp macro="" textlink="">
      <xdr:nvSpPr>
        <xdr:cNvPr id="77" name="円/楕円 76"/>
        <xdr:cNvSpPr/>
      </xdr:nvSpPr>
      <xdr:spPr bwMode="auto">
        <a:xfrm>
          <a:off x="3556000" y="26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19150</xdr:rowOff>
    </xdr:from>
    <xdr:ext cx="762000" cy="259045"/>
    <xdr:sp macro="" textlink="">
      <xdr:nvSpPr>
        <xdr:cNvPr id="78" name="テキスト ボックス 77"/>
        <xdr:cNvSpPr txBox="1"/>
      </xdr:nvSpPr>
      <xdr:spPr>
        <a:xfrm>
          <a:off x="32258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122780</xdr:rowOff>
    </xdr:from>
    <xdr:to>
      <xdr:col>2</xdr:col>
      <xdr:colOff>692150</xdr:colOff>
      <xdr:row>16</xdr:row>
      <xdr:rowOff>52930</xdr:rowOff>
    </xdr:to>
    <xdr:sp macro="" textlink="">
      <xdr:nvSpPr>
        <xdr:cNvPr id="79" name="円/楕円 78"/>
        <xdr:cNvSpPr/>
      </xdr:nvSpPr>
      <xdr:spPr bwMode="auto">
        <a:xfrm>
          <a:off x="2857500" y="274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63107</xdr:rowOff>
    </xdr:from>
    <xdr:ext cx="762000" cy="259045"/>
    <xdr:sp macro="" textlink="">
      <xdr:nvSpPr>
        <xdr:cNvPr id="80" name="テキスト ボックス 79"/>
        <xdr:cNvSpPr txBox="1"/>
      </xdr:nvSpPr>
      <xdr:spPr>
        <a:xfrm>
          <a:off x="2527300" y="251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250120</xdr:rowOff>
    </xdr:from>
    <xdr:to>
      <xdr:col>4</xdr:col>
      <xdr:colOff>1117600</xdr:colOff>
      <xdr:row>34</xdr:row>
      <xdr:rowOff>313957</xdr:rowOff>
    </xdr:to>
    <xdr:cxnSp macro="">
      <xdr:nvCxnSpPr>
        <xdr:cNvPr id="113" name="直線コネクタ 112"/>
        <xdr:cNvCxnSpPr/>
      </xdr:nvCxnSpPr>
      <xdr:spPr bwMode="auto">
        <a:xfrm>
          <a:off x="5003800" y="6517570"/>
          <a:ext cx="647700" cy="6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151060</xdr:rowOff>
    </xdr:from>
    <xdr:to>
      <xdr:col>4</xdr:col>
      <xdr:colOff>469900</xdr:colOff>
      <xdr:row>34</xdr:row>
      <xdr:rowOff>250120</xdr:rowOff>
    </xdr:to>
    <xdr:cxnSp macro="">
      <xdr:nvCxnSpPr>
        <xdr:cNvPr id="116" name="直線コネクタ 115"/>
        <xdr:cNvCxnSpPr/>
      </xdr:nvCxnSpPr>
      <xdr:spPr bwMode="auto">
        <a:xfrm>
          <a:off x="4305300" y="6418510"/>
          <a:ext cx="698500" cy="9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79318</xdr:rowOff>
    </xdr:from>
    <xdr:to>
      <xdr:col>3</xdr:col>
      <xdr:colOff>904875</xdr:colOff>
      <xdr:row>34</xdr:row>
      <xdr:rowOff>151060</xdr:rowOff>
    </xdr:to>
    <xdr:cxnSp macro="">
      <xdr:nvCxnSpPr>
        <xdr:cNvPr id="119" name="直線コネクタ 118"/>
        <xdr:cNvCxnSpPr/>
      </xdr:nvCxnSpPr>
      <xdr:spPr bwMode="auto">
        <a:xfrm>
          <a:off x="3606800" y="6346768"/>
          <a:ext cx="698500" cy="7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45542</xdr:rowOff>
    </xdr:from>
    <xdr:to>
      <xdr:col>3</xdr:col>
      <xdr:colOff>206375</xdr:colOff>
      <xdr:row>34</xdr:row>
      <xdr:rowOff>79318</xdr:rowOff>
    </xdr:to>
    <xdr:cxnSp macro="">
      <xdr:nvCxnSpPr>
        <xdr:cNvPr id="122" name="直線コネクタ 121"/>
        <xdr:cNvCxnSpPr/>
      </xdr:nvCxnSpPr>
      <xdr:spPr bwMode="auto">
        <a:xfrm>
          <a:off x="2908300" y="6312992"/>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263157</xdr:rowOff>
    </xdr:from>
    <xdr:to>
      <xdr:col>5</xdr:col>
      <xdr:colOff>34925</xdr:colOff>
      <xdr:row>35</xdr:row>
      <xdr:rowOff>21857</xdr:rowOff>
    </xdr:to>
    <xdr:sp macro="" textlink="">
      <xdr:nvSpPr>
        <xdr:cNvPr id="132" name="円/楕円 131"/>
        <xdr:cNvSpPr/>
      </xdr:nvSpPr>
      <xdr:spPr bwMode="auto">
        <a:xfrm>
          <a:off x="56007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108234</xdr:rowOff>
    </xdr:from>
    <xdr:ext cx="762000" cy="259045"/>
    <xdr:sp macro="" textlink="">
      <xdr:nvSpPr>
        <xdr:cNvPr id="133" name="人口1人当たり決算額の推移該当値テキスト445"/>
        <xdr:cNvSpPr txBox="1"/>
      </xdr:nvSpPr>
      <xdr:spPr>
        <a:xfrm>
          <a:off x="5740400" y="637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199320</xdr:rowOff>
    </xdr:from>
    <xdr:to>
      <xdr:col>4</xdr:col>
      <xdr:colOff>520700</xdr:colOff>
      <xdr:row>34</xdr:row>
      <xdr:rowOff>300920</xdr:rowOff>
    </xdr:to>
    <xdr:sp macro="" textlink="">
      <xdr:nvSpPr>
        <xdr:cNvPr id="134" name="円/楕円 133"/>
        <xdr:cNvSpPr/>
      </xdr:nvSpPr>
      <xdr:spPr bwMode="auto">
        <a:xfrm>
          <a:off x="4953000" y="646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311097</xdr:rowOff>
    </xdr:from>
    <xdr:ext cx="736600" cy="259045"/>
    <xdr:sp macro="" textlink="">
      <xdr:nvSpPr>
        <xdr:cNvPr id="135" name="テキスト ボックス 134"/>
        <xdr:cNvSpPr txBox="1"/>
      </xdr:nvSpPr>
      <xdr:spPr>
        <a:xfrm>
          <a:off x="4622800" y="623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100260</xdr:rowOff>
    </xdr:from>
    <xdr:to>
      <xdr:col>3</xdr:col>
      <xdr:colOff>955675</xdr:colOff>
      <xdr:row>34</xdr:row>
      <xdr:rowOff>201860</xdr:rowOff>
    </xdr:to>
    <xdr:sp macro="" textlink="">
      <xdr:nvSpPr>
        <xdr:cNvPr id="136" name="円/楕円 135"/>
        <xdr:cNvSpPr/>
      </xdr:nvSpPr>
      <xdr:spPr bwMode="auto">
        <a:xfrm>
          <a:off x="4254500" y="636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212037</xdr:rowOff>
    </xdr:from>
    <xdr:ext cx="762000" cy="259045"/>
    <xdr:sp macro="" textlink="">
      <xdr:nvSpPr>
        <xdr:cNvPr id="137" name="テキスト ボックス 136"/>
        <xdr:cNvSpPr txBox="1"/>
      </xdr:nvSpPr>
      <xdr:spPr>
        <a:xfrm>
          <a:off x="3924300" y="6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28518</xdr:rowOff>
    </xdr:from>
    <xdr:to>
      <xdr:col>3</xdr:col>
      <xdr:colOff>257175</xdr:colOff>
      <xdr:row>34</xdr:row>
      <xdr:rowOff>130118</xdr:rowOff>
    </xdr:to>
    <xdr:sp macro="" textlink="">
      <xdr:nvSpPr>
        <xdr:cNvPr id="138" name="円/楕円 137"/>
        <xdr:cNvSpPr/>
      </xdr:nvSpPr>
      <xdr:spPr bwMode="auto">
        <a:xfrm>
          <a:off x="3556000" y="629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140295</xdr:rowOff>
    </xdr:from>
    <xdr:ext cx="762000" cy="259045"/>
    <xdr:sp macro="" textlink="">
      <xdr:nvSpPr>
        <xdr:cNvPr id="139" name="テキスト ボックス 138"/>
        <xdr:cNvSpPr txBox="1"/>
      </xdr:nvSpPr>
      <xdr:spPr>
        <a:xfrm>
          <a:off x="3225800" y="60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337642</xdr:rowOff>
    </xdr:from>
    <xdr:to>
      <xdr:col>2</xdr:col>
      <xdr:colOff>692150</xdr:colOff>
      <xdr:row>34</xdr:row>
      <xdr:rowOff>96342</xdr:rowOff>
    </xdr:to>
    <xdr:sp macro="" textlink="">
      <xdr:nvSpPr>
        <xdr:cNvPr id="140" name="円/楕円 139"/>
        <xdr:cNvSpPr/>
      </xdr:nvSpPr>
      <xdr:spPr bwMode="auto">
        <a:xfrm>
          <a:off x="2857500" y="626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106519</xdr:rowOff>
    </xdr:from>
    <xdr:ext cx="762000" cy="259045"/>
    <xdr:sp macro="" textlink="">
      <xdr:nvSpPr>
        <xdr:cNvPr id="141" name="テキスト ボックス 140"/>
        <xdr:cNvSpPr txBox="1"/>
      </xdr:nvSpPr>
      <xdr:spPr>
        <a:xfrm>
          <a:off x="2527300" y="603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85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1,901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2,731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721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65.1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26.6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総額では前年度から増額となったが、</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算入公債費等を差し引いた実質公債費比率の分子は、前年度から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13.4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％をピークに、今後は減少傾向が続くものと見込んでいるが、引き続き地方債の発行抑制や交付税算入率の高い地方債の発行に努め、公債費負担の軽減に努める。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49.1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37.3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8.1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5.4</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％づつの構成比となった。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10.8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％の減少となっている。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110.8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ポイント減少したが、依然として類似団体平均を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64.9</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今後も引き続き、地方債発行額の抑制や交付税算入率の高い有利な起債を選択し、将来負担の軽減に努める。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49803086</v>
      </c>
      <c r="BO4" s="379"/>
      <c r="BP4" s="379"/>
      <c r="BQ4" s="379"/>
      <c r="BR4" s="379"/>
      <c r="BS4" s="379"/>
      <c r="BT4" s="379"/>
      <c r="BU4" s="380"/>
      <c r="BV4" s="378">
        <v>51725818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48878848</v>
      </c>
      <c r="BO5" s="384"/>
      <c r="BP5" s="384"/>
      <c r="BQ5" s="384"/>
      <c r="BR5" s="384"/>
      <c r="BS5" s="384"/>
      <c r="BT5" s="384"/>
      <c r="BU5" s="385"/>
      <c r="BV5" s="383">
        <v>50584294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924238</v>
      </c>
      <c r="BO6" s="384"/>
      <c r="BP6" s="384"/>
      <c r="BQ6" s="384"/>
      <c r="BR6" s="384"/>
      <c r="BS6" s="384"/>
      <c r="BT6" s="384"/>
      <c r="BU6" s="385"/>
      <c r="BV6" s="383">
        <v>1141524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93.6</v>
      </c>
      <c r="CU6" s="530"/>
      <c r="CV6" s="530"/>
      <c r="CW6" s="530"/>
      <c r="CX6" s="530"/>
      <c r="CY6" s="530"/>
      <c r="CZ6" s="530"/>
      <c r="DA6" s="531"/>
      <c r="DB6" s="529">
        <v>89.6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151817</v>
      </c>
      <c r="BO7" s="384"/>
      <c r="BP7" s="384"/>
      <c r="BQ7" s="384"/>
      <c r="BR7" s="384"/>
      <c r="BS7" s="384"/>
      <c r="BT7" s="384"/>
      <c r="BU7" s="385"/>
      <c r="BV7" s="383">
        <v>156788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29440041</v>
      </c>
      <c r="CU7" s="384"/>
      <c r="CV7" s="384"/>
      <c r="CW7" s="384"/>
      <c r="CX7" s="384"/>
      <c r="CY7" s="384"/>
      <c r="CZ7" s="384"/>
      <c r="DA7" s="385"/>
      <c r="DB7" s="383">
        <v>29899832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772421</v>
      </c>
      <c r="BO8" s="384"/>
      <c r="BP8" s="384"/>
      <c r="BQ8" s="384"/>
      <c r="BR8" s="384"/>
      <c r="BS8" s="384"/>
      <c r="BT8" s="384"/>
      <c r="BU8" s="385"/>
      <c r="BV8" s="383">
        <v>984736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85592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-212315</v>
      </c>
      <c r="BO9" s="384"/>
      <c r="BP9" s="384"/>
      <c r="BQ9" s="384"/>
      <c r="BR9" s="384"/>
      <c r="BS9" s="384"/>
      <c r="BT9" s="384"/>
      <c r="BU9" s="385"/>
      <c r="BV9" s="383">
        <v>220755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v>
      </c>
      <c r="CU9" s="354"/>
      <c r="CV9" s="354"/>
      <c r="CW9" s="354"/>
      <c r="CX9" s="354"/>
      <c r="CY9" s="354"/>
      <c r="CZ9" s="354"/>
      <c r="DA9" s="355"/>
      <c r="DB9" s="353">
        <v>21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89208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1318115</v>
      </c>
      <c r="BO10" s="384"/>
      <c r="BP10" s="384"/>
      <c r="BQ10" s="384"/>
      <c r="BR10" s="384"/>
      <c r="BS10" s="384"/>
      <c r="BT10" s="384"/>
      <c r="BU10" s="385"/>
      <c r="BV10" s="383">
        <v>1345569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85749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37911</v>
      </c>
      <c r="BO12" s="384"/>
      <c r="BP12" s="384"/>
      <c r="BQ12" s="384"/>
      <c r="BR12" s="384"/>
      <c r="BS12" s="384"/>
      <c r="BT12" s="384"/>
      <c r="BU12" s="385"/>
      <c r="BV12" s="383">
        <v>6000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85247</v>
      </c>
      <c r="S13" s="485"/>
      <c r="T13" s="485"/>
      <c r="U13" s="485"/>
      <c r="V13" s="486"/>
      <c r="W13" s="472" t="s">
        <v>124</v>
      </c>
      <c r="X13" s="396"/>
      <c r="Y13" s="396"/>
      <c r="Z13" s="396"/>
      <c r="AA13" s="396"/>
      <c r="AB13" s="397"/>
      <c r="AC13" s="359">
        <v>2873</v>
      </c>
      <c r="AD13" s="360"/>
      <c r="AE13" s="360"/>
      <c r="AF13" s="360"/>
      <c r="AG13" s="361"/>
      <c r="AH13" s="359">
        <v>3544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1067889</v>
      </c>
      <c r="BO13" s="384"/>
      <c r="BP13" s="384"/>
      <c r="BQ13" s="384"/>
      <c r="BR13" s="384"/>
      <c r="BS13" s="384"/>
      <c r="BT13" s="384"/>
      <c r="BU13" s="385"/>
      <c r="BV13" s="383">
        <v>1560324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86689</v>
      </c>
      <c r="S14" s="485"/>
      <c r="T14" s="485"/>
      <c r="U14" s="485"/>
      <c r="V14" s="486"/>
      <c r="W14" s="487"/>
      <c r="X14" s="399"/>
      <c r="Y14" s="399"/>
      <c r="Z14" s="399"/>
      <c r="AA14" s="399"/>
      <c r="AB14" s="400"/>
      <c r="AC14" s="477">
        <v>7</v>
      </c>
      <c r="AD14" s="478"/>
      <c r="AE14" s="478"/>
      <c r="AF14" s="478"/>
      <c r="AG14" s="479"/>
      <c r="AH14" s="477">
        <v>7.8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110.8</v>
      </c>
      <c r="CU14" s="456"/>
      <c r="CV14" s="456"/>
      <c r="CW14" s="456"/>
      <c r="CX14" s="456"/>
      <c r="CY14" s="456"/>
      <c r="CZ14" s="456"/>
      <c r="DA14" s="457"/>
      <c r="DB14" s="488">
        <v>120.5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86179</v>
      </c>
      <c r="S15" s="485"/>
      <c r="T15" s="485"/>
      <c r="U15" s="485"/>
      <c r="V15" s="486"/>
      <c r="W15" s="472" t="s">
        <v>130</v>
      </c>
      <c r="X15" s="396"/>
      <c r="Y15" s="396"/>
      <c r="Z15" s="396"/>
      <c r="AA15" s="396"/>
      <c r="AB15" s="397"/>
      <c r="AC15" s="359">
        <v>11196</v>
      </c>
      <c r="AD15" s="360"/>
      <c r="AE15" s="360"/>
      <c r="AF15" s="360"/>
      <c r="AG15" s="361"/>
      <c r="AH15" s="359">
        <v>13485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8641002</v>
      </c>
      <c r="BO15" s="379"/>
      <c r="BP15" s="379"/>
      <c r="BQ15" s="379"/>
      <c r="BR15" s="379"/>
      <c r="BS15" s="379"/>
      <c r="BT15" s="379"/>
      <c r="BU15" s="380"/>
      <c r="BV15" s="378">
        <v>8470064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27.4</v>
      </c>
      <c r="AD16" s="478"/>
      <c r="AE16" s="478"/>
      <c r="AF16" s="478"/>
      <c r="AG16" s="479"/>
      <c r="AH16" s="477">
        <v>29.8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22159358</v>
      </c>
      <c r="BO16" s="384"/>
      <c r="BP16" s="384"/>
      <c r="BQ16" s="384"/>
      <c r="BR16" s="384"/>
      <c r="BS16" s="384"/>
      <c r="BT16" s="384"/>
      <c r="BU16" s="385"/>
      <c r="BV16" s="383">
        <v>22123660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26743</v>
      </c>
      <c r="AD17" s="360"/>
      <c r="AE17" s="360"/>
      <c r="AF17" s="360"/>
      <c r="AG17" s="361"/>
      <c r="AH17" s="359">
        <v>28088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11099788</v>
      </c>
      <c r="BO17" s="384"/>
      <c r="BP17" s="384"/>
      <c r="BQ17" s="384"/>
      <c r="BR17" s="384"/>
      <c r="BS17" s="384"/>
      <c r="BT17" s="384"/>
      <c r="BU17" s="385"/>
      <c r="BV17" s="383">
        <v>10912204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697.55</v>
      </c>
      <c r="M18" s="448"/>
      <c r="N18" s="448"/>
      <c r="O18" s="448"/>
      <c r="P18" s="448"/>
      <c r="Q18" s="448"/>
      <c r="R18" s="449"/>
      <c r="S18" s="449"/>
      <c r="T18" s="449"/>
      <c r="U18" s="449"/>
      <c r="V18" s="450"/>
      <c r="W18" s="464"/>
      <c r="X18" s="465"/>
      <c r="Y18" s="465"/>
      <c r="Z18" s="465"/>
      <c r="AA18" s="465"/>
      <c r="AB18" s="473"/>
      <c r="AC18" s="347">
        <v>65.5</v>
      </c>
      <c r="AD18" s="348"/>
      <c r="AE18" s="348"/>
      <c r="AF18" s="348"/>
      <c r="AG18" s="451"/>
      <c r="AH18" s="347">
        <v>62.2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26614103</v>
      </c>
      <c r="BO18" s="384"/>
      <c r="BP18" s="384"/>
      <c r="BQ18" s="384"/>
      <c r="BR18" s="384"/>
      <c r="BS18" s="384"/>
      <c r="BT18" s="384"/>
      <c r="BU18" s="385"/>
      <c r="BV18" s="383">
        <v>25768645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123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34117760</v>
      </c>
      <c r="BO19" s="384"/>
      <c r="BP19" s="384"/>
      <c r="BQ19" s="384"/>
      <c r="BR19" s="384"/>
      <c r="BS19" s="384"/>
      <c r="BT19" s="384"/>
      <c r="BU19" s="385"/>
      <c r="BV19" s="383">
        <v>34149145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29741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61244897</v>
      </c>
      <c r="BO23" s="384"/>
      <c r="BP23" s="384"/>
      <c r="BQ23" s="384"/>
      <c r="BR23" s="384"/>
      <c r="BS23" s="384"/>
      <c r="BT23" s="384"/>
      <c r="BU23" s="385"/>
      <c r="BV23" s="383">
        <v>62428415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8850</v>
      </c>
      <c r="R24" s="360"/>
      <c r="S24" s="360"/>
      <c r="T24" s="360"/>
      <c r="U24" s="360"/>
      <c r="V24" s="361"/>
      <c r="W24" s="425"/>
      <c r="X24" s="416"/>
      <c r="Y24" s="417"/>
      <c r="Z24" s="356" t="s">
        <v>153</v>
      </c>
      <c r="AA24" s="357"/>
      <c r="AB24" s="357"/>
      <c r="AC24" s="357"/>
      <c r="AD24" s="357"/>
      <c r="AE24" s="357"/>
      <c r="AF24" s="357"/>
      <c r="AG24" s="358"/>
      <c r="AH24" s="359">
        <v>752</v>
      </c>
      <c r="AI24" s="360"/>
      <c r="AJ24" s="360"/>
      <c r="AK24" s="360"/>
      <c r="AL24" s="361"/>
      <c r="AM24" s="359">
        <v>2401136</v>
      </c>
      <c r="AN24" s="360"/>
      <c r="AO24" s="360"/>
      <c r="AP24" s="360"/>
      <c r="AQ24" s="360"/>
      <c r="AR24" s="361"/>
      <c r="AS24" s="359">
        <v>3193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29503536</v>
      </c>
      <c r="BO24" s="384"/>
      <c r="BP24" s="384"/>
      <c r="BQ24" s="384"/>
      <c r="BR24" s="384"/>
      <c r="BS24" s="384"/>
      <c r="BT24" s="384"/>
      <c r="BU24" s="385"/>
      <c r="BV24" s="383">
        <v>31019675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6950</v>
      </c>
      <c r="R25" s="360"/>
      <c r="S25" s="360"/>
      <c r="T25" s="360"/>
      <c r="U25" s="360"/>
      <c r="V25" s="361"/>
      <c r="W25" s="425"/>
      <c r="X25" s="416"/>
      <c r="Y25" s="417"/>
      <c r="Z25" s="356" t="s">
        <v>156</v>
      </c>
      <c r="AA25" s="357"/>
      <c r="AB25" s="357"/>
      <c r="AC25" s="357"/>
      <c r="AD25" s="357"/>
      <c r="AE25" s="357"/>
      <c r="AF25" s="357"/>
      <c r="AG25" s="358"/>
      <c r="AH25" s="359">
        <v>128</v>
      </c>
      <c r="AI25" s="360"/>
      <c r="AJ25" s="360"/>
      <c r="AK25" s="360"/>
      <c r="AL25" s="361"/>
      <c r="AM25" s="359">
        <v>394112</v>
      </c>
      <c r="AN25" s="360"/>
      <c r="AO25" s="360"/>
      <c r="AP25" s="360"/>
      <c r="AQ25" s="360"/>
      <c r="AR25" s="361"/>
      <c r="AS25" s="359">
        <v>3079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7292629</v>
      </c>
      <c r="BO25" s="379"/>
      <c r="BP25" s="379"/>
      <c r="BQ25" s="379"/>
      <c r="BR25" s="379"/>
      <c r="BS25" s="379"/>
      <c r="BT25" s="379"/>
      <c r="BU25" s="380"/>
      <c r="BV25" s="378">
        <v>8707836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6150</v>
      </c>
      <c r="R26" s="360"/>
      <c r="S26" s="360"/>
      <c r="T26" s="360"/>
      <c r="U26" s="360"/>
      <c r="V26" s="361"/>
      <c r="W26" s="425"/>
      <c r="X26" s="416"/>
      <c r="Y26" s="417"/>
      <c r="Z26" s="356" t="s">
        <v>159</v>
      </c>
      <c r="AA26" s="438"/>
      <c r="AB26" s="438"/>
      <c r="AC26" s="438"/>
      <c r="AD26" s="438"/>
      <c r="AE26" s="438"/>
      <c r="AF26" s="438"/>
      <c r="AG26" s="439"/>
      <c r="AH26" s="359">
        <v>69</v>
      </c>
      <c r="AI26" s="360"/>
      <c r="AJ26" s="360"/>
      <c r="AK26" s="360"/>
      <c r="AL26" s="361"/>
      <c r="AM26" s="359">
        <v>216660</v>
      </c>
      <c r="AN26" s="360"/>
      <c r="AO26" s="360"/>
      <c r="AP26" s="360"/>
      <c r="AQ26" s="360"/>
      <c r="AR26" s="361"/>
      <c r="AS26" s="359">
        <v>3140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4550</v>
      </c>
      <c r="R27" s="360"/>
      <c r="S27" s="360"/>
      <c r="T27" s="360"/>
      <c r="U27" s="360"/>
      <c r="V27" s="361"/>
      <c r="W27" s="425"/>
      <c r="X27" s="416"/>
      <c r="Y27" s="417"/>
      <c r="Z27" s="356" t="s">
        <v>162</v>
      </c>
      <c r="AA27" s="357"/>
      <c r="AB27" s="357"/>
      <c r="AC27" s="357"/>
      <c r="AD27" s="357"/>
      <c r="AE27" s="357"/>
      <c r="AF27" s="357"/>
      <c r="AG27" s="358"/>
      <c r="AH27" s="359">
        <v>38</v>
      </c>
      <c r="AI27" s="360"/>
      <c r="AJ27" s="360"/>
      <c r="AK27" s="360"/>
      <c r="AL27" s="361"/>
      <c r="AM27" s="359">
        <v>121030</v>
      </c>
      <c r="AN27" s="360"/>
      <c r="AO27" s="360"/>
      <c r="AP27" s="360"/>
      <c r="AQ27" s="360"/>
      <c r="AR27" s="361"/>
      <c r="AS27" s="359">
        <v>3185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1299197</v>
      </c>
      <c r="BO27" s="387"/>
      <c r="BP27" s="387"/>
      <c r="BQ27" s="387"/>
      <c r="BR27" s="387"/>
      <c r="BS27" s="387"/>
      <c r="BT27" s="387"/>
      <c r="BU27" s="388"/>
      <c r="BV27" s="386">
        <v>1298517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3760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9615831</v>
      </c>
      <c r="BO28" s="379"/>
      <c r="BP28" s="379"/>
      <c r="BQ28" s="379"/>
      <c r="BR28" s="379"/>
      <c r="BS28" s="379"/>
      <c r="BT28" s="379"/>
      <c r="BU28" s="380"/>
      <c r="BV28" s="378">
        <v>8335627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3600</v>
      </c>
      <c r="R29" s="360"/>
      <c r="S29" s="360"/>
      <c r="T29" s="360"/>
      <c r="U29" s="360"/>
      <c r="V29" s="361"/>
      <c r="W29" s="426"/>
      <c r="X29" s="427"/>
      <c r="Y29" s="428"/>
      <c r="Z29" s="356" t="s">
        <v>169</v>
      </c>
      <c r="AA29" s="357"/>
      <c r="AB29" s="357"/>
      <c r="AC29" s="357"/>
      <c r="AD29" s="357"/>
      <c r="AE29" s="357"/>
      <c r="AF29" s="357"/>
      <c r="AG29" s="358"/>
      <c r="AH29" s="359">
        <v>790</v>
      </c>
      <c r="AI29" s="360"/>
      <c r="AJ29" s="360"/>
      <c r="AK29" s="360"/>
      <c r="AL29" s="361"/>
      <c r="AM29" s="359">
        <v>2522166</v>
      </c>
      <c r="AN29" s="360"/>
      <c r="AO29" s="360"/>
      <c r="AP29" s="360"/>
      <c r="AQ29" s="360"/>
      <c r="AR29" s="361"/>
      <c r="AS29" s="359">
        <v>3193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2635297</v>
      </c>
      <c r="BO29" s="384"/>
      <c r="BP29" s="384"/>
      <c r="BQ29" s="384"/>
      <c r="BR29" s="384"/>
      <c r="BS29" s="384"/>
      <c r="BT29" s="384"/>
      <c r="BU29" s="385"/>
      <c r="BV29" s="383">
        <v>2359928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6265629</v>
      </c>
      <c r="BO30" s="387"/>
      <c r="BP30" s="387"/>
      <c r="BQ30" s="387"/>
      <c r="BR30" s="387"/>
      <c r="BS30" s="387"/>
      <c r="BT30" s="387"/>
      <c r="BU30" s="388"/>
      <c r="BV30" s="386">
        <v>6126281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太陽光発電事業特別会計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公立豊岡病院組合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豊岡市土地開発公社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宅地事業特別会計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北但行政事務組合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㈱北前館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霊苑事業特別会計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但馬広域行政事務組合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㈱日高振興公社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兵庫県市町村職員退職手当組合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㈱シルク温泉やまびこ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アイティ豊岡都市開発㈱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豊岡まちづくり㈱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㈲あした</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(財)但馬地域地場産業振興センター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兵庫県信用保証協会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60319</v>
      </c>
      <c r="J41" s="83">
        <v>58240</v>
      </c>
      <c r="K41" s="83">
        <v>61744</v>
      </c>
      <c r="L41" s="83">
        <v>63424</v>
      </c>
      <c r="M41" s="84">
        <v>62533</v>
      </c>
    </row>
    <row r="42" spans="2:13" ht="27.75" customHeight="1">
      <c r="B42" s="1171"/>
      <c r="C42" s="1172"/>
      <c r="D42" s="85"/>
      <c r="E42" s="1175" t="s">
        <v>26</v>
      </c>
      <c r="F42" s="1175"/>
      <c r="G42" s="1175"/>
      <c r="H42" s="1176"/>
      <c r="I42" s="86">
        <v>288</v>
      </c>
      <c r="J42" s="87">
        <v>255</v>
      </c>
      <c r="K42" s="87">
        <v>167</v>
      </c>
      <c r="L42" s="87">
        <v>149</v>
      </c>
      <c r="M42" s="88">
        <v>130</v>
      </c>
    </row>
    <row r="43" spans="2:13" ht="27.75" customHeight="1">
      <c r="B43" s="1171"/>
      <c r="C43" s="1172"/>
      <c r="D43" s="85"/>
      <c r="E43" s="1175" t="s">
        <v>27</v>
      </c>
      <c r="F43" s="1175"/>
      <c r="G43" s="1175"/>
      <c r="H43" s="1176"/>
      <c r="I43" s="86">
        <v>54102</v>
      </c>
      <c r="J43" s="87">
        <v>51808</v>
      </c>
      <c r="K43" s="87">
        <v>49755</v>
      </c>
      <c r="L43" s="87">
        <v>48795</v>
      </c>
      <c r="M43" s="88">
        <v>47460</v>
      </c>
    </row>
    <row r="44" spans="2:13" ht="27.75" customHeight="1">
      <c r="B44" s="1171"/>
      <c r="C44" s="1172"/>
      <c r="D44" s="85"/>
      <c r="E44" s="1175" t="s">
        <v>28</v>
      </c>
      <c r="F44" s="1175"/>
      <c r="G44" s="1175"/>
      <c r="H44" s="1176"/>
      <c r="I44" s="86">
        <v>10619</v>
      </c>
      <c r="J44" s="87">
        <v>11012</v>
      </c>
      <c r="K44" s="87">
        <v>10688</v>
      </c>
      <c r="L44" s="87">
        <v>10262</v>
      </c>
      <c r="M44" s="88">
        <v>10354</v>
      </c>
    </row>
    <row r="45" spans="2:13" ht="27.75" customHeight="1">
      <c r="B45" s="1171"/>
      <c r="C45" s="1172"/>
      <c r="D45" s="85"/>
      <c r="E45" s="1175" t="s">
        <v>29</v>
      </c>
      <c r="F45" s="1175"/>
      <c r="G45" s="1175"/>
      <c r="H45" s="1176"/>
      <c r="I45" s="86">
        <v>8435</v>
      </c>
      <c r="J45" s="87">
        <v>8168</v>
      </c>
      <c r="K45" s="87">
        <v>7894</v>
      </c>
      <c r="L45" s="87">
        <v>7551</v>
      </c>
      <c r="M45" s="88">
        <v>6871</v>
      </c>
    </row>
    <row r="46" spans="2:13" ht="27.75" customHeight="1">
      <c r="B46" s="1171"/>
      <c r="C46" s="1172"/>
      <c r="D46" s="85"/>
      <c r="E46" s="1175" t="s">
        <v>30</v>
      </c>
      <c r="F46" s="1175"/>
      <c r="G46" s="1175"/>
      <c r="H46" s="1176"/>
      <c r="I46" s="86">
        <v>2201</v>
      </c>
      <c r="J46" s="87">
        <v>2262</v>
      </c>
      <c r="K46" s="87">
        <v>459</v>
      </c>
      <c r="L46" s="87">
        <v>111</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11060</v>
      </c>
      <c r="J49" s="87">
        <v>11071</v>
      </c>
      <c r="K49" s="87">
        <v>12708</v>
      </c>
      <c r="L49" s="87">
        <v>14645</v>
      </c>
      <c r="M49" s="88">
        <v>16416</v>
      </c>
    </row>
    <row r="50" spans="2:13" ht="27.75" customHeight="1">
      <c r="B50" s="1171"/>
      <c r="C50" s="1172"/>
      <c r="D50" s="85"/>
      <c r="E50" s="1175" t="s">
        <v>35</v>
      </c>
      <c r="F50" s="1175"/>
      <c r="G50" s="1175"/>
      <c r="H50" s="1176"/>
      <c r="I50" s="86">
        <v>2636</v>
      </c>
      <c r="J50" s="87">
        <v>2313</v>
      </c>
      <c r="K50" s="87">
        <v>2559</v>
      </c>
      <c r="L50" s="87">
        <v>2240</v>
      </c>
      <c r="M50" s="88">
        <v>1972</v>
      </c>
    </row>
    <row r="51" spans="2:13" ht="27.75" customHeight="1">
      <c r="B51" s="1173"/>
      <c r="C51" s="1174"/>
      <c r="D51" s="85"/>
      <c r="E51" s="1175" t="s">
        <v>36</v>
      </c>
      <c r="F51" s="1175"/>
      <c r="G51" s="1175"/>
      <c r="H51" s="1176"/>
      <c r="I51" s="86">
        <v>84818</v>
      </c>
      <c r="J51" s="87">
        <v>84457</v>
      </c>
      <c r="K51" s="87">
        <v>86645</v>
      </c>
      <c r="L51" s="87">
        <v>86821</v>
      </c>
      <c r="M51" s="88">
        <v>85242</v>
      </c>
    </row>
    <row r="52" spans="2:13" ht="27.75" customHeight="1" thickBot="1">
      <c r="B52" s="1177" t="s">
        <v>37</v>
      </c>
      <c r="C52" s="1178"/>
      <c r="D52" s="90"/>
      <c r="E52" s="1179" t="s">
        <v>38</v>
      </c>
      <c r="F52" s="1179"/>
      <c r="G52" s="1179"/>
      <c r="H52" s="1180"/>
      <c r="I52" s="91">
        <v>37450</v>
      </c>
      <c r="J52" s="92">
        <v>33903</v>
      </c>
      <c r="K52" s="92">
        <v>28794</v>
      </c>
      <c r="L52" s="92">
        <v>26585</v>
      </c>
      <c r="M52" s="93">
        <v>23718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77135</v>
      </c>
      <c r="E3" s="116"/>
      <c r="F3" s="117">
        <v>61882</v>
      </c>
      <c r="G3" s="118"/>
      <c r="H3" s="119"/>
    </row>
    <row r="4" spans="1:8">
      <c r="A4" s="120"/>
      <c r="B4" s="121"/>
      <c r="C4" s="122"/>
      <c r="D4" s="123">
        <v>53901</v>
      </c>
      <c r="E4" s="124"/>
      <c r="F4" s="125">
        <v>32175</v>
      </c>
      <c r="G4" s="126"/>
      <c r="H4" s="127"/>
    </row>
    <row r="5" spans="1:8">
      <c r="A5" s="108" t="s">
        <v>518</v>
      </c>
      <c r="B5" s="113"/>
      <c r="C5" s="114"/>
      <c r="D5" s="115">
        <v>74276</v>
      </c>
      <c r="E5" s="116"/>
      <c r="F5" s="117">
        <v>47569</v>
      </c>
      <c r="G5" s="118"/>
      <c r="H5" s="119"/>
    </row>
    <row r="6" spans="1:8">
      <c r="A6" s="120"/>
      <c r="B6" s="121"/>
      <c r="C6" s="122"/>
      <c r="D6" s="123">
        <v>47883</v>
      </c>
      <c r="E6" s="124"/>
      <c r="F6" s="125">
        <v>26255</v>
      </c>
      <c r="G6" s="126"/>
      <c r="H6" s="127"/>
    </row>
    <row r="7" spans="1:8">
      <c r="A7" s="108" t="s">
        <v>519</v>
      </c>
      <c r="B7" s="113"/>
      <c r="C7" s="114"/>
      <c r="D7" s="115">
        <v>116945</v>
      </c>
      <c r="E7" s="116"/>
      <c r="F7" s="117">
        <v>50880</v>
      </c>
      <c r="G7" s="118"/>
      <c r="H7" s="119"/>
    </row>
    <row r="8" spans="1:8">
      <c r="A8" s="120"/>
      <c r="B8" s="121"/>
      <c r="C8" s="122"/>
      <c r="D8" s="123">
        <v>102460</v>
      </c>
      <c r="E8" s="124"/>
      <c r="F8" s="125">
        <v>26879</v>
      </c>
      <c r="G8" s="126"/>
      <c r="H8" s="127"/>
    </row>
    <row r="9" spans="1:8">
      <c r="A9" s="108" t="s">
        <v>520</v>
      </c>
      <c r="B9" s="113"/>
      <c r="C9" s="114"/>
      <c r="D9" s="115">
        <v>107754</v>
      </c>
      <c r="E9" s="116"/>
      <c r="F9" s="117">
        <v>63956</v>
      </c>
      <c r="G9" s="118"/>
      <c r="H9" s="119"/>
    </row>
    <row r="10" spans="1:8">
      <c r="A10" s="120"/>
      <c r="B10" s="121"/>
      <c r="C10" s="122"/>
      <c r="D10" s="123">
        <v>58515</v>
      </c>
      <c r="E10" s="124"/>
      <c r="F10" s="125">
        <v>29239</v>
      </c>
      <c r="G10" s="126"/>
      <c r="H10" s="127"/>
    </row>
    <row r="11" spans="1:8">
      <c r="A11" s="108" t="s">
        <v>521</v>
      </c>
      <c r="B11" s="113"/>
      <c r="C11" s="114"/>
      <c r="D11" s="115">
        <v>75153</v>
      </c>
      <c r="E11" s="116"/>
      <c r="F11" s="117">
        <v>66255</v>
      </c>
      <c r="G11" s="118"/>
      <c r="H11" s="119"/>
    </row>
    <row r="12" spans="1:8">
      <c r="A12" s="120"/>
      <c r="B12" s="121"/>
      <c r="C12" s="128"/>
      <c r="D12" s="123">
        <v>49636</v>
      </c>
      <c r="E12" s="124"/>
      <c r="F12" s="125">
        <v>31822</v>
      </c>
      <c r="G12" s="126"/>
      <c r="H12" s="127"/>
    </row>
    <row r="13" spans="1:8">
      <c r="A13" s="108"/>
      <c r="B13" s="113"/>
      <c r="C13" s="129"/>
      <c r="D13" s="130">
        <v>90253</v>
      </c>
      <c r="E13" s="131"/>
      <c r="F13" s="132">
        <v>58108</v>
      </c>
      <c r="G13" s="133"/>
      <c r="H13" s="119"/>
    </row>
    <row r="14" spans="1:8">
      <c r="A14" s="120"/>
      <c r="B14" s="121"/>
      <c r="C14" s="122"/>
      <c r="D14" s="123">
        <v>62479</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v>
      </c>
      <c r="C19" s="134">
        <f>ROUND(VALUE(SUBSTITUTE(実質収支比率等に係る経年分析!G$48,"▲","-")),2)</f>
        <v>4.0199999999999996</v>
      </c>
      <c r="D19" s="134">
        <f>ROUND(VALUE(SUBSTITUTE(実質収支比率等に係る経年分析!H$48,"▲","-")),2)</f>
        <v>2.62</v>
      </c>
      <c r="E19" s="134">
        <f>ROUND(VALUE(SUBSTITUTE(実質収支比率等に係る経年分析!I$48,"▲","-")),2)</f>
        <v>3.29</v>
      </c>
      <c r="F19" s="134">
        <f>ROUND(VALUE(SUBSTITUTE(実質収支比率等に係る経年分析!J$48,"▲","-")),2)</f>
        <v>2.62</v>
      </c>
    </row>
    <row r="20" spans="1:11">
      <c r="A20" s="134" t="s">
        <v>43</v>
      </c>
      <c r="B20" s="134">
        <f>ROUND(VALUE(SUBSTITUTE(実質収支比率等に係る経年分析!F$47,"▲","-")),2)</f>
        <v>16.53</v>
      </c>
      <c r="C20" s="134">
        <f>ROUND(VALUE(SUBSTITUTE(実質収支比率等に係る経年分析!G$47,"▲","-")),2)</f>
        <v>19.489999999999998</v>
      </c>
      <c r="D20" s="134">
        <f>ROUND(VALUE(SUBSTITUTE(実質収支比率等に係る経年分析!H$47,"▲","-")),2)</f>
        <v>23.98</v>
      </c>
      <c r="E20" s="134">
        <f>ROUND(VALUE(SUBSTITUTE(実質収支比率等に係る経年分析!I$47,"▲","-")),2)</f>
        <v>27.88</v>
      </c>
      <c r="F20" s="134">
        <f>ROUND(VALUE(SUBSTITUTE(実質収支比率等に係る経年分析!J$47,"▲","-")),2)</f>
        <v>32.659999999999997</v>
      </c>
    </row>
    <row r="21" spans="1:11">
      <c r="A21" s="134" t="s">
        <v>44</v>
      </c>
      <c r="B21" s="134">
        <f>IF(ISNUMBER(VALUE(SUBSTITUTE(実質収支比率等に係る経年分析!F$49,"▲","-"))),ROUND(VALUE(SUBSTITUTE(実質収支比率等に係る経年分析!F$49,"▲","-")),2),NA())</f>
        <v>5.44</v>
      </c>
      <c r="C21" s="134">
        <f>IF(ISNUMBER(VALUE(SUBSTITUTE(実質収支比率等に係る経年分析!G$49,"▲","-"))),ROUND(VALUE(SUBSTITUTE(実質収支比率等に係る経年分析!G$49,"▲","-")),2),NA())</f>
        <v>8.4600000000000009</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5.22</v>
      </c>
      <c r="F21" s="134">
        <f>IF(ISNUMBER(VALUE(SUBSTITUTE(実質収支比率等に係る経年分析!J$49,"▲","-"))),ROUND(VALUE(SUBSTITUTE(実質収支比率等に係る経年分析!J$49,"▲","-")),2),NA())</f>
        <v>3.63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宅地事業特別会計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7539</v>
      </c>
      <c r="E42" s="136"/>
      <c r="F42" s="136"/>
      <c r="G42" s="136">
        <f>'実質公債費比率（分子）の構造'!L$52</f>
        <v>7482</v>
      </c>
      <c r="H42" s="136"/>
      <c r="I42" s="136"/>
      <c r="J42" s="136">
        <f>'実質公債費比率（分子）の構造'!M$52</f>
        <v>7663</v>
      </c>
      <c r="K42" s="136"/>
      <c r="L42" s="136"/>
      <c r="M42" s="136">
        <f>'実質公債費比率（分子）の構造'!N$52</f>
        <v>8167</v>
      </c>
      <c r="N42" s="136"/>
      <c r="O42" s="136"/>
      <c r="P42" s="136">
        <f>'実質公債費比率（分子）の構造'!O$52</f>
        <v>8316</v>
      </c>
    </row>
    <row r="43" spans="1:16">
      <c r="A43" s="136" t="s">
        <v>52</v>
      </c>
      <c r="B43" s="136">
        <f>'実質公債費比率（分子）の構造'!K$51</f>
        <v>3</v>
      </c>
      <c r="C43" s="136"/>
      <c r="D43" s="136"/>
      <c r="E43" s="136">
        <f>'実質公債費比率（分子）の構造'!L$51</f>
        <v>3</v>
      </c>
      <c r="F43" s="136"/>
      <c r="G43" s="136"/>
      <c r="H43" s="136">
        <f>'実質公債費比率（分子）の構造'!M$51</f>
        <v>4</v>
      </c>
      <c r="I43" s="136"/>
      <c r="J43" s="136"/>
      <c r="K43" s="136">
        <f>'実質公債費比率（分子）の構造'!N$51</f>
        <v>4</v>
      </c>
      <c r="L43" s="136"/>
      <c r="M43" s="136"/>
      <c r="N43" s="136">
        <f>'実質公債費比率（分子）の構造'!O$51</f>
        <v>3</v>
      </c>
      <c r="O43" s="136"/>
      <c r="P43" s="136"/>
    </row>
    <row r="44" spans="1:16">
      <c r="A44" s="136" t="s">
        <v>53</v>
      </c>
      <c r="B44" s="136">
        <f>'実質公債費比率（分子）の構造'!K$50</f>
        <v>47</v>
      </c>
      <c r="C44" s="136"/>
      <c r="D44" s="136"/>
      <c r="E44" s="136">
        <f>'実質公債費比率（分子）の構造'!L$50</f>
        <v>35</v>
      </c>
      <c r="F44" s="136"/>
      <c r="G44" s="136"/>
      <c r="H44" s="136">
        <f>'実質公債費比率（分子）の構造'!M$50</f>
        <v>34</v>
      </c>
      <c r="I44" s="136"/>
      <c r="J44" s="136"/>
      <c r="K44" s="136">
        <f>'実質公債費比率（分子）の構造'!N$50</f>
        <v>20</v>
      </c>
      <c r="L44" s="136"/>
      <c r="M44" s="136"/>
      <c r="N44" s="136">
        <f>'実質公債費比率（分子）の構造'!O$50</f>
        <v>19</v>
      </c>
      <c r="O44" s="136"/>
      <c r="P44" s="136"/>
    </row>
    <row r="45" spans="1:16">
      <c r="A45" s="136" t="s">
        <v>54</v>
      </c>
      <c r="B45" s="136">
        <f>'実質公債費比率（分子）の構造'!K$49</f>
        <v>888</v>
      </c>
      <c r="C45" s="136"/>
      <c r="D45" s="136"/>
      <c r="E45" s="136">
        <f>'実質公債費比率（分子）の構造'!L$49</f>
        <v>720</v>
      </c>
      <c r="F45" s="136"/>
      <c r="G45" s="136"/>
      <c r="H45" s="136">
        <f>'実質公債費比率（分子）の構造'!M$49</f>
        <v>816</v>
      </c>
      <c r="I45" s="136"/>
      <c r="J45" s="136"/>
      <c r="K45" s="136">
        <f>'実質公債費比率（分子）の構造'!N$49</f>
        <v>927</v>
      </c>
      <c r="L45" s="136"/>
      <c r="M45" s="136"/>
      <c r="N45" s="136">
        <f>'実質公債費比率（分子）の構造'!O$49</f>
        <v>778</v>
      </c>
      <c r="O45" s="136"/>
      <c r="P45" s="136"/>
    </row>
    <row r="46" spans="1:16">
      <c r="A46" s="136" t="s">
        <v>55</v>
      </c>
      <c r="B46" s="136">
        <f>'実質公債費比率（分子）の構造'!K$48</f>
        <v>3456</v>
      </c>
      <c r="C46" s="136"/>
      <c r="D46" s="136"/>
      <c r="E46" s="136">
        <f>'実質公債費比率（分子）の構造'!L$48</f>
        <v>3356</v>
      </c>
      <c r="F46" s="136"/>
      <c r="G46" s="136"/>
      <c r="H46" s="136">
        <f>'実質公債費比率（分子）の構造'!M$48</f>
        <v>3256</v>
      </c>
      <c r="I46" s="136"/>
      <c r="J46" s="136"/>
      <c r="K46" s="136">
        <f>'実質公債費比率（分子）の構造'!N$48</f>
        <v>3115</v>
      </c>
      <c r="L46" s="136"/>
      <c r="M46" s="136"/>
      <c r="N46" s="136">
        <f>'実質公債費比率（分子）の構造'!O$48</f>
        <v>2919</v>
      </c>
      <c r="O46" s="136"/>
      <c r="P46" s="136"/>
    </row>
    <row r="47" spans="1:16">
      <c r="A47" s="136" t="s">
        <v>56</v>
      </c>
      <c r="B47" s="136">
        <f>'実質公債費比率（分子）の構造'!K$47</f>
        <v>43</v>
      </c>
      <c r="C47" s="136"/>
      <c r="D47" s="136"/>
      <c r="E47" s="136">
        <f>'実質公債費比率（分子）の構造'!L$47</f>
        <v>43</v>
      </c>
      <c r="F47" s="136"/>
      <c r="G47" s="136"/>
      <c r="H47" s="136">
        <f>'実質公債費比率（分子）の構造'!M$47</f>
        <v>53</v>
      </c>
      <c r="I47" s="136"/>
      <c r="J47" s="136"/>
      <c r="K47" s="136">
        <f>'実質公債費比率（分子）の構造'!N$47</f>
        <v>110</v>
      </c>
      <c r="L47" s="136"/>
      <c r="M47" s="136"/>
      <c r="N47" s="136">
        <f>'実質公債費比率（分子）の構造'!O$47</f>
        <v>117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7083</v>
      </c>
      <c r="C49" s="136"/>
      <c r="D49" s="136"/>
      <c r="E49" s="136">
        <f>'実質公債費比率（分子）の構造'!L$45</f>
        <v>7117</v>
      </c>
      <c r="F49" s="136"/>
      <c r="G49" s="136"/>
      <c r="H49" s="136">
        <f>'実質公債費比率（分子）の構造'!M$45</f>
        <v>6957</v>
      </c>
      <c r="I49" s="136"/>
      <c r="J49" s="136"/>
      <c r="K49" s="136">
        <f>'実質公債費比率（分子）の構造'!N$45</f>
        <v>6985</v>
      </c>
      <c r="L49" s="136"/>
      <c r="M49" s="136"/>
      <c r="N49" s="136">
        <f>'実質公債費比率（分子）の構造'!O$45</f>
        <v>7154</v>
      </c>
      <c r="O49" s="136"/>
      <c r="P49" s="136"/>
    </row>
    <row r="50" spans="1:16">
      <c r="A50" s="136" t="s">
        <v>59</v>
      </c>
      <c r="B50" s="136" t="e">
        <f>NA()</f>
        <v>#N/A</v>
      </c>
      <c r="C50" s="136">
        <f>IF(ISNUMBER('実質公債費比率（分子）の構造'!K$53),'実質公債費比率（分子）の構造'!K$53,NA())</f>
        <v>3981</v>
      </c>
      <c r="D50" s="136" t="e">
        <f>NA()</f>
        <v>#N/A</v>
      </c>
      <c r="E50" s="136" t="e">
        <f>NA()</f>
        <v>#N/A</v>
      </c>
      <c r="F50" s="136">
        <f>IF(ISNUMBER('実質公債費比率（分子）の構造'!L$53),'実質公債費比率（分子）の構造'!L$53,NA())</f>
        <v>3792</v>
      </c>
      <c r="G50" s="136" t="e">
        <f>NA()</f>
        <v>#N/A</v>
      </c>
      <c r="H50" s="136" t="e">
        <f>NA()</f>
        <v>#N/A</v>
      </c>
      <c r="I50" s="136">
        <f>IF(ISNUMBER('実質公債費比率（分子）の構造'!M$53),'実質公債費比率（分子）の構造'!M$53,NA())</f>
        <v>3457</v>
      </c>
      <c r="J50" s="136" t="e">
        <f>NA()</f>
        <v>#N/A</v>
      </c>
      <c r="K50" s="136" t="e">
        <f>NA()</f>
        <v>#N/A</v>
      </c>
      <c r="L50" s="136">
        <f>IF(ISNUMBER('実質公債費比率（分子）の構造'!N$53),'実質公債費比率（分子）の構造'!N$53,NA())</f>
        <v>2994</v>
      </c>
      <c r="M50" s="136" t="e">
        <f>NA()</f>
        <v>#N/A</v>
      </c>
      <c r="N50" s="136" t="e">
        <f>NA()</f>
        <v>#N/A</v>
      </c>
      <c r="O50" s="136">
        <f>IF(ISNUMBER('実質公債費比率（分子）の構造'!O$53),'実質公債費比率（分子）の構造'!O$53,NA())</f>
        <v>2674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84818</v>
      </c>
      <c r="E56" s="135"/>
      <c r="F56" s="135"/>
      <c r="G56" s="135">
        <f>'将来負担比率（分子）の構造'!J$51</f>
        <v>84457</v>
      </c>
      <c r="H56" s="135"/>
      <c r="I56" s="135"/>
      <c r="J56" s="135">
        <f>'将来負担比率（分子）の構造'!K$51</f>
        <v>86645</v>
      </c>
      <c r="K56" s="135"/>
      <c r="L56" s="135"/>
      <c r="M56" s="135">
        <f>'将来負担比率（分子）の構造'!L$51</f>
        <v>86821</v>
      </c>
      <c r="N56" s="135"/>
      <c r="O56" s="135"/>
      <c r="P56" s="135">
        <f>'将来負担比率（分子）の構造'!M$51</f>
        <v>85242</v>
      </c>
    </row>
    <row r="57" spans="1:16">
      <c r="A57" s="135" t="s">
        <v>35</v>
      </c>
      <c r="B57" s="135"/>
      <c r="C57" s="135"/>
      <c r="D57" s="135">
        <f>'将来負担比率（分子）の構造'!I$50</f>
        <v>2636</v>
      </c>
      <c r="E57" s="135"/>
      <c r="F57" s="135"/>
      <c r="G57" s="135">
        <f>'将来負担比率（分子）の構造'!J$50</f>
        <v>2313</v>
      </c>
      <c r="H57" s="135"/>
      <c r="I57" s="135"/>
      <c r="J57" s="135">
        <f>'将来負担比率（分子）の構造'!K$50</f>
        <v>2559</v>
      </c>
      <c r="K57" s="135"/>
      <c r="L57" s="135"/>
      <c r="M57" s="135">
        <f>'将来負担比率（分子）の構造'!L$50</f>
        <v>2240</v>
      </c>
      <c r="N57" s="135"/>
      <c r="O57" s="135"/>
      <c r="P57" s="135">
        <f>'将来負担比率（分子）の構造'!M$50</f>
        <v>1972</v>
      </c>
    </row>
    <row r="58" spans="1:16">
      <c r="A58" s="135" t="s">
        <v>34</v>
      </c>
      <c r="B58" s="135"/>
      <c r="C58" s="135"/>
      <c r="D58" s="135">
        <f>'将来負担比率（分子）の構造'!I$49</f>
        <v>11060</v>
      </c>
      <c r="E58" s="135"/>
      <c r="F58" s="135"/>
      <c r="G58" s="135">
        <f>'将来負担比率（分子）の構造'!J$49</f>
        <v>11071</v>
      </c>
      <c r="H58" s="135"/>
      <c r="I58" s="135"/>
      <c r="J58" s="135">
        <f>'将来負担比率（分子）の構造'!K$49</f>
        <v>12708</v>
      </c>
      <c r="K58" s="135"/>
      <c r="L58" s="135"/>
      <c r="M58" s="135">
        <f>'将来負担比率（分子）の構造'!L$49</f>
        <v>14645</v>
      </c>
      <c r="N58" s="135"/>
      <c r="O58" s="135"/>
      <c r="P58" s="135">
        <f>'将来負担比率（分子）の構造'!M$49</f>
        <v>16416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2201</v>
      </c>
      <c r="C61" s="135"/>
      <c r="D61" s="135"/>
      <c r="E61" s="135">
        <f>'将来負担比率（分子）の構造'!J$46</f>
        <v>2262</v>
      </c>
      <c r="F61" s="135"/>
      <c r="G61" s="135"/>
      <c r="H61" s="135">
        <f>'将来負担比率（分子）の構造'!K$46</f>
        <v>459</v>
      </c>
      <c r="I61" s="135"/>
      <c r="J61" s="135"/>
      <c r="K61" s="135">
        <f>'将来負担比率（分子）の構造'!L$46</f>
        <v>111</v>
      </c>
      <c r="L61" s="135"/>
      <c r="M61" s="135"/>
      <c r="N61" s="135" t="str">
        <f>'将来負担比率（分子）の構造'!M$46</f>
        <v>-</v>
      </c>
      <c r="O61" s="135"/>
      <c r="P61" s="135"/>
    </row>
    <row r="62" spans="1:16">
      <c r="A62" s="135" t="s">
        <v>29</v>
      </c>
      <c r="B62" s="135">
        <f>'将来負担比率（分子）の構造'!I$45</f>
        <v>8435</v>
      </c>
      <c r="C62" s="135"/>
      <c r="D62" s="135"/>
      <c r="E62" s="135">
        <f>'将来負担比率（分子）の構造'!J$45</f>
        <v>8168</v>
      </c>
      <c r="F62" s="135"/>
      <c r="G62" s="135"/>
      <c r="H62" s="135">
        <f>'将来負担比率（分子）の構造'!K$45</f>
        <v>7894</v>
      </c>
      <c r="I62" s="135"/>
      <c r="J62" s="135"/>
      <c r="K62" s="135">
        <f>'将来負担比率（分子）の構造'!L$45</f>
        <v>7551</v>
      </c>
      <c r="L62" s="135"/>
      <c r="M62" s="135"/>
      <c r="N62" s="135">
        <f>'将来負担比率（分子）の構造'!M$45</f>
        <v>6871</v>
      </c>
      <c r="O62" s="135"/>
      <c r="P62" s="135"/>
    </row>
    <row r="63" spans="1:16">
      <c r="A63" s="135" t="s">
        <v>28</v>
      </c>
      <c r="B63" s="135">
        <f>'将来負担比率（分子）の構造'!I$44</f>
        <v>10619</v>
      </c>
      <c r="C63" s="135"/>
      <c r="D63" s="135"/>
      <c r="E63" s="135">
        <f>'将来負担比率（分子）の構造'!J$44</f>
        <v>11012</v>
      </c>
      <c r="F63" s="135"/>
      <c r="G63" s="135"/>
      <c r="H63" s="135">
        <f>'将来負担比率（分子）の構造'!K$44</f>
        <v>10688</v>
      </c>
      <c r="I63" s="135"/>
      <c r="J63" s="135"/>
      <c r="K63" s="135">
        <f>'将来負担比率（分子）の構造'!L$44</f>
        <v>10262</v>
      </c>
      <c r="L63" s="135"/>
      <c r="M63" s="135"/>
      <c r="N63" s="135">
        <f>'将来負担比率（分子）の構造'!M$44</f>
        <v>10354</v>
      </c>
      <c r="O63" s="135"/>
      <c r="P63" s="135"/>
    </row>
    <row r="64" spans="1:16">
      <c r="A64" s="135" t="s">
        <v>27</v>
      </c>
      <c r="B64" s="135">
        <f>'将来負担比率（分子）の構造'!I$43</f>
        <v>54102</v>
      </c>
      <c r="C64" s="135"/>
      <c r="D64" s="135"/>
      <c r="E64" s="135">
        <f>'将来負担比率（分子）の構造'!J$43</f>
        <v>51808</v>
      </c>
      <c r="F64" s="135"/>
      <c r="G64" s="135"/>
      <c r="H64" s="135">
        <f>'将来負担比率（分子）の構造'!K$43</f>
        <v>49755</v>
      </c>
      <c r="I64" s="135"/>
      <c r="J64" s="135"/>
      <c r="K64" s="135">
        <f>'将来負担比率（分子）の構造'!L$43</f>
        <v>48795</v>
      </c>
      <c r="L64" s="135"/>
      <c r="M64" s="135"/>
      <c r="N64" s="135">
        <f>'将来負担比率（分子）の構造'!M$43</f>
        <v>47460</v>
      </c>
      <c r="O64" s="135"/>
      <c r="P64" s="135"/>
    </row>
    <row r="65" spans="1:16">
      <c r="A65" s="135" t="s">
        <v>26</v>
      </c>
      <c r="B65" s="135">
        <f>'将来負担比率（分子）の構造'!I$42</f>
        <v>288</v>
      </c>
      <c r="C65" s="135"/>
      <c r="D65" s="135"/>
      <c r="E65" s="135">
        <f>'将来負担比率（分子）の構造'!J$42</f>
        <v>255</v>
      </c>
      <c r="F65" s="135"/>
      <c r="G65" s="135"/>
      <c r="H65" s="135">
        <f>'将来負担比率（分子）の構造'!K$42</f>
        <v>167</v>
      </c>
      <c r="I65" s="135"/>
      <c r="J65" s="135"/>
      <c r="K65" s="135">
        <f>'将来負担比率（分子）の構造'!L$42</f>
        <v>149</v>
      </c>
      <c r="L65" s="135"/>
      <c r="M65" s="135"/>
      <c r="N65" s="135">
        <f>'将来負担比率（分子）の構造'!M$42</f>
        <v>130</v>
      </c>
      <c r="O65" s="135"/>
      <c r="P65" s="135"/>
    </row>
    <row r="66" spans="1:16">
      <c r="A66" s="135" t="s">
        <v>25</v>
      </c>
      <c r="B66" s="135">
        <f>'将来負担比率（分子）の構造'!I$41</f>
        <v>60319</v>
      </c>
      <c r="C66" s="135"/>
      <c r="D66" s="135"/>
      <c r="E66" s="135">
        <f>'将来負担比率（分子）の構造'!J$41</f>
        <v>58240</v>
      </c>
      <c r="F66" s="135"/>
      <c r="G66" s="135"/>
      <c r="H66" s="135">
        <f>'将来負担比率（分子）の構造'!K$41</f>
        <v>61744</v>
      </c>
      <c r="I66" s="135"/>
      <c r="J66" s="135"/>
      <c r="K66" s="135">
        <f>'将来負担比率（分子）の構造'!L$41</f>
        <v>63424</v>
      </c>
      <c r="L66" s="135"/>
      <c r="M66" s="135"/>
      <c r="N66" s="135">
        <f>'将来負担比率（分子）の構造'!M$41</f>
        <v>62533</v>
      </c>
      <c r="O66" s="135"/>
      <c r="P66" s="135"/>
    </row>
    <row r="67" spans="1:16">
      <c r="A67" s="135" t="s">
        <v>63</v>
      </c>
      <c r="B67" s="135" t="e">
        <f>NA()</f>
        <v>#N/A</v>
      </c>
      <c r="C67" s="135">
        <f>IF(ISNUMBER('将来負担比率（分子）の構造'!I$52), IF('将来負担比率（分子）の構造'!I$52 &lt; 0, 0, '将来負担比率（分子）の構造'!I$52), NA())</f>
        <v>37450</v>
      </c>
      <c r="D67" s="135" t="e">
        <f>NA()</f>
        <v>#N/A</v>
      </c>
      <c r="E67" s="135" t="e">
        <f>NA()</f>
        <v>#N/A</v>
      </c>
      <c r="F67" s="135">
        <f>IF(ISNUMBER('将来負担比率（分子）の構造'!J$52), IF('将来負担比率（分子）の構造'!J$52 &lt; 0, 0, '将来負担比率（分子）の構造'!J$52), NA())</f>
        <v>33903</v>
      </c>
      <c r="G67" s="135" t="e">
        <f>NA()</f>
        <v>#N/A</v>
      </c>
      <c r="H67" s="135" t="e">
        <f>NA()</f>
        <v>#N/A</v>
      </c>
      <c r="I67" s="135">
        <f>IF(ISNUMBER('将来負担比率（分子）の構造'!K$52), IF('将来負担比率（分子）の構造'!K$52 &lt; 0, 0, '将来負担比率（分子）の構造'!K$52), NA())</f>
        <v>28794</v>
      </c>
      <c r="J67" s="135" t="e">
        <f>NA()</f>
        <v>#N/A</v>
      </c>
      <c r="K67" s="135" t="e">
        <f>NA()</f>
        <v>#N/A</v>
      </c>
      <c r="L67" s="135">
        <f>IF(ISNUMBER('将来負担比率（分子）の構造'!L$52), IF('将来負担比率（分子）の構造'!L$52 &lt; 0, 0, '将来負担比率（分子）の構造'!L$52), NA())</f>
        <v>26585</v>
      </c>
      <c r="M67" s="135" t="e">
        <f>NA()</f>
        <v>#N/A</v>
      </c>
      <c r="N67" s="135" t="e">
        <f>NA()</f>
        <v>#N/A</v>
      </c>
      <c r="O67" s="135">
        <f>IF(ISNUMBER('将来負担比率（分子）の構造'!M$52), IF('将来負担比率（分子）の構造'!M$52 &lt; 0, 0, '将来負担比率（分子）の構造'!M$52), NA())</f>
        <v>23718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10227433</v>
      </c>
      <c r="S5" s="639"/>
      <c r="T5" s="639"/>
      <c r="U5" s="639"/>
      <c r="V5" s="639"/>
      <c r="W5" s="639"/>
      <c r="X5" s="639"/>
      <c r="Y5" s="686"/>
      <c r="Z5" s="699">
        <v>20.5</v>
      </c>
      <c r="AA5" s="699"/>
      <c r="AB5" s="699"/>
      <c r="AC5" s="699"/>
      <c r="AD5" s="700">
        <v>10226479</v>
      </c>
      <c r="AE5" s="700"/>
      <c r="AF5" s="700"/>
      <c r="AG5" s="700"/>
      <c r="AH5" s="700"/>
      <c r="AI5" s="700"/>
      <c r="AJ5" s="700"/>
      <c r="AK5" s="700"/>
      <c r="AL5" s="687">
        <v>36</v>
      </c>
      <c r="AM5" s="656"/>
      <c r="AN5" s="656"/>
      <c r="AO5" s="688"/>
      <c r="AP5" s="675" t="s">
        <v>207</v>
      </c>
      <c r="AQ5" s="676"/>
      <c r="AR5" s="676"/>
      <c r="AS5" s="676"/>
      <c r="AT5" s="676"/>
      <c r="AU5" s="676"/>
      <c r="AV5" s="676"/>
      <c r="AW5" s="676"/>
      <c r="AX5" s="676"/>
      <c r="AY5" s="676"/>
      <c r="AZ5" s="676"/>
      <c r="BA5" s="676"/>
      <c r="BB5" s="676"/>
      <c r="BC5" s="676"/>
      <c r="BD5" s="676"/>
      <c r="BE5" s="676"/>
      <c r="BF5" s="677"/>
      <c r="BG5" s="588">
        <v>10093889</v>
      </c>
      <c r="BH5" s="589"/>
      <c r="BI5" s="589"/>
      <c r="BJ5" s="589"/>
      <c r="BK5" s="589"/>
      <c r="BL5" s="589"/>
      <c r="BM5" s="589"/>
      <c r="BN5" s="590"/>
      <c r="BO5" s="641">
        <v>98.7</v>
      </c>
      <c r="BP5" s="641"/>
      <c r="BQ5" s="641"/>
      <c r="BR5" s="641"/>
      <c r="BS5" s="642">
        <v>514880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355979</v>
      </c>
      <c r="S6" s="589"/>
      <c r="T6" s="589"/>
      <c r="U6" s="589"/>
      <c r="V6" s="589"/>
      <c r="W6" s="589"/>
      <c r="X6" s="589"/>
      <c r="Y6" s="590"/>
      <c r="Z6" s="641">
        <v>0.7</v>
      </c>
      <c r="AA6" s="641"/>
      <c r="AB6" s="641"/>
      <c r="AC6" s="641"/>
      <c r="AD6" s="642">
        <v>355979</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10093889</v>
      </c>
      <c r="BH6" s="589"/>
      <c r="BI6" s="589"/>
      <c r="BJ6" s="589"/>
      <c r="BK6" s="589"/>
      <c r="BL6" s="589"/>
      <c r="BM6" s="589"/>
      <c r="BN6" s="590"/>
      <c r="BO6" s="641">
        <v>98.7</v>
      </c>
      <c r="BP6" s="641"/>
      <c r="BQ6" s="641"/>
      <c r="BR6" s="641"/>
      <c r="BS6" s="642">
        <v>514880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281748</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281748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23773</v>
      </c>
      <c r="S7" s="589"/>
      <c r="T7" s="589"/>
      <c r="U7" s="589"/>
      <c r="V7" s="589"/>
      <c r="W7" s="589"/>
      <c r="X7" s="589"/>
      <c r="Y7" s="590"/>
      <c r="Z7" s="641">
        <v>0</v>
      </c>
      <c r="AA7" s="641"/>
      <c r="AB7" s="641"/>
      <c r="AC7" s="641"/>
      <c r="AD7" s="642">
        <v>23773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3927566</v>
      </c>
      <c r="BH7" s="589"/>
      <c r="BI7" s="589"/>
      <c r="BJ7" s="589"/>
      <c r="BK7" s="589"/>
      <c r="BL7" s="589"/>
      <c r="BM7" s="589"/>
      <c r="BN7" s="590"/>
      <c r="BO7" s="641">
        <v>38.4</v>
      </c>
      <c r="BP7" s="641"/>
      <c r="BQ7" s="641"/>
      <c r="BR7" s="641"/>
      <c r="BS7" s="642">
        <v>165145</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6443450</v>
      </c>
      <c r="CS7" s="589"/>
      <c r="CT7" s="589"/>
      <c r="CU7" s="589"/>
      <c r="CV7" s="589"/>
      <c r="CW7" s="589"/>
      <c r="CX7" s="589"/>
      <c r="CY7" s="590"/>
      <c r="CZ7" s="641">
        <v>13.2</v>
      </c>
      <c r="DA7" s="641"/>
      <c r="DB7" s="641"/>
      <c r="DC7" s="641"/>
      <c r="DD7" s="594">
        <v>544450</v>
      </c>
      <c r="DE7" s="589"/>
      <c r="DF7" s="589"/>
      <c r="DG7" s="589"/>
      <c r="DH7" s="589"/>
      <c r="DI7" s="589"/>
      <c r="DJ7" s="589"/>
      <c r="DK7" s="589"/>
      <c r="DL7" s="589"/>
      <c r="DM7" s="589"/>
      <c r="DN7" s="589"/>
      <c r="DO7" s="589"/>
      <c r="DP7" s="590"/>
      <c r="DQ7" s="594">
        <v>5107492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87825</v>
      </c>
      <c r="S8" s="589"/>
      <c r="T8" s="589"/>
      <c r="U8" s="589"/>
      <c r="V8" s="589"/>
      <c r="W8" s="589"/>
      <c r="X8" s="589"/>
      <c r="Y8" s="590"/>
      <c r="Z8" s="641">
        <v>0.2</v>
      </c>
      <c r="AA8" s="641"/>
      <c r="AB8" s="641"/>
      <c r="AC8" s="641"/>
      <c r="AD8" s="642">
        <v>87825</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140034</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12436483</v>
      </c>
      <c r="CS8" s="589"/>
      <c r="CT8" s="589"/>
      <c r="CU8" s="589"/>
      <c r="CV8" s="589"/>
      <c r="CW8" s="589"/>
      <c r="CX8" s="589"/>
      <c r="CY8" s="590"/>
      <c r="CZ8" s="641">
        <v>25.4</v>
      </c>
      <c r="DA8" s="641"/>
      <c r="DB8" s="641"/>
      <c r="DC8" s="641"/>
      <c r="DD8" s="594">
        <v>1022529</v>
      </c>
      <c r="DE8" s="589"/>
      <c r="DF8" s="589"/>
      <c r="DG8" s="589"/>
      <c r="DH8" s="589"/>
      <c r="DI8" s="589"/>
      <c r="DJ8" s="589"/>
      <c r="DK8" s="589"/>
      <c r="DL8" s="589"/>
      <c r="DM8" s="589"/>
      <c r="DN8" s="589"/>
      <c r="DO8" s="589"/>
      <c r="DP8" s="590"/>
      <c r="DQ8" s="594">
        <v>5817981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47813</v>
      </c>
      <c r="S9" s="589"/>
      <c r="T9" s="589"/>
      <c r="U9" s="589"/>
      <c r="V9" s="589"/>
      <c r="W9" s="589"/>
      <c r="X9" s="589"/>
      <c r="Y9" s="590"/>
      <c r="Z9" s="641">
        <v>0.1</v>
      </c>
      <c r="AA9" s="641"/>
      <c r="AB9" s="641"/>
      <c r="AC9" s="641"/>
      <c r="AD9" s="642">
        <v>47813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3083136</v>
      </c>
      <c r="BH9" s="589"/>
      <c r="BI9" s="589"/>
      <c r="BJ9" s="589"/>
      <c r="BK9" s="589"/>
      <c r="BL9" s="589"/>
      <c r="BM9" s="589"/>
      <c r="BN9" s="590"/>
      <c r="BO9" s="641">
        <v>30.1</v>
      </c>
      <c r="BP9" s="641"/>
      <c r="BQ9" s="641"/>
      <c r="BR9" s="641"/>
      <c r="BS9" s="594">
        <v>48830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5648184</v>
      </c>
      <c r="CS9" s="589"/>
      <c r="CT9" s="589"/>
      <c r="CU9" s="589"/>
      <c r="CV9" s="589"/>
      <c r="CW9" s="589"/>
      <c r="CX9" s="589"/>
      <c r="CY9" s="590"/>
      <c r="CZ9" s="641">
        <v>11.6</v>
      </c>
      <c r="DA9" s="641"/>
      <c r="DB9" s="641"/>
      <c r="DC9" s="641"/>
      <c r="DD9" s="594">
        <v>41128</v>
      </c>
      <c r="DE9" s="589"/>
      <c r="DF9" s="589"/>
      <c r="DG9" s="589"/>
      <c r="DH9" s="589"/>
      <c r="DI9" s="589"/>
      <c r="DJ9" s="589"/>
      <c r="DK9" s="589"/>
      <c r="DL9" s="589"/>
      <c r="DM9" s="589"/>
      <c r="DN9" s="589"/>
      <c r="DO9" s="589"/>
      <c r="DP9" s="590"/>
      <c r="DQ9" s="594">
        <v>3905662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1002891</v>
      </c>
      <c r="S10" s="589"/>
      <c r="T10" s="589"/>
      <c r="U10" s="589"/>
      <c r="V10" s="589"/>
      <c r="W10" s="589"/>
      <c r="X10" s="589"/>
      <c r="Y10" s="590"/>
      <c r="Z10" s="641">
        <v>2</v>
      </c>
      <c r="AA10" s="641"/>
      <c r="AB10" s="641"/>
      <c r="AC10" s="641"/>
      <c r="AD10" s="642">
        <v>1002891</v>
      </c>
      <c r="AE10" s="642"/>
      <c r="AF10" s="642"/>
      <c r="AG10" s="642"/>
      <c r="AH10" s="642"/>
      <c r="AI10" s="642"/>
      <c r="AJ10" s="642"/>
      <c r="AK10" s="642"/>
      <c r="AL10" s="611">
        <v>3.5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263696</v>
      </c>
      <c r="BH10" s="589"/>
      <c r="BI10" s="589"/>
      <c r="BJ10" s="589"/>
      <c r="BK10" s="589"/>
      <c r="BL10" s="589"/>
      <c r="BM10" s="589"/>
      <c r="BN10" s="590"/>
      <c r="BO10" s="641">
        <v>2.6</v>
      </c>
      <c r="BP10" s="641"/>
      <c r="BQ10" s="641"/>
      <c r="BR10" s="641"/>
      <c r="BS10" s="594">
        <v>43883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214373</v>
      </c>
      <c r="CS10" s="589"/>
      <c r="CT10" s="589"/>
      <c r="CU10" s="589"/>
      <c r="CV10" s="589"/>
      <c r="CW10" s="589"/>
      <c r="CX10" s="589"/>
      <c r="CY10" s="590"/>
      <c r="CZ10" s="641">
        <v>0.4</v>
      </c>
      <c r="DA10" s="641"/>
      <c r="DB10" s="641"/>
      <c r="DC10" s="641"/>
      <c r="DD10" s="594" t="s">
        <v>220</v>
      </c>
      <c r="DE10" s="589"/>
      <c r="DF10" s="589"/>
      <c r="DG10" s="589"/>
      <c r="DH10" s="589"/>
      <c r="DI10" s="589"/>
      <c r="DJ10" s="589"/>
      <c r="DK10" s="589"/>
      <c r="DL10" s="589"/>
      <c r="DM10" s="589"/>
      <c r="DN10" s="589"/>
      <c r="DO10" s="589"/>
      <c r="DP10" s="590"/>
      <c r="DQ10" s="594">
        <v>20749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12646</v>
      </c>
      <c r="S11" s="589"/>
      <c r="T11" s="589"/>
      <c r="U11" s="589"/>
      <c r="V11" s="589"/>
      <c r="W11" s="589"/>
      <c r="X11" s="589"/>
      <c r="Y11" s="590"/>
      <c r="Z11" s="641">
        <v>0</v>
      </c>
      <c r="AA11" s="641"/>
      <c r="AB11" s="641"/>
      <c r="AC11" s="641"/>
      <c r="AD11" s="642">
        <v>12646</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440700</v>
      </c>
      <c r="BH11" s="589"/>
      <c r="BI11" s="589"/>
      <c r="BJ11" s="589"/>
      <c r="BK11" s="589"/>
      <c r="BL11" s="589"/>
      <c r="BM11" s="589"/>
      <c r="BN11" s="590"/>
      <c r="BO11" s="641">
        <v>4.3</v>
      </c>
      <c r="BP11" s="641"/>
      <c r="BQ11" s="641"/>
      <c r="BR11" s="641"/>
      <c r="BS11" s="594">
        <v>72432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1855714</v>
      </c>
      <c r="CS11" s="589"/>
      <c r="CT11" s="589"/>
      <c r="CU11" s="589"/>
      <c r="CV11" s="589"/>
      <c r="CW11" s="589"/>
      <c r="CX11" s="589"/>
      <c r="CY11" s="590"/>
      <c r="CZ11" s="641">
        <v>3.8</v>
      </c>
      <c r="DA11" s="641"/>
      <c r="DB11" s="641"/>
      <c r="DC11" s="641"/>
      <c r="DD11" s="594">
        <v>875633</v>
      </c>
      <c r="DE11" s="589"/>
      <c r="DF11" s="589"/>
      <c r="DG11" s="589"/>
      <c r="DH11" s="589"/>
      <c r="DI11" s="589"/>
      <c r="DJ11" s="589"/>
      <c r="DK11" s="589"/>
      <c r="DL11" s="589"/>
      <c r="DM11" s="589"/>
      <c r="DN11" s="589"/>
      <c r="DO11" s="589"/>
      <c r="DP11" s="590"/>
      <c r="DQ11" s="594">
        <v>869788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5349305</v>
      </c>
      <c r="BH12" s="589"/>
      <c r="BI12" s="589"/>
      <c r="BJ12" s="589"/>
      <c r="BK12" s="589"/>
      <c r="BL12" s="589"/>
      <c r="BM12" s="589"/>
      <c r="BN12" s="590"/>
      <c r="BO12" s="641">
        <v>52.3</v>
      </c>
      <c r="BP12" s="641"/>
      <c r="BQ12" s="641"/>
      <c r="BR12" s="641"/>
      <c r="BS12" s="594">
        <v>349735</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1376820</v>
      </c>
      <c r="CS12" s="589"/>
      <c r="CT12" s="589"/>
      <c r="CU12" s="589"/>
      <c r="CV12" s="589"/>
      <c r="CW12" s="589"/>
      <c r="CX12" s="589"/>
      <c r="CY12" s="590"/>
      <c r="CZ12" s="641">
        <v>2.8</v>
      </c>
      <c r="DA12" s="641"/>
      <c r="DB12" s="641"/>
      <c r="DC12" s="641"/>
      <c r="DD12" s="594">
        <v>159295</v>
      </c>
      <c r="DE12" s="589"/>
      <c r="DF12" s="589"/>
      <c r="DG12" s="589"/>
      <c r="DH12" s="589"/>
      <c r="DI12" s="589"/>
      <c r="DJ12" s="589"/>
      <c r="DK12" s="589"/>
      <c r="DL12" s="589"/>
      <c r="DM12" s="589"/>
      <c r="DN12" s="589"/>
      <c r="DO12" s="589"/>
      <c r="DP12" s="590"/>
      <c r="DQ12" s="594">
        <v>568099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59810</v>
      </c>
      <c r="S13" s="589"/>
      <c r="T13" s="589"/>
      <c r="U13" s="589"/>
      <c r="V13" s="589"/>
      <c r="W13" s="589"/>
      <c r="X13" s="589"/>
      <c r="Y13" s="590"/>
      <c r="Z13" s="641">
        <v>0.1</v>
      </c>
      <c r="AA13" s="641"/>
      <c r="AB13" s="641"/>
      <c r="AC13" s="641"/>
      <c r="AD13" s="642">
        <v>59810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5329045</v>
      </c>
      <c r="BH13" s="589"/>
      <c r="BI13" s="589"/>
      <c r="BJ13" s="589"/>
      <c r="BK13" s="589"/>
      <c r="BL13" s="589"/>
      <c r="BM13" s="589"/>
      <c r="BN13" s="590"/>
      <c r="BO13" s="641">
        <v>52.1</v>
      </c>
      <c r="BP13" s="641"/>
      <c r="BQ13" s="641"/>
      <c r="BR13" s="641"/>
      <c r="BS13" s="594">
        <v>349735</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5146027</v>
      </c>
      <c r="CS13" s="589"/>
      <c r="CT13" s="589"/>
      <c r="CU13" s="589"/>
      <c r="CV13" s="589"/>
      <c r="CW13" s="589"/>
      <c r="CX13" s="589"/>
      <c r="CY13" s="590"/>
      <c r="CZ13" s="641">
        <v>10.5</v>
      </c>
      <c r="DA13" s="641"/>
      <c r="DB13" s="641"/>
      <c r="DC13" s="641"/>
      <c r="DD13" s="594">
        <v>1157478</v>
      </c>
      <c r="DE13" s="589"/>
      <c r="DF13" s="589"/>
      <c r="DG13" s="589"/>
      <c r="DH13" s="589"/>
      <c r="DI13" s="589"/>
      <c r="DJ13" s="589"/>
      <c r="DK13" s="589"/>
      <c r="DL13" s="589"/>
      <c r="DM13" s="589"/>
      <c r="DN13" s="589"/>
      <c r="DO13" s="589"/>
      <c r="DP13" s="590"/>
      <c r="DQ13" s="594">
        <v>4189378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220300</v>
      </c>
      <c r="BH14" s="589"/>
      <c r="BI14" s="589"/>
      <c r="BJ14" s="589"/>
      <c r="BK14" s="589"/>
      <c r="BL14" s="589"/>
      <c r="BM14" s="589"/>
      <c r="BN14" s="590"/>
      <c r="BO14" s="641">
        <v>2.2000000000000002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2612778</v>
      </c>
      <c r="CS14" s="589"/>
      <c r="CT14" s="589"/>
      <c r="CU14" s="589"/>
      <c r="CV14" s="589"/>
      <c r="CW14" s="589"/>
      <c r="CX14" s="589"/>
      <c r="CY14" s="590"/>
      <c r="CZ14" s="641">
        <v>5.3</v>
      </c>
      <c r="DA14" s="641"/>
      <c r="DB14" s="641"/>
      <c r="DC14" s="641"/>
      <c r="DD14" s="594">
        <v>1208393</v>
      </c>
      <c r="DE14" s="589"/>
      <c r="DF14" s="589"/>
      <c r="DG14" s="589"/>
      <c r="DH14" s="589"/>
      <c r="DI14" s="589"/>
      <c r="DJ14" s="589"/>
      <c r="DK14" s="589"/>
      <c r="DL14" s="589"/>
      <c r="DM14" s="589"/>
      <c r="DN14" s="589"/>
      <c r="DO14" s="589"/>
      <c r="DP14" s="590"/>
      <c r="DQ14" s="594">
        <v>1548969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32802</v>
      </c>
      <c r="S15" s="589"/>
      <c r="T15" s="589"/>
      <c r="U15" s="589"/>
      <c r="V15" s="589"/>
      <c r="W15" s="589"/>
      <c r="X15" s="589"/>
      <c r="Y15" s="590"/>
      <c r="Z15" s="641">
        <v>0.1</v>
      </c>
      <c r="AA15" s="641"/>
      <c r="AB15" s="641"/>
      <c r="AC15" s="641"/>
      <c r="AD15" s="642">
        <v>32802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596718</v>
      </c>
      <c r="BH15" s="589"/>
      <c r="BI15" s="589"/>
      <c r="BJ15" s="589"/>
      <c r="BK15" s="589"/>
      <c r="BL15" s="589"/>
      <c r="BM15" s="589"/>
      <c r="BN15" s="590"/>
      <c r="BO15" s="641">
        <v>5.8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5059735</v>
      </c>
      <c r="CS15" s="589"/>
      <c r="CT15" s="589"/>
      <c r="CU15" s="589"/>
      <c r="CV15" s="589"/>
      <c r="CW15" s="589"/>
      <c r="CX15" s="589"/>
      <c r="CY15" s="590"/>
      <c r="CZ15" s="641">
        <v>10.4</v>
      </c>
      <c r="DA15" s="641"/>
      <c r="DB15" s="641"/>
      <c r="DC15" s="641"/>
      <c r="DD15" s="594">
        <v>1435402</v>
      </c>
      <c r="DE15" s="589"/>
      <c r="DF15" s="589"/>
      <c r="DG15" s="589"/>
      <c r="DH15" s="589"/>
      <c r="DI15" s="589"/>
      <c r="DJ15" s="589"/>
      <c r="DK15" s="589"/>
      <c r="DL15" s="589"/>
      <c r="DM15" s="589"/>
      <c r="DN15" s="589"/>
      <c r="DO15" s="589"/>
      <c r="DP15" s="590"/>
      <c r="DQ15" s="594">
        <v>3392612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19027874</v>
      </c>
      <c r="S16" s="589"/>
      <c r="T16" s="589"/>
      <c r="U16" s="589"/>
      <c r="V16" s="589"/>
      <c r="W16" s="589"/>
      <c r="X16" s="589"/>
      <c r="Y16" s="590"/>
      <c r="Z16" s="641">
        <v>38.200000000000003</v>
      </c>
      <c r="AA16" s="641"/>
      <c r="AB16" s="641"/>
      <c r="AC16" s="641"/>
      <c r="AD16" s="642">
        <v>16476552</v>
      </c>
      <c r="AE16" s="642"/>
      <c r="AF16" s="642"/>
      <c r="AG16" s="642"/>
      <c r="AH16" s="642"/>
      <c r="AI16" s="642"/>
      <c r="AJ16" s="642"/>
      <c r="AK16" s="642"/>
      <c r="AL16" s="611">
        <v>58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57442</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16476552</v>
      </c>
      <c r="S17" s="589"/>
      <c r="T17" s="589"/>
      <c r="U17" s="589"/>
      <c r="V17" s="589"/>
      <c r="W17" s="589"/>
      <c r="X17" s="589"/>
      <c r="Y17" s="590"/>
      <c r="Z17" s="641">
        <v>33.1</v>
      </c>
      <c r="AA17" s="641"/>
      <c r="AB17" s="641"/>
      <c r="AC17" s="641"/>
      <c r="AD17" s="642">
        <v>16476552</v>
      </c>
      <c r="AE17" s="642"/>
      <c r="AF17" s="642"/>
      <c r="AG17" s="642"/>
      <c r="AH17" s="642"/>
      <c r="AI17" s="642"/>
      <c r="AJ17" s="642"/>
      <c r="AK17" s="642"/>
      <c r="AL17" s="611">
        <v>58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7746094</v>
      </c>
      <c r="CS17" s="589"/>
      <c r="CT17" s="589"/>
      <c r="CU17" s="589"/>
      <c r="CV17" s="589"/>
      <c r="CW17" s="589"/>
      <c r="CX17" s="589"/>
      <c r="CY17" s="590"/>
      <c r="CZ17" s="641">
        <v>15.8</v>
      </c>
      <c r="DA17" s="641"/>
      <c r="DB17" s="641"/>
      <c r="DC17" s="641"/>
      <c r="DD17" s="594" t="s">
        <v>220</v>
      </c>
      <c r="DE17" s="589"/>
      <c r="DF17" s="589"/>
      <c r="DG17" s="589"/>
      <c r="DH17" s="589"/>
      <c r="DI17" s="589"/>
      <c r="DJ17" s="589"/>
      <c r="DK17" s="589"/>
      <c r="DL17" s="589"/>
      <c r="DM17" s="589"/>
      <c r="DN17" s="589"/>
      <c r="DO17" s="589"/>
      <c r="DP17" s="590"/>
      <c r="DQ17" s="594">
        <v>7491044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2551280</v>
      </c>
      <c r="S18" s="589"/>
      <c r="T18" s="589"/>
      <c r="U18" s="589"/>
      <c r="V18" s="589"/>
      <c r="W18" s="589"/>
      <c r="X18" s="589"/>
      <c r="Y18" s="590"/>
      <c r="Z18" s="641">
        <v>5.0999999999999996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42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133544</v>
      </c>
      <c r="BH19" s="589"/>
      <c r="BI19" s="589"/>
      <c r="BJ19" s="589"/>
      <c r="BK19" s="589"/>
      <c r="BL19" s="589"/>
      <c r="BM19" s="589"/>
      <c r="BN19" s="590"/>
      <c r="BO19" s="641">
        <v>1.3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30878846</v>
      </c>
      <c r="S20" s="589"/>
      <c r="T20" s="589"/>
      <c r="U20" s="589"/>
      <c r="V20" s="589"/>
      <c r="W20" s="589"/>
      <c r="X20" s="589"/>
      <c r="Y20" s="590"/>
      <c r="Z20" s="641">
        <v>62</v>
      </c>
      <c r="AA20" s="641"/>
      <c r="AB20" s="641"/>
      <c r="AC20" s="641"/>
      <c r="AD20" s="642">
        <v>28326570</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133544</v>
      </c>
      <c r="BH20" s="589"/>
      <c r="BI20" s="589"/>
      <c r="BJ20" s="589"/>
      <c r="BK20" s="589"/>
      <c r="BL20" s="589"/>
      <c r="BM20" s="589"/>
      <c r="BN20" s="590"/>
      <c r="BO20" s="641">
        <v>1.3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48878848</v>
      </c>
      <c r="CS20" s="589"/>
      <c r="CT20" s="589"/>
      <c r="CU20" s="589"/>
      <c r="CV20" s="589"/>
      <c r="CW20" s="589"/>
      <c r="CX20" s="589"/>
      <c r="CY20" s="590"/>
      <c r="CZ20" s="641">
        <v>100</v>
      </c>
      <c r="DA20" s="641"/>
      <c r="DB20" s="641"/>
      <c r="DC20" s="641"/>
      <c r="DD20" s="594">
        <v>6444308</v>
      </c>
      <c r="DE20" s="589"/>
      <c r="DF20" s="589"/>
      <c r="DG20" s="589"/>
      <c r="DH20" s="589"/>
      <c r="DI20" s="589"/>
      <c r="DJ20" s="589"/>
      <c r="DK20" s="589"/>
      <c r="DL20" s="589"/>
      <c r="DM20" s="589"/>
      <c r="DN20" s="589"/>
      <c r="DO20" s="589"/>
      <c r="DP20" s="590"/>
      <c r="DQ20" s="594">
        <v>33193522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12345</v>
      </c>
      <c r="S21" s="589"/>
      <c r="T21" s="589"/>
      <c r="U21" s="589"/>
      <c r="V21" s="589"/>
      <c r="W21" s="589"/>
      <c r="X21" s="589"/>
      <c r="Y21" s="590"/>
      <c r="Z21" s="641">
        <v>0</v>
      </c>
      <c r="AA21" s="641"/>
      <c r="AB21" s="641"/>
      <c r="AC21" s="641"/>
      <c r="AD21" s="642">
        <v>12345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132590</v>
      </c>
      <c r="BH21" s="589"/>
      <c r="BI21" s="589"/>
      <c r="BJ21" s="589"/>
      <c r="BK21" s="589"/>
      <c r="BL21" s="589"/>
      <c r="BM21" s="589"/>
      <c r="BN21" s="590"/>
      <c r="BO21" s="641">
        <v>1.3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407055</v>
      </c>
      <c r="S22" s="589"/>
      <c r="T22" s="589"/>
      <c r="U22" s="589"/>
      <c r="V22" s="589"/>
      <c r="W22" s="589"/>
      <c r="X22" s="589"/>
      <c r="Y22" s="590"/>
      <c r="Z22" s="641">
        <v>0.8</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975879</v>
      </c>
      <c r="S23" s="589"/>
      <c r="T23" s="589"/>
      <c r="U23" s="589"/>
      <c r="V23" s="589"/>
      <c r="W23" s="589"/>
      <c r="X23" s="589"/>
      <c r="Y23" s="590"/>
      <c r="Z23" s="641">
        <v>2</v>
      </c>
      <c r="AA23" s="641"/>
      <c r="AB23" s="641"/>
      <c r="AC23" s="641"/>
      <c r="AD23" s="642">
        <v>56895</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954</v>
      </c>
      <c r="BH23" s="589"/>
      <c r="BI23" s="589"/>
      <c r="BJ23" s="589"/>
      <c r="BK23" s="589"/>
      <c r="BL23" s="589"/>
      <c r="BM23" s="589"/>
      <c r="BN23" s="590"/>
      <c r="BO23" s="641">
        <v>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379076</v>
      </c>
      <c r="S24" s="589"/>
      <c r="T24" s="589"/>
      <c r="U24" s="589"/>
      <c r="V24" s="589"/>
      <c r="W24" s="589"/>
      <c r="X24" s="589"/>
      <c r="Y24" s="590"/>
      <c r="Z24" s="641">
        <v>0.8</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21978724</v>
      </c>
      <c r="CS24" s="639"/>
      <c r="CT24" s="639"/>
      <c r="CU24" s="639"/>
      <c r="CV24" s="639"/>
      <c r="CW24" s="639"/>
      <c r="CX24" s="639"/>
      <c r="CY24" s="686"/>
      <c r="CZ24" s="690">
        <v>45</v>
      </c>
      <c r="DA24" s="691"/>
      <c r="DB24" s="691"/>
      <c r="DC24" s="692"/>
      <c r="DD24" s="685">
        <v>16605088</v>
      </c>
      <c r="DE24" s="639"/>
      <c r="DF24" s="639"/>
      <c r="DG24" s="639"/>
      <c r="DH24" s="639"/>
      <c r="DI24" s="639"/>
      <c r="DJ24" s="639"/>
      <c r="DK24" s="686"/>
      <c r="DL24" s="685">
        <v>16518356</v>
      </c>
      <c r="DM24" s="639"/>
      <c r="DN24" s="639"/>
      <c r="DO24" s="639"/>
      <c r="DP24" s="639"/>
      <c r="DQ24" s="639"/>
      <c r="DR24" s="639"/>
      <c r="DS24" s="639"/>
      <c r="DT24" s="639"/>
      <c r="DU24" s="639"/>
      <c r="DV24" s="686"/>
      <c r="DW24" s="687">
        <v>55.1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4439436</v>
      </c>
      <c r="S25" s="589"/>
      <c r="T25" s="589"/>
      <c r="U25" s="589"/>
      <c r="V25" s="589"/>
      <c r="W25" s="589"/>
      <c r="X25" s="589"/>
      <c r="Y25" s="590"/>
      <c r="Z25" s="641">
        <v>8.9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7873008</v>
      </c>
      <c r="CS25" s="607"/>
      <c r="CT25" s="607"/>
      <c r="CU25" s="607"/>
      <c r="CV25" s="607"/>
      <c r="CW25" s="607"/>
      <c r="CX25" s="607"/>
      <c r="CY25" s="608"/>
      <c r="CZ25" s="591">
        <v>16.100000000000001</v>
      </c>
      <c r="DA25" s="609"/>
      <c r="DB25" s="609"/>
      <c r="DC25" s="610"/>
      <c r="DD25" s="594">
        <v>7208514</v>
      </c>
      <c r="DE25" s="607"/>
      <c r="DF25" s="607"/>
      <c r="DG25" s="607"/>
      <c r="DH25" s="607"/>
      <c r="DI25" s="607"/>
      <c r="DJ25" s="607"/>
      <c r="DK25" s="608"/>
      <c r="DL25" s="594">
        <v>7122407</v>
      </c>
      <c r="DM25" s="607"/>
      <c r="DN25" s="607"/>
      <c r="DO25" s="607"/>
      <c r="DP25" s="607"/>
      <c r="DQ25" s="607"/>
      <c r="DR25" s="607"/>
      <c r="DS25" s="607"/>
      <c r="DT25" s="607"/>
      <c r="DU25" s="607"/>
      <c r="DV25" s="608"/>
      <c r="DW25" s="611">
        <v>23.8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4462151</v>
      </c>
      <c r="CS26" s="589"/>
      <c r="CT26" s="589"/>
      <c r="CU26" s="589"/>
      <c r="CV26" s="589"/>
      <c r="CW26" s="589"/>
      <c r="CX26" s="589"/>
      <c r="CY26" s="590"/>
      <c r="CZ26" s="591">
        <v>9.1</v>
      </c>
      <c r="DA26" s="609"/>
      <c r="DB26" s="609"/>
      <c r="DC26" s="610"/>
      <c r="DD26" s="594">
        <v>4144754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3534817</v>
      </c>
      <c r="S27" s="589"/>
      <c r="T27" s="589"/>
      <c r="U27" s="589"/>
      <c r="V27" s="589"/>
      <c r="W27" s="589"/>
      <c r="X27" s="589"/>
      <c r="Y27" s="590"/>
      <c r="Z27" s="641">
        <v>7.1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10227433</v>
      </c>
      <c r="BH27" s="589"/>
      <c r="BI27" s="589"/>
      <c r="BJ27" s="589"/>
      <c r="BK27" s="589"/>
      <c r="BL27" s="589"/>
      <c r="BM27" s="589"/>
      <c r="BN27" s="590"/>
      <c r="BO27" s="641">
        <v>100</v>
      </c>
      <c r="BP27" s="641"/>
      <c r="BQ27" s="641"/>
      <c r="BR27" s="641"/>
      <c r="BS27" s="594">
        <v>514880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6360948</v>
      </c>
      <c r="CS27" s="607"/>
      <c r="CT27" s="607"/>
      <c r="CU27" s="607"/>
      <c r="CV27" s="607"/>
      <c r="CW27" s="607"/>
      <c r="CX27" s="607"/>
      <c r="CY27" s="608"/>
      <c r="CZ27" s="591">
        <v>13</v>
      </c>
      <c r="DA27" s="609"/>
      <c r="DB27" s="609"/>
      <c r="DC27" s="610"/>
      <c r="DD27" s="594">
        <v>1906856</v>
      </c>
      <c r="DE27" s="607"/>
      <c r="DF27" s="607"/>
      <c r="DG27" s="607"/>
      <c r="DH27" s="607"/>
      <c r="DI27" s="607"/>
      <c r="DJ27" s="607"/>
      <c r="DK27" s="608"/>
      <c r="DL27" s="594">
        <v>1906231</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173980</v>
      </c>
      <c r="S28" s="589"/>
      <c r="T28" s="589"/>
      <c r="U28" s="589"/>
      <c r="V28" s="589"/>
      <c r="W28" s="589"/>
      <c r="X28" s="589"/>
      <c r="Y28" s="590"/>
      <c r="Z28" s="641">
        <v>0.3</v>
      </c>
      <c r="AA28" s="641"/>
      <c r="AB28" s="641"/>
      <c r="AC28" s="641"/>
      <c r="AD28" s="642">
        <v>30976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7744768</v>
      </c>
      <c r="CS28" s="589"/>
      <c r="CT28" s="589"/>
      <c r="CU28" s="589"/>
      <c r="CV28" s="589"/>
      <c r="CW28" s="589"/>
      <c r="CX28" s="589"/>
      <c r="CY28" s="590"/>
      <c r="CZ28" s="591">
        <v>15.8</v>
      </c>
      <c r="DA28" s="609"/>
      <c r="DB28" s="609"/>
      <c r="DC28" s="610"/>
      <c r="DD28" s="594">
        <v>7489718</v>
      </c>
      <c r="DE28" s="589"/>
      <c r="DF28" s="589"/>
      <c r="DG28" s="589"/>
      <c r="DH28" s="589"/>
      <c r="DI28" s="589"/>
      <c r="DJ28" s="589"/>
      <c r="DK28" s="590"/>
      <c r="DL28" s="594">
        <v>7489718</v>
      </c>
      <c r="DM28" s="589"/>
      <c r="DN28" s="589"/>
      <c r="DO28" s="589"/>
      <c r="DP28" s="589"/>
      <c r="DQ28" s="589"/>
      <c r="DR28" s="589"/>
      <c r="DS28" s="589"/>
      <c r="DT28" s="589"/>
      <c r="DU28" s="589"/>
      <c r="DV28" s="590"/>
      <c r="DW28" s="611">
        <v>25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134580</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7742064</v>
      </c>
      <c r="CS29" s="607"/>
      <c r="CT29" s="607"/>
      <c r="CU29" s="607"/>
      <c r="CV29" s="607"/>
      <c r="CW29" s="607"/>
      <c r="CX29" s="607"/>
      <c r="CY29" s="608"/>
      <c r="CZ29" s="591">
        <v>15.8</v>
      </c>
      <c r="DA29" s="609"/>
      <c r="DB29" s="609"/>
      <c r="DC29" s="610"/>
      <c r="DD29" s="594">
        <v>7487014</v>
      </c>
      <c r="DE29" s="607"/>
      <c r="DF29" s="607"/>
      <c r="DG29" s="607"/>
      <c r="DH29" s="607"/>
      <c r="DI29" s="607"/>
      <c r="DJ29" s="607"/>
      <c r="DK29" s="608"/>
      <c r="DL29" s="594">
        <v>7487014</v>
      </c>
      <c r="DM29" s="607"/>
      <c r="DN29" s="607"/>
      <c r="DO29" s="607"/>
      <c r="DP29" s="607"/>
      <c r="DQ29" s="607"/>
      <c r="DR29" s="607"/>
      <c r="DS29" s="607"/>
      <c r="DT29" s="607"/>
      <c r="DU29" s="607"/>
      <c r="DV29" s="608"/>
      <c r="DW29" s="611">
        <v>25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169953</v>
      </c>
      <c r="S30" s="589"/>
      <c r="T30" s="589"/>
      <c r="U30" s="589"/>
      <c r="V30" s="589"/>
      <c r="W30" s="589"/>
      <c r="X30" s="589"/>
      <c r="Y30" s="590"/>
      <c r="Z30" s="641">
        <v>0.3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92.9</v>
      </c>
      <c r="BN30" s="655"/>
      <c r="BO30" s="655"/>
      <c r="BP30" s="655"/>
      <c r="BQ30" s="657"/>
      <c r="BR30" s="654">
        <v>98.4</v>
      </c>
      <c r="BS30" s="655"/>
      <c r="BT30" s="655"/>
      <c r="BU30" s="655"/>
      <c r="BV30" s="655"/>
      <c r="BW30" s="655"/>
      <c r="BX30" s="656">
        <v>92.6</v>
      </c>
      <c r="BY30" s="655"/>
      <c r="BZ30" s="655"/>
      <c r="CA30" s="655"/>
      <c r="CB30" s="657"/>
      <c r="CD30" s="660"/>
      <c r="CE30" s="661"/>
      <c r="CF30" s="625" t="s">
        <v>292</v>
      </c>
      <c r="CG30" s="622"/>
      <c r="CH30" s="622"/>
      <c r="CI30" s="622"/>
      <c r="CJ30" s="622"/>
      <c r="CK30" s="622"/>
      <c r="CL30" s="622"/>
      <c r="CM30" s="622"/>
      <c r="CN30" s="622"/>
      <c r="CO30" s="622"/>
      <c r="CP30" s="622"/>
      <c r="CQ30" s="623"/>
      <c r="CR30" s="588">
        <v>7006918</v>
      </c>
      <c r="CS30" s="589"/>
      <c r="CT30" s="589"/>
      <c r="CU30" s="589"/>
      <c r="CV30" s="589"/>
      <c r="CW30" s="589"/>
      <c r="CX30" s="589"/>
      <c r="CY30" s="590"/>
      <c r="CZ30" s="591">
        <v>14.3</v>
      </c>
      <c r="DA30" s="609"/>
      <c r="DB30" s="609"/>
      <c r="DC30" s="610"/>
      <c r="DD30" s="594">
        <v>6751868</v>
      </c>
      <c r="DE30" s="589"/>
      <c r="DF30" s="589"/>
      <c r="DG30" s="589"/>
      <c r="DH30" s="589"/>
      <c r="DI30" s="589"/>
      <c r="DJ30" s="589"/>
      <c r="DK30" s="590"/>
      <c r="DL30" s="594">
        <v>6751868</v>
      </c>
      <c r="DM30" s="589"/>
      <c r="DN30" s="589"/>
      <c r="DO30" s="589"/>
      <c r="DP30" s="589"/>
      <c r="DQ30" s="589"/>
      <c r="DR30" s="589"/>
      <c r="DS30" s="589"/>
      <c r="DT30" s="589"/>
      <c r="DU30" s="589"/>
      <c r="DV30" s="590"/>
      <c r="DW30" s="611">
        <v>22.5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1141524</v>
      </c>
      <c r="S31" s="589"/>
      <c r="T31" s="589"/>
      <c r="U31" s="589"/>
      <c r="V31" s="589"/>
      <c r="W31" s="589"/>
      <c r="X31" s="589"/>
      <c r="Y31" s="590"/>
      <c r="Z31" s="641">
        <v>2.2999999999999998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93.9</v>
      </c>
      <c r="BN31" s="653"/>
      <c r="BO31" s="653"/>
      <c r="BP31" s="653"/>
      <c r="BQ31" s="617"/>
      <c r="BR31" s="652">
        <v>98.5</v>
      </c>
      <c r="BS31" s="607"/>
      <c r="BT31" s="607"/>
      <c r="BU31" s="607"/>
      <c r="BV31" s="607"/>
      <c r="BW31" s="607"/>
      <c r="BX31" s="643">
        <v>93.4</v>
      </c>
      <c r="BY31" s="653"/>
      <c r="BZ31" s="653"/>
      <c r="CA31" s="653"/>
      <c r="CB31" s="617"/>
      <c r="CD31" s="660"/>
      <c r="CE31" s="661"/>
      <c r="CF31" s="625" t="s">
        <v>296</v>
      </c>
      <c r="CG31" s="622"/>
      <c r="CH31" s="622"/>
      <c r="CI31" s="622"/>
      <c r="CJ31" s="622"/>
      <c r="CK31" s="622"/>
      <c r="CL31" s="622"/>
      <c r="CM31" s="622"/>
      <c r="CN31" s="622"/>
      <c r="CO31" s="622"/>
      <c r="CP31" s="622"/>
      <c r="CQ31" s="623"/>
      <c r="CR31" s="588">
        <v>735146</v>
      </c>
      <c r="CS31" s="607"/>
      <c r="CT31" s="607"/>
      <c r="CU31" s="607"/>
      <c r="CV31" s="607"/>
      <c r="CW31" s="607"/>
      <c r="CX31" s="607"/>
      <c r="CY31" s="608"/>
      <c r="CZ31" s="591">
        <v>1.5</v>
      </c>
      <c r="DA31" s="609"/>
      <c r="DB31" s="609"/>
      <c r="DC31" s="610"/>
      <c r="DD31" s="594">
        <v>735146</v>
      </c>
      <c r="DE31" s="607"/>
      <c r="DF31" s="607"/>
      <c r="DG31" s="607"/>
      <c r="DH31" s="607"/>
      <c r="DI31" s="607"/>
      <c r="DJ31" s="607"/>
      <c r="DK31" s="608"/>
      <c r="DL31" s="594">
        <v>735146</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1732195</v>
      </c>
      <c r="S32" s="589"/>
      <c r="T32" s="589"/>
      <c r="U32" s="589"/>
      <c r="V32" s="589"/>
      <c r="W32" s="589"/>
      <c r="X32" s="589"/>
      <c r="Y32" s="590"/>
      <c r="Z32" s="641">
        <v>3.5</v>
      </c>
      <c r="AA32" s="641"/>
      <c r="AB32" s="641"/>
      <c r="AC32" s="641"/>
      <c r="AD32" s="642">
        <v>345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91.6</v>
      </c>
      <c r="BN32" s="573"/>
      <c r="BO32" s="573"/>
      <c r="BP32" s="573"/>
      <c r="BQ32" s="630"/>
      <c r="BR32" s="651">
        <v>98</v>
      </c>
      <c r="BS32" s="573"/>
      <c r="BT32" s="573"/>
      <c r="BU32" s="573"/>
      <c r="BV32" s="573"/>
      <c r="BW32" s="573"/>
      <c r="BX32" s="636">
        <v>91.5</v>
      </c>
      <c r="BY32" s="573"/>
      <c r="BZ32" s="573"/>
      <c r="CA32" s="573"/>
      <c r="CB32" s="630"/>
      <c r="CD32" s="662"/>
      <c r="CE32" s="663"/>
      <c r="CF32" s="625" t="s">
        <v>299</v>
      </c>
      <c r="CG32" s="622"/>
      <c r="CH32" s="622"/>
      <c r="CI32" s="622"/>
      <c r="CJ32" s="622"/>
      <c r="CK32" s="622"/>
      <c r="CL32" s="622"/>
      <c r="CM32" s="622"/>
      <c r="CN32" s="622"/>
      <c r="CO32" s="622"/>
      <c r="CP32" s="622"/>
      <c r="CQ32" s="623"/>
      <c r="CR32" s="588">
        <v>2704</v>
      </c>
      <c r="CS32" s="589"/>
      <c r="CT32" s="589"/>
      <c r="CU32" s="589"/>
      <c r="CV32" s="589"/>
      <c r="CW32" s="589"/>
      <c r="CX32" s="589"/>
      <c r="CY32" s="590"/>
      <c r="CZ32" s="591">
        <v>0</v>
      </c>
      <c r="DA32" s="609"/>
      <c r="DB32" s="609"/>
      <c r="DC32" s="610"/>
      <c r="DD32" s="594">
        <v>2704</v>
      </c>
      <c r="DE32" s="589"/>
      <c r="DF32" s="589"/>
      <c r="DG32" s="589"/>
      <c r="DH32" s="589"/>
      <c r="DI32" s="589"/>
      <c r="DJ32" s="589"/>
      <c r="DK32" s="590"/>
      <c r="DL32" s="594">
        <v>2704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5823400</v>
      </c>
      <c r="S33" s="589"/>
      <c r="T33" s="589"/>
      <c r="U33" s="589"/>
      <c r="V33" s="589"/>
      <c r="W33" s="589"/>
      <c r="X33" s="589"/>
      <c r="Y33" s="590"/>
      <c r="Z33" s="641">
        <v>11.7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20398374</v>
      </c>
      <c r="CS33" s="607"/>
      <c r="CT33" s="607"/>
      <c r="CU33" s="607"/>
      <c r="CV33" s="607"/>
      <c r="CW33" s="607"/>
      <c r="CX33" s="607"/>
      <c r="CY33" s="608"/>
      <c r="CZ33" s="591">
        <v>41.7</v>
      </c>
      <c r="DA33" s="609"/>
      <c r="DB33" s="609"/>
      <c r="DC33" s="610"/>
      <c r="DD33" s="594">
        <v>14980506</v>
      </c>
      <c r="DE33" s="607"/>
      <c r="DF33" s="607"/>
      <c r="DG33" s="607"/>
      <c r="DH33" s="607"/>
      <c r="DI33" s="607"/>
      <c r="DJ33" s="607"/>
      <c r="DK33" s="608"/>
      <c r="DL33" s="594">
        <v>10095747</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5784294</v>
      </c>
      <c r="CS34" s="589"/>
      <c r="CT34" s="589"/>
      <c r="CU34" s="589"/>
      <c r="CV34" s="589"/>
      <c r="CW34" s="589"/>
      <c r="CX34" s="589"/>
      <c r="CY34" s="590"/>
      <c r="CZ34" s="591">
        <v>11.8</v>
      </c>
      <c r="DA34" s="609"/>
      <c r="DB34" s="609"/>
      <c r="DC34" s="610"/>
      <c r="DD34" s="594">
        <v>3705768</v>
      </c>
      <c r="DE34" s="589"/>
      <c r="DF34" s="589"/>
      <c r="DG34" s="589"/>
      <c r="DH34" s="589"/>
      <c r="DI34" s="589"/>
      <c r="DJ34" s="589"/>
      <c r="DK34" s="590"/>
      <c r="DL34" s="594">
        <v>3161010</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1550000</v>
      </c>
      <c r="S35" s="589"/>
      <c r="T35" s="589"/>
      <c r="U35" s="589"/>
      <c r="V35" s="589"/>
      <c r="W35" s="589"/>
      <c r="X35" s="589"/>
      <c r="Y35" s="590"/>
      <c r="Z35" s="641">
        <v>3.1</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8655755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216338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321752</v>
      </c>
      <c r="CS35" s="607"/>
      <c r="CT35" s="607"/>
      <c r="CU35" s="607"/>
      <c r="CV35" s="607"/>
      <c r="CW35" s="607"/>
      <c r="CX35" s="607"/>
      <c r="CY35" s="608"/>
      <c r="CZ35" s="591">
        <v>0.7</v>
      </c>
      <c r="DA35" s="609"/>
      <c r="DB35" s="609"/>
      <c r="DC35" s="610"/>
      <c r="DD35" s="594">
        <v>213665</v>
      </c>
      <c r="DE35" s="607"/>
      <c r="DF35" s="607"/>
      <c r="DG35" s="607"/>
      <c r="DH35" s="607"/>
      <c r="DI35" s="607"/>
      <c r="DJ35" s="607"/>
      <c r="DK35" s="608"/>
      <c r="DL35" s="594">
        <v>213665</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49803086</v>
      </c>
      <c r="S36" s="629"/>
      <c r="T36" s="629"/>
      <c r="U36" s="629"/>
      <c r="V36" s="629"/>
      <c r="W36" s="629"/>
      <c r="X36" s="629"/>
      <c r="Y36" s="632"/>
      <c r="Z36" s="633">
        <v>100</v>
      </c>
      <c r="AA36" s="633"/>
      <c r="AB36" s="633"/>
      <c r="AC36" s="633"/>
      <c r="AD36" s="634">
        <v>28427131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2655726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169963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8330559</v>
      </c>
      <c r="CS36" s="589"/>
      <c r="CT36" s="589"/>
      <c r="CU36" s="589"/>
      <c r="CV36" s="589"/>
      <c r="CW36" s="589"/>
      <c r="CX36" s="589"/>
      <c r="CY36" s="590"/>
      <c r="CZ36" s="591">
        <v>17</v>
      </c>
      <c r="DA36" s="609"/>
      <c r="DB36" s="609"/>
      <c r="DC36" s="610"/>
      <c r="DD36" s="594">
        <v>6909369</v>
      </c>
      <c r="DE36" s="589"/>
      <c r="DF36" s="589"/>
      <c r="DG36" s="589"/>
      <c r="DH36" s="589"/>
      <c r="DI36" s="589"/>
      <c r="DJ36" s="589"/>
      <c r="DK36" s="590"/>
      <c r="DL36" s="594">
        <v>4420192</v>
      </c>
      <c r="DM36" s="589"/>
      <c r="DN36" s="589"/>
      <c r="DO36" s="589"/>
      <c r="DP36" s="589"/>
      <c r="DQ36" s="589"/>
      <c r="DR36" s="589"/>
      <c r="DS36" s="589"/>
      <c r="DT36" s="589"/>
      <c r="DU36" s="589"/>
      <c r="DV36" s="590"/>
      <c r="DW36" s="611">
        <v>14.7</v>
      </c>
      <c r="DX36" s="612"/>
      <c r="DY36" s="612"/>
      <c r="DZ36" s="612"/>
      <c r="EA36" s="612"/>
      <c r="EB36" s="612"/>
      <c r="EC36" s="613"/>
    </row>
    <row r="37" spans="2:133" ht="11.25" customHeight="1">
      <c r="AQ37" s="614" t="s">
        <v>314</v>
      </c>
      <c r="AR37" s="615"/>
      <c r="AS37" s="615"/>
      <c r="AT37" s="615"/>
      <c r="AU37" s="615"/>
      <c r="AV37" s="615"/>
      <c r="AW37" s="615"/>
      <c r="AX37" s="615"/>
      <c r="AY37" s="616"/>
      <c r="AZ37" s="588">
        <v>2293737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12942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565840</v>
      </c>
      <c r="CS37" s="607"/>
      <c r="CT37" s="607"/>
      <c r="CU37" s="607"/>
      <c r="CV37" s="607"/>
      <c r="CW37" s="607"/>
      <c r="CX37" s="607"/>
      <c r="CY37" s="608"/>
      <c r="CZ37" s="591">
        <v>1.2</v>
      </c>
      <c r="DA37" s="609"/>
      <c r="DB37" s="609"/>
      <c r="DC37" s="610"/>
      <c r="DD37" s="594">
        <v>112140</v>
      </c>
      <c r="DE37" s="607"/>
      <c r="DF37" s="607"/>
      <c r="DG37" s="607"/>
      <c r="DH37" s="607"/>
      <c r="DI37" s="607"/>
      <c r="DJ37" s="607"/>
      <c r="DK37" s="608"/>
      <c r="DL37" s="594">
        <v>88215</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317</v>
      </c>
      <c r="AR38" s="615"/>
      <c r="AS38" s="615"/>
      <c r="AT38" s="615"/>
      <c r="AU38" s="615"/>
      <c r="AV38" s="615"/>
      <c r="AW38" s="615"/>
      <c r="AX38" s="615"/>
      <c r="AY38" s="616"/>
      <c r="AZ38" s="588">
        <v>466948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22826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3170172</v>
      </c>
      <c r="CS38" s="589"/>
      <c r="CT38" s="589"/>
      <c r="CU38" s="589"/>
      <c r="CV38" s="589"/>
      <c r="CW38" s="589"/>
      <c r="CX38" s="589"/>
      <c r="CY38" s="590"/>
      <c r="CZ38" s="591">
        <v>6.5</v>
      </c>
      <c r="DA38" s="609"/>
      <c r="DB38" s="609"/>
      <c r="DC38" s="610"/>
      <c r="DD38" s="594">
        <v>2609820</v>
      </c>
      <c r="DE38" s="589"/>
      <c r="DF38" s="589"/>
      <c r="DG38" s="589"/>
      <c r="DH38" s="589"/>
      <c r="DI38" s="589"/>
      <c r="DJ38" s="589"/>
      <c r="DK38" s="590"/>
      <c r="DL38" s="594">
        <v>2300880</v>
      </c>
      <c r="DM38" s="589"/>
      <c r="DN38" s="589"/>
      <c r="DO38" s="589"/>
      <c r="DP38" s="589"/>
      <c r="DQ38" s="589"/>
      <c r="DR38" s="589"/>
      <c r="DS38" s="589"/>
      <c r="DT38" s="589"/>
      <c r="DU38" s="589"/>
      <c r="DV38" s="590"/>
      <c r="DW38" s="611">
        <v>7.7</v>
      </c>
      <c r="DX38" s="612"/>
      <c r="DY38" s="612"/>
      <c r="DZ38" s="612"/>
      <c r="EA38" s="612"/>
      <c r="EB38" s="612"/>
      <c r="EC38" s="613"/>
    </row>
    <row r="39" spans="2:133" ht="11.25" customHeight="1">
      <c r="AQ39" s="614" t="s">
        <v>320</v>
      </c>
      <c r="AR39" s="615"/>
      <c r="AS39" s="615"/>
      <c r="AT39" s="615"/>
      <c r="AU39" s="615"/>
      <c r="AV39" s="615"/>
      <c r="AW39" s="615"/>
      <c r="AX39" s="615"/>
      <c r="AY39" s="616"/>
      <c r="AZ39" s="588">
        <v>68315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1758407</v>
      </c>
      <c r="CS39" s="607"/>
      <c r="CT39" s="607"/>
      <c r="CU39" s="607"/>
      <c r="CV39" s="607"/>
      <c r="CW39" s="607"/>
      <c r="CX39" s="607"/>
      <c r="CY39" s="608"/>
      <c r="CZ39" s="591">
        <v>3.6</v>
      </c>
      <c r="DA39" s="609"/>
      <c r="DB39" s="609"/>
      <c r="DC39" s="610"/>
      <c r="DD39" s="594">
        <v>1534834</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579241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1033190</v>
      </c>
      <c r="CS40" s="589"/>
      <c r="CT40" s="589"/>
      <c r="CU40" s="589"/>
      <c r="CV40" s="589"/>
      <c r="CW40" s="589"/>
      <c r="CX40" s="589"/>
      <c r="CY40" s="590"/>
      <c r="CZ40" s="591">
        <v>2.1</v>
      </c>
      <c r="DA40" s="609"/>
      <c r="DB40" s="609"/>
      <c r="DC40" s="610"/>
      <c r="DD40" s="594">
        <v>7050</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2591788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6501750</v>
      </c>
      <c r="CS42" s="589"/>
      <c r="CT42" s="589"/>
      <c r="CU42" s="589"/>
      <c r="CV42" s="589"/>
      <c r="CW42" s="589"/>
      <c r="CX42" s="589"/>
      <c r="CY42" s="590"/>
      <c r="CZ42" s="591">
        <v>13.3</v>
      </c>
      <c r="DA42" s="592"/>
      <c r="DB42" s="592"/>
      <c r="DC42" s="593"/>
      <c r="DD42" s="594">
        <v>1607928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330859</v>
      </c>
      <c r="CS43" s="607"/>
      <c r="CT43" s="607"/>
      <c r="CU43" s="607"/>
      <c r="CV43" s="607"/>
      <c r="CW43" s="607"/>
      <c r="CX43" s="607"/>
      <c r="CY43" s="608"/>
      <c r="CZ43" s="591">
        <v>0.7</v>
      </c>
      <c r="DA43" s="609"/>
      <c r="DB43" s="609"/>
      <c r="DC43" s="610"/>
      <c r="DD43" s="594">
        <v>330859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6444308</v>
      </c>
      <c r="CS44" s="589"/>
      <c r="CT44" s="589"/>
      <c r="CU44" s="589"/>
      <c r="CV44" s="589"/>
      <c r="CW44" s="589"/>
      <c r="CX44" s="589"/>
      <c r="CY44" s="590"/>
      <c r="CZ44" s="591">
        <v>13.2</v>
      </c>
      <c r="DA44" s="592"/>
      <c r="DB44" s="592"/>
      <c r="DC44" s="593"/>
      <c r="DD44" s="594">
        <v>1607928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2120593</v>
      </c>
      <c r="CS45" s="607"/>
      <c r="CT45" s="607"/>
      <c r="CU45" s="607"/>
      <c r="CV45" s="607"/>
      <c r="CW45" s="607"/>
      <c r="CX45" s="607"/>
      <c r="CY45" s="608"/>
      <c r="CZ45" s="591">
        <v>4.3</v>
      </c>
      <c r="DA45" s="609"/>
      <c r="DB45" s="609"/>
      <c r="DC45" s="610"/>
      <c r="DD45" s="594">
        <v>110590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4256231</v>
      </c>
      <c r="CS46" s="589"/>
      <c r="CT46" s="589"/>
      <c r="CU46" s="589"/>
      <c r="CV46" s="589"/>
      <c r="CW46" s="589"/>
      <c r="CX46" s="589"/>
      <c r="CY46" s="590"/>
      <c r="CZ46" s="591">
        <v>8.6999999999999993</v>
      </c>
      <c r="DA46" s="592"/>
      <c r="DB46" s="592"/>
      <c r="DC46" s="593"/>
      <c r="DD46" s="594">
        <v>1493174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57442</v>
      </c>
      <c r="CS47" s="607"/>
      <c r="CT47" s="607"/>
      <c r="CU47" s="607"/>
      <c r="CV47" s="607"/>
      <c r="CW47" s="607"/>
      <c r="CX47" s="607"/>
      <c r="CY47" s="608"/>
      <c r="CZ47" s="591">
        <v>0.1</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48878848</v>
      </c>
      <c r="CS49" s="573"/>
      <c r="CT49" s="573"/>
      <c r="CU49" s="573"/>
      <c r="CV49" s="573"/>
      <c r="CW49" s="573"/>
      <c r="CX49" s="573"/>
      <c r="CY49" s="574"/>
      <c r="CZ49" s="575">
        <v>100</v>
      </c>
      <c r="DA49" s="576"/>
      <c r="DB49" s="576"/>
      <c r="DC49" s="577"/>
      <c r="DD49" s="578">
        <v>33193522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49776</v>
      </c>
      <c r="R7" s="1101"/>
      <c r="S7" s="1101"/>
      <c r="T7" s="1101"/>
      <c r="U7" s="1101"/>
      <c r="V7" s="1101">
        <v>48879</v>
      </c>
      <c r="W7" s="1101"/>
      <c r="X7" s="1101"/>
      <c r="Y7" s="1101"/>
      <c r="Z7" s="1101"/>
      <c r="AA7" s="1101">
        <v>898</v>
      </c>
      <c r="AB7" s="1101"/>
      <c r="AC7" s="1101"/>
      <c r="AD7" s="1101"/>
      <c r="AE7" s="1102"/>
      <c r="AF7" s="1103">
        <v>746</v>
      </c>
      <c r="AG7" s="1104"/>
      <c r="AH7" s="1104"/>
      <c r="AI7" s="1104"/>
      <c r="AJ7" s="1105"/>
      <c r="AK7" s="1087">
        <v>329</v>
      </c>
      <c r="AL7" s="1088"/>
      <c r="AM7" s="1088"/>
      <c r="AN7" s="1088"/>
      <c r="AO7" s="1088"/>
      <c r="AP7" s="1088">
        <v>62205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547</v>
      </c>
      <c r="BT7" s="1092"/>
      <c r="BU7" s="1092"/>
      <c r="BV7" s="1092"/>
      <c r="BW7" s="1092"/>
      <c r="BX7" s="1092"/>
      <c r="BY7" s="1092"/>
      <c r="BZ7" s="1092"/>
      <c r="CA7" s="1092"/>
      <c r="CB7" s="1092"/>
      <c r="CC7" s="1092"/>
      <c r="CD7" s="1092"/>
      <c r="CE7" s="1092"/>
      <c r="CF7" s="1092"/>
      <c r="CG7" s="1093"/>
      <c r="CH7" s="1084">
        <v>-7</v>
      </c>
      <c r="CI7" s="1085"/>
      <c r="CJ7" s="1085"/>
      <c r="CK7" s="1085"/>
      <c r="CL7" s="1086"/>
      <c r="CM7" s="1084">
        <v>274</v>
      </c>
      <c r="CN7" s="1085"/>
      <c r="CO7" s="1085"/>
      <c r="CP7" s="1085"/>
      <c r="CQ7" s="1086"/>
      <c r="CR7" s="1084">
        <v>13</v>
      </c>
      <c r="CS7" s="1085"/>
      <c r="CT7" s="1085"/>
      <c r="CU7" s="1085"/>
      <c r="CV7" s="1086"/>
      <c r="CW7" s="1084" t="s">
        <v>558</v>
      </c>
      <c r="CX7" s="1085"/>
      <c r="CY7" s="1085"/>
      <c r="CZ7" s="1085"/>
      <c r="DA7" s="1086"/>
      <c r="DB7" s="1084" t="s">
        <v>558</v>
      </c>
      <c r="DC7" s="1085"/>
      <c r="DD7" s="1085"/>
      <c r="DE7" s="1085"/>
      <c r="DF7" s="1086"/>
      <c r="DG7" s="1084">
        <v>40</v>
      </c>
      <c r="DH7" s="1085"/>
      <c r="DI7" s="1085"/>
      <c r="DJ7" s="1085"/>
      <c r="DK7" s="1086"/>
      <c r="DL7" s="1084" t="s">
        <v>558</v>
      </c>
      <c r="DM7" s="1085"/>
      <c r="DN7" s="1085"/>
      <c r="DO7" s="1085"/>
      <c r="DP7" s="1086"/>
      <c r="DQ7" s="1084" t="s">
        <v>558</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219</v>
      </c>
      <c r="R8" s="1040"/>
      <c r="S8" s="1040"/>
      <c r="T8" s="1040"/>
      <c r="U8" s="1040"/>
      <c r="V8" s="1040">
        <v>215</v>
      </c>
      <c r="W8" s="1040"/>
      <c r="X8" s="1040"/>
      <c r="Y8" s="1040"/>
      <c r="Z8" s="1040"/>
      <c r="AA8" s="1040">
        <v>4</v>
      </c>
      <c r="AB8" s="1040"/>
      <c r="AC8" s="1040"/>
      <c r="AD8" s="1040"/>
      <c r="AE8" s="1041"/>
      <c r="AF8" s="1015">
        <v>4</v>
      </c>
      <c r="AG8" s="1016"/>
      <c r="AH8" s="1016"/>
      <c r="AI8" s="1016"/>
      <c r="AJ8" s="1017"/>
      <c r="AK8" s="1082">
        <v>43</v>
      </c>
      <c r="AL8" s="1083"/>
      <c r="AM8" s="1083"/>
      <c r="AN8" s="1083"/>
      <c r="AO8" s="1083"/>
      <c r="AP8" s="1083">
        <v>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-6</v>
      </c>
      <c r="CI8" s="986"/>
      <c r="CJ8" s="986"/>
      <c r="CK8" s="986"/>
      <c r="CL8" s="987"/>
      <c r="CM8" s="985">
        <v>-25</v>
      </c>
      <c r="CN8" s="986"/>
      <c r="CO8" s="986"/>
      <c r="CP8" s="986"/>
      <c r="CQ8" s="987"/>
      <c r="CR8" s="985">
        <v>13</v>
      </c>
      <c r="CS8" s="986"/>
      <c r="CT8" s="986"/>
      <c r="CU8" s="986"/>
      <c r="CV8" s="987"/>
      <c r="CW8" s="985" t="s">
        <v>558</v>
      </c>
      <c r="CX8" s="986"/>
      <c r="CY8" s="986"/>
      <c r="CZ8" s="986"/>
      <c r="DA8" s="987"/>
      <c r="DB8" s="985" t="s">
        <v>558</v>
      </c>
      <c r="DC8" s="986"/>
      <c r="DD8" s="986"/>
      <c r="DE8" s="986"/>
      <c r="DF8" s="987"/>
      <c r="DG8" s="985" t="s">
        <v>560</v>
      </c>
      <c r="DH8" s="986"/>
      <c r="DI8" s="986"/>
      <c r="DJ8" s="986"/>
      <c r="DK8" s="987"/>
      <c r="DL8" s="985" t="s">
        <v>558</v>
      </c>
      <c r="DM8" s="986"/>
      <c r="DN8" s="986"/>
      <c r="DO8" s="986"/>
      <c r="DP8" s="987"/>
      <c r="DQ8" s="985" t="s">
        <v>558</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85</v>
      </c>
      <c r="R9" s="1040"/>
      <c r="S9" s="1040"/>
      <c r="T9" s="1040"/>
      <c r="U9" s="1040"/>
      <c r="V9" s="1040">
        <v>62</v>
      </c>
      <c r="W9" s="1040"/>
      <c r="X9" s="1040"/>
      <c r="Y9" s="1040"/>
      <c r="Z9" s="1040"/>
      <c r="AA9" s="1040">
        <v>22</v>
      </c>
      <c r="AB9" s="1040"/>
      <c r="AC9" s="1040"/>
      <c r="AD9" s="1040"/>
      <c r="AE9" s="1041"/>
      <c r="AF9" s="1015">
        <v>22</v>
      </c>
      <c r="AG9" s="1016"/>
      <c r="AH9" s="1016"/>
      <c r="AI9" s="1016"/>
      <c r="AJ9" s="1017"/>
      <c r="AK9" s="1082" t="s">
        <v>558</v>
      </c>
      <c r="AL9" s="1083"/>
      <c r="AM9" s="1083"/>
      <c r="AN9" s="1083"/>
      <c r="AO9" s="1083"/>
      <c r="AP9" s="1083">
        <v>319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10</v>
      </c>
      <c r="CI9" s="986"/>
      <c r="CJ9" s="986"/>
      <c r="CK9" s="986"/>
      <c r="CL9" s="987"/>
      <c r="CM9" s="985">
        <v>11</v>
      </c>
      <c r="CN9" s="986"/>
      <c r="CO9" s="986"/>
      <c r="CP9" s="986"/>
      <c r="CQ9" s="987"/>
      <c r="CR9" s="985">
        <v>20</v>
      </c>
      <c r="CS9" s="986"/>
      <c r="CT9" s="986"/>
      <c r="CU9" s="986"/>
      <c r="CV9" s="987"/>
      <c r="CW9" s="985" t="s">
        <v>559</v>
      </c>
      <c r="CX9" s="986"/>
      <c r="CY9" s="986"/>
      <c r="CZ9" s="986"/>
      <c r="DA9" s="987"/>
      <c r="DB9" s="985" t="s">
        <v>558</v>
      </c>
      <c r="DC9" s="986"/>
      <c r="DD9" s="986"/>
      <c r="DE9" s="986"/>
      <c r="DF9" s="987"/>
      <c r="DG9" s="985" t="s">
        <v>558</v>
      </c>
      <c r="DH9" s="986"/>
      <c r="DI9" s="986"/>
      <c r="DJ9" s="986"/>
      <c r="DK9" s="987"/>
      <c r="DL9" s="985" t="s">
        <v>558</v>
      </c>
      <c r="DM9" s="986"/>
      <c r="DN9" s="986"/>
      <c r="DO9" s="986"/>
      <c r="DP9" s="987"/>
      <c r="DQ9" s="985" t="s">
        <v>558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550</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69</v>
      </c>
      <c r="CN10" s="986"/>
      <c r="CO10" s="986"/>
      <c r="CP10" s="986"/>
      <c r="CQ10" s="987"/>
      <c r="CR10" s="985">
        <v>26</v>
      </c>
      <c r="CS10" s="986"/>
      <c r="CT10" s="986"/>
      <c r="CU10" s="986"/>
      <c r="CV10" s="987"/>
      <c r="CW10" s="985" t="s">
        <v>558</v>
      </c>
      <c r="CX10" s="986"/>
      <c r="CY10" s="986"/>
      <c r="CZ10" s="986"/>
      <c r="DA10" s="987"/>
      <c r="DB10" s="985" t="s">
        <v>558</v>
      </c>
      <c r="DC10" s="986"/>
      <c r="DD10" s="986"/>
      <c r="DE10" s="986"/>
      <c r="DF10" s="987"/>
      <c r="DG10" s="985" t="s">
        <v>558</v>
      </c>
      <c r="DH10" s="986"/>
      <c r="DI10" s="986"/>
      <c r="DJ10" s="986"/>
      <c r="DK10" s="987"/>
      <c r="DL10" s="985" t="s">
        <v>558</v>
      </c>
      <c r="DM10" s="986"/>
      <c r="DN10" s="986"/>
      <c r="DO10" s="986"/>
      <c r="DP10" s="987"/>
      <c r="DQ10" s="985" t="s">
        <v>558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551</v>
      </c>
      <c r="BT11" s="1011"/>
      <c r="BU11" s="1011"/>
      <c r="BV11" s="1011"/>
      <c r="BW11" s="1011"/>
      <c r="BX11" s="1011"/>
      <c r="BY11" s="1011"/>
      <c r="BZ11" s="1011"/>
      <c r="CA11" s="1011"/>
      <c r="CB11" s="1011"/>
      <c r="CC11" s="1011"/>
      <c r="CD11" s="1011"/>
      <c r="CE11" s="1011"/>
      <c r="CF11" s="1011"/>
      <c r="CG11" s="1012"/>
      <c r="CH11" s="985">
        <v>36</v>
      </c>
      <c r="CI11" s="986"/>
      <c r="CJ11" s="986"/>
      <c r="CK11" s="986"/>
      <c r="CL11" s="987"/>
      <c r="CM11" s="985">
        <v>14</v>
      </c>
      <c r="CN11" s="986"/>
      <c r="CO11" s="986"/>
      <c r="CP11" s="986"/>
      <c r="CQ11" s="987"/>
      <c r="CR11" s="985">
        <v>80</v>
      </c>
      <c r="CS11" s="986"/>
      <c r="CT11" s="986"/>
      <c r="CU11" s="986"/>
      <c r="CV11" s="987"/>
      <c r="CW11" s="985" t="s">
        <v>559</v>
      </c>
      <c r="CX11" s="986"/>
      <c r="CY11" s="986"/>
      <c r="CZ11" s="986"/>
      <c r="DA11" s="987"/>
      <c r="DB11" s="985">
        <v>700</v>
      </c>
      <c r="DC11" s="986"/>
      <c r="DD11" s="986"/>
      <c r="DE11" s="986"/>
      <c r="DF11" s="987"/>
      <c r="DG11" s="985" t="s">
        <v>558</v>
      </c>
      <c r="DH11" s="986"/>
      <c r="DI11" s="986"/>
      <c r="DJ11" s="986"/>
      <c r="DK11" s="987"/>
      <c r="DL11" s="985" t="s">
        <v>558</v>
      </c>
      <c r="DM11" s="986"/>
      <c r="DN11" s="986"/>
      <c r="DO11" s="986"/>
      <c r="DP11" s="987"/>
      <c r="DQ11" s="985" t="s">
        <v>558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552</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61</v>
      </c>
      <c r="CN12" s="986"/>
      <c r="CO12" s="986"/>
      <c r="CP12" s="986"/>
      <c r="CQ12" s="987"/>
      <c r="CR12" s="985">
        <v>46</v>
      </c>
      <c r="CS12" s="986"/>
      <c r="CT12" s="986"/>
      <c r="CU12" s="986"/>
      <c r="CV12" s="987"/>
      <c r="CW12" s="985" t="s">
        <v>559</v>
      </c>
      <c r="CX12" s="986"/>
      <c r="CY12" s="986"/>
      <c r="CZ12" s="986"/>
      <c r="DA12" s="987"/>
      <c r="DB12" s="985" t="s">
        <v>558</v>
      </c>
      <c r="DC12" s="986"/>
      <c r="DD12" s="986"/>
      <c r="DE12" s="986"/>
      <c r="DF12" s="987"/>
      <c r="DG12" s="985" t="s">
        <v>558</v>
      </c>
      <c r="DH12" s="986"/>
      <c r="DI12" s="986"/>
      <c r="DJ12" s="986"/>
      <c r="DK12" s="987"/>
      <c r="DL12" s="985" t="s">
        <v>559</v>
      </c>
      <c r="DM12" s="986"/>
      <c r="DN12" s="986"/>
      <c r="DO12" s="986"/>
      <c r="DP12" s="987"/>
      <c r="DQ12" s="985" t="s">
        <v>558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553</v>
      </c>
      <c r="BT13" s="1011"/>
      <c r="BU13" s="1011"/>
      <c r="BV13" s="1011"/>
      <c r="BW13" s="1011"/>
      <c r="BX13" s="1011"/>
      <c r="BY13" s="1011"/>
      <c r="BZ13" s="1011"/>
      <c r="CA13" s="1011"/>
      <c r="CB13" s="1011"/>
      <c r="CC13" s="1011"/>
      <c r="CD13" s="1011"/>
      <c r="CE13" s="1011"/>
      <c r="CF13" s="1011"/>
      <c r="CG13" s="1012"/>
      <c r="CH13" s="985">
        <v>-8</v>
      </c>
      <c r="CI13" s="986"/>
      <c r="CJ13" s="986"/>
      <c r="CK13" s="986"/>
      <c r="CL13" s="987"/>
      <c r="CM13" s="985">
        <v>11</v>
      </c>
      <c r="CN13" s="986"/>
      <c r="CO13" s="986"/>
      <c r="CP13" s="986"/>
      <c r="CQ13" s="987"/>
      <c r="CR13" s="985">
        <v>5</v>
      </c>
      <c r="CS13" s="986"/>
      <c r="CT13" s="986"/>
      <c r="CU13" s="986"/>
      <c r="CV13" s="987"/>
      <c r="CW13" s="985" t="s">
        <v>559</v>
      </c>
      <c r="CX13" s="986"/>
      <c r="CY13" s="986"/>
      <c r="CZ13" s="986"/>
      <c r="DA13" s="987"/>
      <c r="DB13" s="985" t="s">
        <v>558</v>
      </c>
      <c r="DC13" s="986"/>
      <c r="DD13" s="986"/>
      <c r="DE13" s="986"/>
      <c r="DF13" s="987"/>
      <c r="DG13" s="985" t="s">
        <v>558</v>
      </c>
      <c r="DH13" s="986"/>
      <c r="DI13" s="986"/>
      <c r="DJ13" s="986"/>
      <c r="DK13" s="987"/>
      <c r="DL13" s="985" t="s">
        <v>558</v>
      </c>
      <c r="DM13" s="986"/>
      <c r="DN13" s="986"/>
      <c r="DO13" s="986"/>
      <c r="DP13" s="987"/>
      <c r="DQ13" s="985" t="s">
        <v>558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554</v>
      </c>
      <c r="BT14" s="1011"/>
      <c r="BU14" s="1011"/>
      <c r="BV14" s="1011"/>
      <c r="BW14" s="1011"/>
      <c r="BX14" s="1011"/>
      <c r="BY14" s="1011"/>
      <c r="BZ14" s="1011"/>
      <c r="CA14" s="1011"/>
      <c r="CB14" s="1011"/>
      <c r="CC14" s="1011"/>
      <c r="CD14" s="1011"/>
      <c r="CE14" s="1011"/>
      <c r="CF14" s="1011"/>
      <c r="CG14" s="1012"/>
      <c r="CH14" s="985">
        <v>-6</v>
      </c>
      <c r="CI14" s="986"/>
      <c r="CJ14" s="986"/>
      <c r="CK14" s="986"/>
      <c r="CL14" s="987"/>
      <c r="CM14" s="985">
        <v>322</v>
      </c>
      <c r="CN14" s="986"/>
      <c r="CO14" s="986"/>
      <c r="CP14" s="986"/>
      <c r="CQ14" s="987"/>
      <c r="CR14" s="985">
        <v>13</v>
      </c>
      <c r="CS14" s="986"/>
      <c r="CT14" s="986"/>
      <c r="CU14" s="986"/>
      <c r="CV14" s="987"/>
      <c r="CW14" s="985">
        <v>15</v>
      </c>
      <c r="CX14" s="986"/>
      <c r="CY14" s="986"/>
      <c r="CZ14" s="986"/>
      <c r="DA14" s="987"/>
      <c r="DB14" s="985" t="s">
        <v>558</v>
      </c>
      <c r="DC14" s="986"/>
      <c r="DD14" s="986"/>
      <c r="DE14" s="986"/>
      <c r="DF14" s="987"/>
      <c r="DG14" s="985" t="s">
        <v>558</v>
      </c>
      <c r="DH14" s="986"/>
      <c r="DI14" s="986"/>
      <c r="DJ14" s="986"/>
      <c r="DK14" s="987"/>
      <c r="DL14" s="985" t="s">
        <v>558</v>
      </c>
      <c r="DM14" s="986"/>
      <c r="DN14" s="986"/>
      <c r="DO14" s="986"/>
      <c r="DP14" s="987"/>
      <c r="DQ14" s="985" t="s">
        <v>558</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t="s">
        <v>546</v>
      </c>
      <c r="BS15" s="1010" t="s">
        <v>555</v>
      </c>
      <c r="BT15" s="1011"/>
      <c r="BU15" s="1011"/>
      <c r="BV15" s="1011"/>
      <c r="BW15" s="1011"/>
      <c r="BX15" s="1011"/>
      <c r="BY15" s="1011"/>
      <c r="BZ15" s="1011"/>
      <c r="CA15" s="1011"/>
      <c r="CB15" s="1011"/>
      <c r="CC15" s="1011"/>
      <c r="CD15" s="1011"/>
      <c r="CE15" s="1011"/>
      <c r="CF15" s="1011"/>
      <c r="CG15" s="1012"/>
      <c r="CH15" s="985" t="s">
        <v>558</v>
      </c>
      <c r="CI15" s="986"/>
      <c r="CJ15" s="986"/>
      <c r="CK15" s="986"/>
      <c r="CL15" s="987"/>
      <c r="CM15" s="985" t="s">
        <v>558</v>
      </c>
      <c r="CN15" s="986"/>
      <c r="CO15" s="986"/>
      <c r="CP15" s="986"/>
      <c r="CQ15" s="987"/>
      <c r="CR15" s="985" t="s">
        <v>558</v>
      </c>
      <c r="CS15" s="986"/>
      <c r="CT15" s="986"/>
      <c r="CU15" s="986"/>
      <c r="CV15" s="987"/>
      <c r="CW15" s="985" t="s">
        <v>558</v>
      </c>
      <c r="CX15" s="986"/>
      <c r="CY15" s="986"/>
      <c r="CZ15" s="986"/>
      <c r="DA15" s="987"/>
      <c r="DB15" s="985" t="s">
        <v>558</v>
      </c>
      <c r="DC15" s="986"/>
      <c r="DD15" s="986"/>
      <c r="DE15" s="986"/>
      <c r="DF15" s="987"/>
      <c r="DG15" s="985" t="s">
        <v>558</v>
      </c>
      <c r="DH15" s="986"/>
      <c r="DI15" s="986"/>
      <c r="DJ15" s="986"/>
      <c r="DK15" s="987"/>
      <c r="DL15" s="985">
        <v>458</v>
      </c>
      <c r="DM15" s="986"/>
      <c r="DN15" s="986"/>
      <c r="DO15" s="986"/>
      <c r="DP15" s="987"/>
      <c r="DQ15" s="985" t="s">
        <v>558</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50026</v>
      </c>
      <c r="R23" s="1065"/>
      <c r="S23" s="1065"/>
      <c r="T23" s="1065"/>
      <c r="U23" s="1065"/>
      <c r="V23" s="1065">
        <v>49102</v>
      </c>
      <c r="W23" s="1065"/>
      <c r="X23" s="1065"/>
      <c r="Y23" s="1065"/>
      <c r="Z23" s="1065"/>
      <c r="AA23" s="1065">
        <v>924</v>
      </c>
      <c r="AB23" s="1065"/>
      <c r="AC23" s="1065"/>
      <c r="AD23" s="1065"/>
      <c r="AE23" s="1066"/>
      <c r="AF23" s="1067">
        <v>772</v>
      </c>
      <c r="AG23" s="1065"/>
      <c r="AH23" s="1065"/>
      <c r="AI23" s="1065"/>
      <c r="AJ23" s="1068"/>
      <c r="AK23" s="1069"/>
      <c r="AL23" s="1070"/>
      <c r="AM23" s="1070"/>
      <c r="AN23" s="1070"/>
      <c r="AO23" s="1070"/>
      <c r="AP23" s="1065">
        <v>62533</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9608</v>
      </c>
      <c r="R28" s="1050"/>
      <c r="S28" s="1050"/>
      <c r="T28" s="1050"/>
      <c r="U28" s="1050"/>
      <c r="V28" s="1050">
        <v>9391</v>
      </c>
      <c r="W28" s="1050"/>
      <c r="X28" s="1050"/>
      <c r="Y28" s="1050"/>
      <c r="Z28" s="1050"/>
      <c r="AA28" s="1050">
        <v>216</v>
      </c>
      <c r="AB28" s="1050"/>
      <c r="AC28" s="1050"/>
      <c r="AD28" s="1050"/>
      <c r="AE28" s="1051"/>
      <c r="AF28" s="1052">
        <v>216</v>
      </c>
      <c r="AG28" s="1050"/>
      <c r="AH28" s="1050"/>
      <c r="AI28" s="1050"/>
      <c r="AJ28" s="1053"/>
      <c r="AK28" s="1054">
        <v>824</v>
      </c>
      <c r="AL28" s="1042"/>
      <c r="AM28" s="1042"/>
      <c r="AN28" s="1042"/>
      <c r="AO28" s="1042"/>
      <c r="AP28" s="1042" t="s">
        <v>557</v>
      </c>
      <c r="AQ28" s="1042"/>
      <c r="AR28" s="1042"/>
      <c r="AS28" s="1042"/>
      <c r="AT28" s="1042"/>
      <c r="AU28" s="1042" t="s">
        <v>558</v>
      </c>
      <c r="AV28" s="1042"/>
      <c r="AW28" s="1042"/>
      <c r="AX28" s="1042"/>
      <c r="AY28" s="1042"/>
      <c r="AZ28" s="1043" t="s">
        <v>558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89</v>
      </c>
      <c r="R29" s="1040"/>
      <c r="S29" s="1040"/>
      <c r="T29" s="1040"/>
      <c r="U29" s="1040"/>
      <c r="V29" s="1040">
        <v>86</v>
      </c>
      <c r="W29" s="1040"/>
      <c r="X29" s="1040"/>
      <c r="Y29" s="1040"/>
      <c r="Z29" s="1040"/>
      <c r="AA29" s="1040">
        <v>3</v>
      </c>
      <c r="AB29" s="1040"/>
      <c r="AC29" s="1040"/>
      <c r="AD29" s="1040"/>
      <c r="AE29" s="1041"/>
      <c r="AF29" s="1015">
        <v>3</v>
      </c>
      <c r="AG29" s="1016"/>
      <c r="AH29" s="1016"/>
      <c r="AI29" s="1016"/>
      <c r="AJ29" s="1017"/>
      <c r="AK29" s="976">
        <v>8</v>
      </c>
      <c r="AL29" s="967"/>
      <c r="AM29" s="967"/>
      <c r="AN29" s="967"/>
      <c r="AO29" s="967"/>
      <c r="AP29" s="967">
        <v>10</v>
      </c>
      <c r="AQ29" s="967"/>
      <c r="AR29" s="967"/>
      <c r="AS29" s="967"/>
      <c r="AT29" s="967"/>
      <c r="AU29" s="967">
        <v>0</v>
      </c>
      <c r="AV29" s="967"/>
      <c r="AW29" s="967"/>
      <c r="AX29" s="967"/>
      <c r="AY29" s="967"/>
      <c r="AZ29" s="1038" t="s">
        <v>558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1085</v>
      </c>
      <c r="R30" s="1040"/>
      <c r="S30" s="1040"/>
      <c r="T30" s="1040"/>
      <c r="U30" s="1040"/>
      <c r="V30" s="1040">
        <v>1060</v>
      </c>
      <c r="W30" s="1040"/>
      <c r="X30" s="1040"/>
      <c r="Y30" s="1040"/>
      <c r="Z30" s="1040"/>
      <c r="AA30" s="1040">
        <v>24</v>
      </c>
      <c r="AB30" s="1040"/>
      <c r="AC30" s="1040"/>
      <c r="AD30" s="1040"/>
      <c r="AE30" s="1041"/>
      <c r="AF30" s="1015">
        <v>24</v>
      </c>
      <c r="AG30" s="1016"/>
      <c r="AH30" s="1016"/>
      <c r="AI30" s="1016"/>
      <c r="AJ30" s="1017"/>
      <c r="AK30" s="976">
        <v>325</v>
      </c>
      <c r="AL30" s="967"/>
      <c r="AM30" s="967"/>
      <c r="AN30" s="967"/>
      <c r="AO30" s="967"/>
      <c r="AP30" s="967" t="s">
        <v>557</v>
      </c>
      <c r="AQ30" s="967"/>
      <c r="AR30" s="967"/>
      <c r="AS30" s="967"/>
      <c r="AT30" s="967"/>
      <c r="AU30" s="967" t="s">
        <v>558</v>
      </c>
      <c r="AV30" s="967"/>
      <c r="AW30" s="967"/>
      <c r="AX30" s="967"/>
      <c r="AY30" s="967"/>
      <c r="AZ30" s="1038" t="s">
        <v>558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8529</v>
      </c>
      <c r="R31" s="1040"/>
      <c r="S31" s="1040"/>
      <c r="T31" s="1040"/>
      <c r="U31" s="1040"/>
      <c r="V31" s="1040">
        <v>8366</v>
      </c>
      <c r="W31" s="1040"/>
      <c r="X31" s="1040"/>
      <c r="Y31" s="1040"/>
      <c r="Z31" s="1040"/>
      <c r="AA31" s="1040">
        <v>162</v>
      </c>
      <c r="AB31" s="1040"/>
      <c r="AC31" s="1040"/>
      <c r="AD31" s="1040"/>
      <c r="AE31" s="1041"/>
      <c r="AF31" s="1015">
        <v>162</v>
      </c>
      <c r="AG31" s="1016"/>
      <c r="AH31" s="1016"/>
      <c r="AI31" s="1016"/>
      <c r="AJ31" s="1017"/>
      <c r="AK31" s="976">
        <v>1383</v>
      </c>
      <c r="AL31" s="967"/>
      <c r="AM31" s="967"/>
      <c r="AN31" s="967"/>
      <c r="AO31" s="967"/>
      <c r="AP31" s="967" t="s">
        <v>557</v>
      </c>
      <c r="AQ31" s="967"/>
      <c r="AR31" s="967"/>
      <c r="AS31" s="967"/>
      <c r="AT31" s="967"/>
      <c r="AU31" s="967" t="s">
        <v>558</v>
      </c>
      <c r="AV31" s="967"/>
      <c r="AW31" s="967"/>
      <c r="AX31" s="967"/>
      <c r="AY31" s="967"/>
      <c r="AZ31" s="1038" t="s">
        <v>558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2484</v>
      </c>
      <c r="R32" s="1040"/>
      <c r="S32" s="1040"/>
      <c r="T32" s="1040"/>
      <c r="U32" s="1040"/>
      <c r="V32" s="1040">
        <v>2309</v>
      </c>
      <c r="W32" s="1040"/>
      <c r="X32" s="1040"/>
      <c r="Y32" s="1040"/>
      <c r="Z32" s="1040"/>
      <c r="AA32" s="1040">
        <v>203</v>
      </c>
      <c r="AB32" s="1040"/>
      <c r="AC32" s="1040"/>
      <c r="AD32" s="1040"/>
      <c r="AE32" s="1041"/>
      <c r="AF32" s="1015">
        <v>2731</v>
      </c>
      <c r="AG32" s="1016"/>
      <c r="AH32" s="1016"/>
      <c r="AI32" s="1016"/>
      <c r="AJ32" s="1017"/>
      <c r="AK32" s="976">
        <v>327</v>
      </c>
      <c r="AL32" s="967"/>
      <c r="AM32" s="967"/>
      <c r="AN32" s="967"/>
      <c r="AO32" s="967"/>
      <c r="AP32" s="967">
        <v>14659</v>
      </c>
      <c r="AQ32" s="967"/>
      <c r="AR32" s="967"/>
      <c r="AS32" s="967"/>
      <c r="AT32" s="967"/>
      <c r="AU32" s="967">
        <v>4383</v>
      </c>
      <c r="AV32" s="967"/>
      <c r="AW32" s="967"/>
      <c r="AX32" s="967"/>
      <c r="AY32" s="967"/>
      <c r="AZ32" s="1038" t="s">
        <v>558</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6014</v>
      </c>
      <c r="R33" s="1040"/>
      <c r="S33" s="1040"/>
      <c r="T33" s="1040"/>
      <c r="U33" s="1040"/>
      <c r="V33" s="1040">
        <v>5896</v>
      </c>
      <c r="W33" s="1040"/>
      <c r="X33" s="1040"/>
      <c r="Y33" s="1040"/>
      <c r="Z33" s="1040"/>
      <c r="AA33" s="1040">
        <v>117</v>
      </c>
      <c r="AB33" s="1040"/>
      <c r="AC33" s="1040"/>
      <c r="AD33" s="1040"/>
      <c r="AE33" s="1041"/>
      <c r="AF33" s="1015">
        <v>721</v>
      </c>
      <c r="AG33" s="1016"/>
      <c r="AH33" s="1016"/>
      <c r="AI33" s="1016"/>
      <c r="AJ33" s="1017"/>
      <c r="AK33" s="976">
        <v>2655</v>
      </c>
      <c r="AL33" s="967"/>
      <c r="AM33" s="967"/>
      <c r="AN33" s="967"/>
      <c r="AO33" s="967"/>
      <c r="AP33" s="967">
        <v>52661</v>
      </c>
      <c r="AQ33" s="967"/>
      <c r="AR33" s="967"/>
      <c r="AS33" s="967"/>
      <c r="AT33" s="967"/>
      <c r="AU33" s="967">
        <v>43077</v>
      </c>
      <c r="AV33" s="967"/>
      <c r="AW33" s="967"/>
      <c r="AX33" s="967"/>
      <c r="AY33" s="967"/>
      <c r="AZ33" s="1038" t="s">
        <v>558</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161</v>
      </c>
      <c r="R34" s="1040"/>
      <c r="S34" s="1040"/>
      <c r="T34" s="1040"/>
      <c r="U34" s="1040"/>
      <c r="V34" s="1040">
        <v>159</v>
      </c>
      <c r="W34" s="1040"/>
      <c r="X34" s="1040"/>
      <c r="Y34" s="1040"/>
      <c r="Z34" s="1040"/>
      <c r="AA34" s="1040">
        <v>2</v>
      </c>
      <c r="AB34" s="1040"/>
      <c r="AC34" s="1040"/>
      <c r="AD34" s="1040"/>
      <c r="AE34" s="1041"/>
      <c r="AF34" s="1015">
        <v>168</v>
      </c>
      <c r="AG34" s="1016"/>
      <c r="AH34" s="1016"/>
      <c r="AI34" s="1016"/>
      <c r="AJ34" s="1017"/>
      <c r="AK34" s="976">
        <v>69</v>
      </c>
      <c r="AL34" s="967"/>
      <c r="AM34" s="967"/>
      <c r="AN34" s="967"/>
      <c r="AO34" s="967"/>
      <c r="AP34" s="967" t="s">
        <v>557</v>
      </c>
      <c r="AQ34" s="967"/>
      <c r="AR34" s="967"/>
      <c r="AS34" s="967"/>
      <c r="AT34" s="967"/>
      <c r="AU34" s="967" t="s">
        <v>558</v>
      </c>
      <c r="AV34" s="967"/>
      <c r="AW34" s="967"/>
      <c r="AX34" s="967"/>
      <c r="AY34" s="967"/>
      <c r="AZ34" s="1038" t="s">
        <v>558</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66</v>
      </c>
      <c r="R35" s="1040"/>
      <c r="S35" s="1040"/>
      <c r="T35" s="1040"/>
      <c r="U35" s="1040"/>
      <c r="V35" s="1040">
        <v>63</v>
      </c>
      <c r="W35" s="1040"/>
      <c r="X35" s="1040"/>
      <c r="Y35" s="1040"/>
      <c r="Z35" s="1040"/>
      <c r="AA35" s="1040">
        <v>3</v>
      </c>
      <c r="AB35" s="1040"/>
      <c r="AC35" s="1040"/>
      <c r="AD35" s="1040"/>
      <c r="AE35" s="1041"/>
      <c r="AF35" s="1015">
        <v>3</v>
      </c>
      <c r="AG35" s="1016"/>
      <c r="AH35" s="1016"/>
      <c r="AI35" s="1016"/>
      <c r="AJ35" s="1017"/>
      <c r="AK35" s="976" t="s">
        <v>558</v>
      </c>
      <c r="AL35" s="967"/>
      <c r="AM35" s="967"/>
      <c r="AN35" s="967"/>
      <c r="AO35" s="967"/>
      <c r="AP35" s="967" t="s">
        <v>557</v>
      </c>
      <c r="AQ35" s="967"/>
      <c r="AR35" s="967"/>
      <c r="AS35" s="967"/>
      <c r="AT35" s="967"/>
      <c r="AU35" s="967" t="s">
        <v>558</v>
      </c>
      <c r="AV35" s="967"/>
      <c r="AW35" s="967"/>
      <c r="AX35" s="967"/>
      <c r="AY35" s="967"/>
      <c r="AZ35" s="1038" t="s">
        <v>558</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77</v>
      </c>
      <c r="R36" s="1040"/>
      <c r="S36" s="1040"/>
      <c r="T36" s="1040"/>
      <c r="U36" s="1040"/>
      <c r="V36" s="1040">
        <v>77</v>
      </c>
      <c r="W36" s="1040"/>
      <c r="X36" s="1040"/>
      <c r="Y36" s="1040"/>
      <c r="Z36" s="1040"/>
      <c r="AA36" s="1040">
        <v>0</v>
      </c>
      <c r="AB36" s="1040"/>
      <c r="AC36" s="1040"/>
      <c r="AD36" s="1040"/>
      <c r="AE36" s="1041"/>
      <c r="AF36" s="1015">
        <v>66</v>
      </c>
      <c r="AG36" s="1016"/>
      <c r="AH36" s="1016"/>
      <c r="AI36" s="1016"/>
      <c r="AJ36" s="1017"/>
      <c r="AK36" s="976">
        <v>68</v>
      </c>
      <c r="AL36" s="967"/>
      <c r="AM36" s="967"/>
      <c r="AN36" s="967"/>
      <c r="AO36" s="967"/>
      <c r="AP36" s="967" t="s">
        <v>557</v>
      </c>
      <c r="AQ36" s="967"/>
      <c r="AR36" s="967"/>
      <c r="AS36" s="967"/>
      <c r="AT36" s="967"/>
      <c r="AU36" s="967" t="s">
        <v>558</v>
      </c>
      <c r="AV36" s="967"/>
      <c r="AW36" s="967"/>
      <c r="AX36" s="967"/>
      <c r="AY36" s="967"/>
      <c r="AZ36" s="1038" t="s">
        <v>558</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4094</v>
      </c>
      <c r="AG63" s="955"/>
      <c r="AH63" s="955"/>
      <c r="AI63" s="955"/>
      <c r="AJ63" s="1026"/>
      <c r="AK63" s="1027"/>
      <c r="AL63" s="959"/>
      <c r="AM63" s="959"/>
      <c r="AN63" s="959"/>
      <c r="AO63" s="959"/>
      <c r="AP63" s="955">
        <v>67330</v>
      </c>
      <c r="AQ63" s="955"/>
      <c r="AR63" s="955"/>
      <c r="AS63" s="955"/>
      <c r="AT63" s="955"/>
      <c r="AU63" s="955">
        <v>47460</v>
      </c>
      <c r="AV63" s="955"/>
      <c r="AW63" s="955"/>
      <c r="AX63" s="955"/>
      <c r="AY63" s="955"/>
      <c r="AZ63" s="1021"/>
      <c r="BA63" s="1021"/>
      <c r="BB63" s="1021"/>
      <c r="BC63" s="1021"/>
      <c r="BD63" s="1021"/>
      <c r="BE63" s="956"/>
      <c r="BF63" s="956"/>
      <c r="BG63" s="956"/>
      <c r="BH63" s="956"/>
      <c r="BI63" s="957"/>
      <c r="BJ63" s="1022" t="s">
        <v>371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18811</v>
      </c>
      <c r="R68" s="978"/>
      <c r="S68" s="978"/>
      <c r="T68" s="978"/>
      <c r="U68" s="978"/>
      <c r="V68" s="978">
        <v>20218</v>
      </c>
      <c r="W68" s="978"/>
      <c r="X68" s="978"/>
      <c r="Y68" s="978"/>
      <c r="Z68" s="978"/>
      <c r="AA68" s="978">
        <v>-1407</v>
      </c>
      <c r="AB68" s="978"/>
      <c r="AC68" s="978"/>
      <c r="AD68" s="978"/>
      <c r="AE68" s="978"/>
      <c r="AF68" s="978">
        <v>1861</v>
      </c>
      <c r="AG68" s="978"/>
      <c r="AH68" s="978"/>
      <c r="AI68" s="978"/>
      <c r="AJ68" s="978"/>
      <c r="AK68" s="978" t="s">
        <v>561</v>
      </c>
      <c r="AL68" s="978"/>
      <c r="AM68" s="978"/>
      <c r="AN68" s="978"/>
      <c r="AO68" s="978"/>
      <c r="AP68" s="978">
        <v>20443</v>
      </c>
      <c r="AQ68" s="978"/>
      <c r="AR68" s="978"/>
      <c r="AS68" s="978"/>
      <c r="AT68" s="978"/>
      <c r="AU68" s="978">
        <v>10354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3904</v>
      </c>
      <c r="R69" s="967"/>
      <c r="S69" s="967"/>
      <c r="T69" s="967"/>
      <c r="U69" s="967"/>
      <c r="V69" s="967">
        <v>3900</v>
      </c>
      <c r="W69" s="967"/>
      <c r="X69" s="967"/>
      <c r="Y69" s="967"/>
      <c r="Z69" s="967"/>
      <c r="AA69" s="967">
        <v>4</v>
      </c>
      <c r="AB69" s="967"/>
      <c r="AC69" s="967"/>
      <c r="AD69" s="967"/>
      <c r="AE69" s="967"/>
      <c r="AF69" s="967">
        <v>4</v>
      </c>
      <c r="AG69" s="967"/>
      <c r="AH69" s="967"/>
      <c r="AI69" s="967"/>
      <c r="AJ69" s="967"/>
      <c r="AK69" s="967" t="s">
        <v>561</v>
      </c>
      <c r="AL69" s="967"/>
      <c r="AM69" s="967"/>
      <c r="AN69" s="967"/>
      <c r="AO69" s="967"/>
      <c r="AP69" s="967" t="s">
        <v>561</v>
      </c>
      <c r="AQ69" s="967"/>
      <c r="AR69" s="967"/>
      <c r="AS69" s="967"/>
      <c r="AT69" s="967"/>
      <c r="AU69" s="967" t="s">
        <v>561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161</v>
      </c>
      <c r="R70" s="967"/>
      <c r="S70" s="967"/>
      <c r="T70" s="967"/>
      <c r="U70" s="967"/>
      <c r="V70" s="967">
        <v>151</v>
      </c>
      <c r="W70" s="967"/>
      <c r="X70" s="967"/>
      <c r="Y70" s="967"/>
      <c r="Z70" s="967"/>
      <c r="AA70" s="967">
        <v>9</v>
      </c>
      <c r="AB70" s="967"/>
      <c r="AC70" s="967"/>
      <c r="AD70" s="967"/>
      <c r="AE70" s="967"/>
      <c r="AF70" s="967">
        <v>9</v>
      </c>
      <c r="AG70" s="967"/>
      <c r="AH70" s="967"/>
      <c r="AI70" s="967"/>
      <c r="AJ70" s="967"/>
      <c r="AK70" s="967" t="s">
        <v>561</v>
      </c>
      <c r="AL70" s="967"/>
      <c r="AM70" s="967"/>
      <c r="AN70" s="967"/>
      <c r="AO70" s="967"/>
      <c r="AP70" s="967" t="s">
        <v>561</v>
      </c>
      <c r="AQ70" s="967"/>
      <c r="AR70" s="967"/>
      <c r="AS70" s="967"/>
      <c r="AT70" s="967"/>
      <c r="AU70" s="967" t="s">
        <v>561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16951</v>
      </c>
      <c r="R71" s="967"/>
      <c r="S71" s="967"/>
      <c r="T71" s="967"/>
      <c r="U71" s="967"/>
      <c r="V71" s="967">
        <v>15098</v>
      </c>
      <c r="W71" s="967"/>
      <c r="X71" s="967"/>
      <c r="Y71" s="967"/>
      <c r="Z71" s="967"/>
      <c r="AA71" s="967">
        <v>1853</v>
      </c>
      <c r="AB71" s="967"/>
      <c r="AC71" s="967"/>
      <c r="AD71" s="967"/>
      <c r="AE71" s="967"/>
      <c r="AF71" s="967">
        <v>1853</v>
      </c>
      <c r="AG71" s="967"/>
      <c r="AH71" s="967"/>
      <c r="AI71" s="967"/>
      <c r="AJ71" s="967"/>
      <c r="AK71" s="967" t="s">
        <v>556</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125</v>
      </c>
      <c r="R72" s="967"/>
      <c r="S72" s="967"/>
      <c r="T72" s="967"/>
      <c r="U72" s="967"/>
      <c r="V72" s="967">
        <v>124</v>
      </c>
      <c r="W72" s="967"/>
      <c r="X72" s="967"/>
      <c r="Y72" s="967"/>
      <c r="Z72" s="967"/>
      <c r="AA72" s="967">
        <v>1</v>
      </c>
      <c r="AB72" s="967"/>
      <c r="AC72" s="967"/>
      <c r="AD72" s="967"/>
      <c r="AE72" s="967"/>
      <c r="AF72" s="967">
        <v>1</v>
      </c>
      <c r="AG72" s="967"/>
      <c r="AH72" s="967"/>
      <c r="AI72" s="967"/>
      <c r="AJ72" s="967"/>
      <c r="AK72" s="967" t="s">
        <v>556</v>
      </c>
      <c r="AL72" s="967"/>
      <c r="AM72" s="967"/>
      <c r="AN72" s="967"/>
      <c r="AO72" s="967"/>
      <c r="AP72" s="967" t="s">
        <v>556</v>
      </c>
      <c r="AQ72" s="967"/>
      <c r="AR72" s="967"/>
      <c r="AS72" s="967"/>
      <c r="AT72" s="967"/>
      <c r="AU72" s="967" t="s">
        <v>556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4005</v>
      </c>
      <c r="R73" s="967"/>
      <c r="S73" s="967"/>
      <c r="T73" s="967"/>
      <c r="U73" s="967"/>
      <c r="V73" s="967">
        <v>3884</v>
      </c>
      <c r="W73" s="967"/>
      <c r="X73" s="967"/>
      <c r="Y73" s="967"/>
      <c r="Z73" s="967"/>
      <c r="AA73" s="967">
        <v>121</v>
      </c>
      <c r="AB73" s="967"/>
      <c r="AC73" s="967"/>
      <c r="AD73" s="967"/>
      <c r="AE73" s="967"/>
      <c r="AF73" s="967">
        <v>121</v>
      </c>
      <c r="AG73" s="967"/>
      <c r="AH73" s="967"/>
      <c r="AI73" s="967"/>
      <c r="AJ73" s="967"/>
      <c r="AK73" s="967">
        <v>165</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665317</v>
      </c>
      <c r="R74" s="967"/>
      <c r="S74" s="967"/>
      <c r="T74" s="967"/>
      <c r="U74" s="967"/>
      <c r="V74" s="967">
        <v>642459</v>
      </c>
      <c r="W74" s="967"/>
      <c r="X74" s="967"/>
      <c r="Y74" s="967"/>
      <c r="Z74" s="967"/>
      <c r="AA74" s="967">
        <v>22858</v>
      </c>
      <c r="AB74" s="967"/>
      <c r="AC74" s="967"/>
      <c r="AD74" s="967"/>
      <c r="AE74" s="967"/>
      <c r="AF74" s="967">
        <v>22858</v>
      </c>
      <c r="AG74" s="967"/>
      <c r="AH74" s="967"/>
      <c r="AI74" s="967"/>
      <c r="AJ74" s="967"/>
      <c r="AK74" s="967">
        <v>8586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26707</v>
      </c>
      <c r="AG88" s="955"/>
      <c r="AH88" s="955"/>
      <c r="AI88" s="955"/>
      <c r="AJ88" s="955"/>
      <c r="AK88" s="959"/>
      <c r="AL88" s="959"/>
      <c r="AM88" s="959"/>
      <c r="AN88" s="959"/>
      <c r="AO88" s="959"/>
      <c r="AP88" s="955">
        <v>20443</v>
      </c>
      <c r="AQ88" s="955"/>
      <c r="AR88" s="955"/>
      <c r="AS88" s="955"/>
      <c r="AT88" s="955"/>
      <c r="AU88" s="955">
        <v>10354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216</v>
      </c>
      <c r="CS102" s="947"/>
      <c r="CT102" s="947"/>
      <c r="CU102" s="947"/>
      <c r="CV102" s="948"/>
      <c r="CW102" s="946">
        <v>15</v>
      </c>
      <c r="CX102" s="947"/>
      <c r="CY102" s="947"/>
      <c r="CZ102" s="947"/>
      <c r="DA102" s="948"/>
      <c r="DB102" s="946">
        <v>700</v>
      </c>
      <c r="DC102" s="947"/>
      <c r="DD102" s="947"/>
      <c r="DE102" s="947"/>
      <c r="DF102" s="948"/>
      <c r="DG102" s="946">
        <v>40</v>
      </c>
      <c r="DH102" s="947"/>
      <c r="DI102" s="947"/>
      <c r="DJ102" s="947"/>
      <c r="DK102" s="948"/>
      <c r="DL102" s="946">
        <v>458</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6957168</v>
      </c>
      <c r="AB110" s="873"/>
      <c r="AC110" s="873"/>
      <c r="AD110" s="873"/>
      <c r="AE110" s="874"/>
      <c r="AF110" s="875">
        <v>6985424</v>
      </c>
      <c r="AG110" s="873"/>
      <c r="AH110" s="873"/>
      <c r="AI110" s="873"/>
      <c r="AJ110" s="874"/>
      <c r="AK110" s="875">
        <v>7153607</v>
      </c>
      <c r="AL110" s="873"/>
      <c r="AM110" s="873"/>
      <c r="AN110" s="873"/>
      <c r="AO110" s="874"/>
      <c r="AP110" s="876">
        <v>33.4</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61743600</v>
      </c>
      <c r="BR110" s="800"/>
      <c r="BS110" s="800"/>
      <c r="BT110" s="800"/>
      <c r="BU110" s="800"/>
      <c r="BV110" s="800">
        <v>63423854</v>
      </c>
      <c r="BW110" s="800"/>
      <c r="BX110" s="800"/>
      <c r="BY110" s="800"/>
      <c r="BZ110" s="800"/>
      <c r="CA110" s="800">
        <v>62532578</v>
      </c>
      <c r="CB110" s="800"/>
      <c r="CC110" s="800"/>
      <c r="CD110" s="800"/>
      <c r="CE110" s="800"/>
      <c r="CF110" s="861">
        <v>292.10000000000002</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414</v>
      </c>
      <c r="DH110" s="800"/>
      <c r="DI110" s="800"/>
      <c r="DJ110" s="800"/>
      <c r="DK110" s="800"/>
      <c r="DL110" s="800" t="s">
        <v>414</v>
      </c>
      <c r="DM110" s="800"/>
      <c r="DN110" s="800"/>
      <c r="DO110" s="800"/>
      <c r="DP110" s="800"/>
      <c r="DQ110" s="800" t="s">
        <v>414</v>
      </c>
      <c r="DR110" s="800"/>
      <c r="DS110" s="800"/>
      <c r="DT110" s="800"/>
      <c r="DU110" s="800"/>
      <c r="DV110" s="801" t="s">
        <v>414</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414</v>
      </c>
      <c r="AB111" s="909"/>
      <c r="AC111" s="909"/>
      <c r="AD111" s="909"/>
      <c r="AE111" s="910"/>
      <c r="AF111" s="911" t="s">
        <v>414</v>
      </c>
      <c r="AG111" s="909"/>
      <c r="AH111" s="909"/>
      <c r="AI111" s="909"/>
      <c r="AJ111" s="910"/>
      <c r="AK111" s="911" t="s">
        <v>414</v>
      </c>
      <c r="AL111" s="909"/>
      <c r="AM111" s="909"/>
      <c r="AN111" s="909"/>
      <c r="AO111" s="910"/>
      <c r="AP111" s="912" t="s">
        <v>414</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167474</v>
      </c>
      <c r="BR111" s="771"/>
      <c r="BS111" s="771"/>
      <c r="BT111" s="771"/>
      <c r="BU111" s="771"/>
      <c r="BV111" s="771">
        <v>148677</v>
      </c>
      <c r="BW111" s="771"/>
      <c r="BX111" s="771"/>
      <c r="BY111" s="771"/>
      <c r="BZ111" s="771"/>
      <c r="CA111" s="771">
        <v>129894</v>
      </c>
      <c r="CB111" s="771"/>
      <c r="CC111" s="771"/>
      <c r="CD111" s="771"/>
      <c r="CE111" s="771"/>
      <c r="CF111" s="848">
        <v>0.6</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371</v>
      </c>
      <c r="DH111" s="771"/>
      <c r="DI111" s="771"/>
      <c r="DJ111" s="771"/>
      <c r="DK111" s="771"/>
      <c r="DL111" s="771" t="s">
        <v>371</v>
      </c>
      <c r="DM111" s="771"/>
      <c r="DN111" s="771"/>
      <c r="DO111" s="771"/>
      <c r="DP111" s="771"/>
      <c r="DQ111" s="771" t="s">
        <v>371</v>
      </c>
      <c r="DR111" s="771"/>
      <c r="DS111" s="771"/>
      <c r="DT111" s="771"/>
      <c r="DU111" s="771"/>
      <c r="DV111" s="823" t="s">
        <v>371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53333</v>
      </c>
      <c r="AB112" s="784"/>
      <c r="AC112" s="784"/>
      <c r="AD112" s="784"/>
      <c r="AE112" s="785"/>
      <c r="AF112" s="786">
        <v>110237</v>
      </c>
      <c r="AG112" s="784"/>
      <c r="AH112" s="784"/>
      <c r="AI112" s="784"/>
      <c r="AJ112" s="785"/>
      <c r="AK112" s="786">
        <v>116903</v>
      </c>
      <c r="AL112" s="784"/>
      <c r="AM112" s="784"/>
      <c r="AN112" s="784"/>
      <c r="AO112" s="785"/>
      <c r="AP112" s="754">
        <v>0.5</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49754756</v>
      </c>
      <c r="BR112" s="771"/>
      <c r="BS112" s="771"/>
      <c r="BT112" s="771"/>
      <c r="BU112" s="771"/>
      <c r="BV112" s="771">
        <v>48795422</v>
      </c>
      <c r="BW112" s="771"/>
      <c r="BX112" s="771"/>
      <c r="BY112" s="771"/>
      <c r="BZ112" s="771"/>
      <c r="CA112" s="771">
        <v>47460463</v>
      </c>
      <c r="CB112" s="771"/>
      <c r="CC112" s="771"/>
      <c r="CD112" s="771"/>
      <c r="CE112" s="771"/>
      <c r="CF112" s="848">
        <v>221.7</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371</v>
      </c>
      <c r="DH112" s="771"/>
      <c r="DI112" s="771"/>
      <c r="DJ112" s="771"/>
      <c r="DK112" s="771"/>
      <c r="DL112" s="771" t="s">
        <v>371</v>
      </c>
      <c r="DM112" s="771"/>
      <c r="DN112" s="771"/>
      <c r="DO112" s="771"/>
      <c r="DP112" s="771"/>
      <c r="DQ112" s="771" t="s">
        <v>371</v>
      </c>
      <c r="DR112" s="771"/>
      <c r="DS112" s="771"/>
      <c r="DT112" s="771"/>
      <c r="DU112" s="771"/>
      <c r="DV112" s="823" t="s">
        <v>371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3255776</v>
      </c>
      <c r="AB113" s="909"/>
      <c r="AC113" s="909"/>
      <c r="AD113" s="909"/>
      <c r="AE113" s="910"/>
      <c r="AF113" s="911">
        <v>3115025</v>
      </c>
      <c r="AG113" s="909"/>
      <c r="AH113" s="909"/>
      <c r="AI113" s="909"/>
      <c r="AJ113" s="910"/>
      <c r="AK113" s="911">
        <v>2919259</v>
      </c>
      <c r="AL113" s="909"/>
      <c r="AM113" s="909"/>
      <c r="AN113" s="909"/>
      <c r="AO113" s="910"/>
      <c r="AP113" s="912">
        <v>13.6</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10688349</v>
      </c>
      <c r="BR113" s="771"/>
      <c r="BS113" s="771"/>
      <c r="BT113" s="771"/>
      <c r="BU113" s="771"/>
      <c r="BV113" s="771">
        <v>10261593</v>
      </c>
      <c r="BW113" s="771"/>
      <c r="BX113" s="771"/>
      <c r="BY113" s="771"/>
      <c r="BZ113" s="771"/>
      <c r="CA113" s="771">
        <v>10353882</v>
      </c>
      <c r="CB113" s="771"/>
      <c r="CC113" s="771"/>
      <c r="CD113" s="771"/>
      <c r="CE113" s="771"/>
      <c r="CF113" s="848">
        <v>48.4</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371</v>
      </c>
      <c r="DH113" s="784"/>
      <c r="DI113" s="784"/>
      <c r="DJ113" s="784"/>
      <c r="DK113" s="785"/>
      <c r="DL113" s="786" t="s">
        <v>371</v>
      </c>
      <c r="DM113" s="784"/>
      <c r="DN113" s="784"/>
      <c r="DO113" s="784"/>
      <c r="DP113" s="785"/>
      <c r="DQ113" s="786" t="s">
        <v>371</v>
      </c>
      <c r="DR113" s="784"/>
      <c r="DS113" s="784"/>
      <c r="DT113" s="784"/>
      <c r="DU113" s="785"/>
      <c r="DV113" s="754" t="s">
        <v>371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816046</v>
      </c>
      <c r="AB114" s="784"/>
      <c r="AC114" s="784"/>
      <c r="AD114" s="784"/>
      <c r="AE114" s="785"/>
      <c r="AF114" s="786">
        <v>926577</v>
      </c>
      <c r="AG114" s="784"/>
      <c r="AH114" s="784"/>
      <c r="AI114" s="784"/>
      <c r="AJ114" s="785"/>
      <c r="AK114" s="786">
        <v>778380</v>
      </c>
      <c r="AL114" s="784"/>
      <c r="AM114" s="784"/>
      <c r="AN114" s="784"/>
      <c r="AO114" s="785"/>
      <c r="AP114" s="754">
        <v>3.6</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7894032</v>
      </c>
      <c r="BR114" s="771"/>
      <c r="BS114" s="771"/>
      <c r="BT114" s="771"/>
      <c r="BU114" s="771"/>
      <c r="BV114" s="771">
        <v>7550855</v>
      </c>
      <c r="BW114" s="771"/>
      <c r="BX114" s="771"/>
      <c r="BY114" s="771"/>
      <c r="BZ114" s="771"/>
      <c r="CA114" s="771">
        <v>6870975</v>
      </c>
      <c r="CB114" s="771"/>
      <c r="CC114" s="771"/>
      <c r="CD114" s="771"/>
      <c r="CE114" s="771"/>
      <c r="CF114" s="848">
        <v>32.1</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371</v>
      </c>
      <c r="DH114" s="784"/>
      <c r="DI114" s="784"/>
      <c r="DJ114" s="784"/>
      <c r="DK114" s="785"/>
      <c r="DL114" s="786" t="s">
        <v>371</v>
      </c>
      <c r="DM114" s="784"/>
      <c r="DN114" s="784"/>
      <c r="DO114" s="784"/>
      <c r="DP114" s="785"/>
      <c r="DQ114" s="786" t="s">
        <v>371</v>
      </c>
      <c r="DR114" s="784"/>
      <c r="DS114" s="784"/>
      <c r="DT114" s="784"/>
      <c r="DU114" s="785"/>
      <c r="DV114" s="754" t="s">
        <v>371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34027</v>
      </c>
      <c r="AB115" s="909"/>
      <c r="AC115" s="909"/>
      <c r="AD115" s="909"/>
      <c r="AE115" s="910"/>
      <c r="AF115" s="911">
        <v>19512</v>
      </c>
      <c r="AG115" s="909"/>
      <c r="AH115" s="909"/>
      <c r="AI115" s="909"/>
      <c r="AJ115" s="910"/>
      <c r="AK115" s="911">
        <v>19208</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458970</v>
      </c>
      <c r="BR115" s="771"/>
      <c r="BS115" s="771"/>
      <c r="BT115" s="771"/>
      <c r="BU115" s="771"/>
      <c r="BV115" s="771">
        <v>111487</v>
      </c>
      <c r="BW115" s="771"/>
      <c r="BX115" s="771"/>
      <c r="BY115" s="771"/>
      <c r="BZ115" s="771"/>
      <c r="CA115" s="771" t="s">
        <v>371</v>
      </c>
      <c r="CB115" s="771"/>
      <c r="CC115" s="771"/>
      <c r="CD115" s="771"/>
      <c r="CE115" s="771"/>
      <c r="CF115" s="848" t="s">
        <v>371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109844</v>
      </c>
      <c r="DH115" s="784"/>
      <c r="DI115" s="784"/>
      <c r="DJ115" s="784"/>
      <c r="DK115" s="785"/>
      <c r="DL115" s="786">
        <v>110558</v>
      </c>
      <c r="DM115" s="784"/>
      <c r="DN115" s="784"/>
      <c r="DO115" s="784"/>
      <c r="DP115" s="785"/>
      <c r="DQ115" s="786">
        <v>110983</v>
      </c>
      <c r="DR115" s="784"/>
      <c r="DS115" s="784"/>
      <c r="DT115" s="784"/>
      <c r="DU115" s="785"/>
      <c r="DV115" s="754">
        <v>0.5</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4324</v>
      </c>
      <c r="AB116" s="784"/>
      <c r="AC116" s="784"/>
      <c r="AD116" s="784"/>
      <c r="AE116" s="785"/>
      <c r="AF116" s="786">
        <v>4084</v>
      </c>
      <c r="AG116" s="784"/>
      <c r="AH116" s="784"/>
      <c r="AI116" s="784"/>
      <c r="AJ116" s="785"/>
      <c r="AK116" s="786">
        <v>2704</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371</v>
      </c>
      <c r="BR116" s="771"/>
      <c r="BS116" s="771"/>
      <c r="BT116" s="771"/>
      <c r="BU116" s="771"/>
      <c r="BV116" s="771" t="s">
        <v>371</v>
      </c>
      <c r="BW116" s="771"/>
      <c r="BX116" s="771"/>
      <c r="BY116" s="771"/>
      <c r="BZ116" s="771"/>
      <c r="CA116" s="771" t="s">
        <v>371</v>
      </c>
      <c r="CB116" s="771"/>
      <c r="CC116" s="771"/>
      <c r="CD116" s="771"/>
      <c r="CE116" s="771"/>
      <c r="CF116" s="848" t="s">
        <v>371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57630</v>
      </c>
      <c r="DH116" s="784"/>
      <c r="DI116" s="784"/>
      <c r="DJ116" s="784"/>
      <c r="DK116" s="785"/>
      <c r="DL116" s="786">
        <v>38119</v>
      </c>
      <c r="DM116" s="784"/>
      <c r="DN116" s="784"/>
      <c r="DO116" s="784"/>
      <c r="DP116" s="785"/>
      <c r="DQ116" s="786">
        <v>18911</v>
      </c>
      <c r="DR116" s="784"/>
      <c r="DS116" s="784"/>
      <c r="DT116" s="784"/>
      <c r="DU116" s="785"/>
      <c r="DV116" s="754">
        <v>0.1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11120674</v>
      </c>
      <c r="AB117" s="895"/>
      <c r="AC117" s="895"/>
      <c r="AD117" s="895"/>
      <c r="AE117" s="896"/>
      <c r="AF117" s="898">
        <v>11160859</v>
      </c>
      <c r="AG117" s="895"/>
      <c r="AH117" s="895"/>
      <c r="AI117" s="895"/>
      <c r="AJ117" s="896"/>
      <c r="AK117" s="898">
        <v>10990061</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371</v>
      </c>
      <c r="BR117" s="858"/>
      <c r="BS117" s="858"/>
      <c r="BT117" s="858"/>
      <c r="BU117" s="858"/>
      <c r="BV117" s="858" t="s">
        <v>371</v>
      </c>
      <c r="BW117" s="858"/>
      <c r="BX117" s="858"/>
      <c r="BY117" s="858"/>
      <c r="BZ117" s="858"/>
      <c r="CA117" s="858" t="s">
        <v>371</v>
      </c>
      <c r="CB117" s="858"/>
      <c r="CC117" s="858"/>
      <c r="CD117" s="858"/>
      <c r="CE117" s="858"/>
      <c r="CF117" s="848" t="s">
        <v>371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371</v>
      </c>
      <c r="DH117" s="784"/>
      <c r="DI117" s="784"/>
      <c r="DJ117" s="784"/>
      <c r="DK117" s="785"/>
      <c r="DL117" s="786" t="s">
        <v>371</v>
      </c>
      <c r="DM117" s="784"/>
      <c r="DN117" s="784"/>
      <c r="DO117" s="784"/>
      <c r="DP117" s="785"/>
      <c r="DQ117" s="786" t="s">
        <v>371</v>
      </c>
      <c r="DR117" s="784"/>
      <c r="DS117" s="784"/>
      <c r="DT117" s="784"/>
      <c r="DU117" s="785"/>
      <c r="DV117" s="754" t="s">
        <v>371</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437</v>
      </c>
      <c r="BP118" s="838"/>
      <c r="BQ118" s="857">
        <v>130707181</v>
      </c>
      <c r="BR118" s="858"/>
      <c r="BS118" s="858"/>
      <c r="BT118" s="858"/>
      <c r="BU118" s="858"/>
      <c r="BV118" s="858">
        <v>130291888</v>
      </c>
      <c r="BW118" s="858"/>
      <c r="BX118" s="858"/>
      <c r="BY118" s="858"/>
      <c r="BZ118" s="858"/>
      <c r="CA118" s="858">
        <v>127347792</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439</v>
      </c>
      <c r="DH118" s="784"/>
      <c r="DI118" s="784"/>
      <c r="DJ118" s="784"/>
      <c r="DK118" s="785"/>
      <c r="DL118" s="786" t="s">
        <v>439</v>
      </c>
      <c r="DM118" s="784"/>
      <c r="DN118" s="784"/>
      <c r="DO118" s="784"/>
      <c r="DP118" s="785"/>
      <c r="DQ118" s="786" t="s">
        <v>439</v>
      </c>
      <c r="DR118" s="784"/>
      <c r="DS118" s="784"/>
      <c r="DT118" s="784"/>
      <c r="DU118" s="785"/>
      <c r="DV118" s="754" t="s">
        <v>439</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439</v>
      </c>
      <c r="AB119" s="873"/>
      <c r="AC119" s="873"/>
      <c r="AD119" s="873"/>
      <c r="AE119" s="874"/>
      <c r="AF119" s="875" t="s">
        <v>439</v>
      </c>
      <c r="AG119" s="873"/>
      <c r="AH119" s="873"/>
      <c r="AI119" s="873"/>
      <c r="AJ119" s="874"/>
      <c r="AK119" s="875" t="s">
        <v>439</v>
      </c>
      <c r="AL119" s="873"/>
      <c r="AM119" s="873"/>
      <c r="AN119" s="873"/>
      <c r="AO119" s="874"/>
      <c r="AP119" s="876" t="s">
        <v>439</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12708286</v>
      </c>
      <c r="BR119" s="800"/>
      <c r="BS119" s="800"/>
      <c r="BT119" s="800"/>
      <c r="BU119" s="800"/>
      <c r="BV119" s="800">
        <v>14645383</v>
      </c>
      <c r="BW119" s="800"/>
      <c r="BX119" s="800"/>
      <c r="BY119" s="800"/>
      <c r="BZ119" s="800"/>
      <c r="CA119" s="800">
        <v>16416441</v>
      </c>
      <c r="CB119" s="800"/>
      <c r="CC119" s="800"/>
      <c r="CD119" s="800"/>
      <c r="CE119" s="800"/>
      <c r="CF119" s="861">
        <v>76.7</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439</v>
      </c>
      <c r="DH119" s="717"/>
      <c r="DI119" s="717"/>
      <c r="DJ119" s="717"/>
      <c r="DK119" s="718"/>
      <c r="DL119" s="719" t="s">
        <v>439</v>
      </c>
      <c r="DM119" s="717"/>
      <c r="DN119" s="717"/>
      <c r="DO119" s="717"/>
      <c r="DP119" s="718"/>
      <c r="DQ119" s="719" t="s">
        <v>439</v>
      </c>
      <c r="DR119" s="717"/>
      <c r="DS119" s="717"/>
      <c r="DT119" s="717"/>
      <c r="DU119" s="718"/>
      <c r="DV119" s="807" t="s">
        <v>439</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439</v>
      </c>
      <c r="AB120" s="784"/>
      <c r="AC120" s="784"/>
      <c r="AD120" s="784"/>
      <c r="AE120" s="785"/>
      <c r="AF120" s="786" t="s">
        <v>439</v>
      </c>
      <c r="AG120" s="784"/>
      <c r="AH120" s="784"/>
      <c r="AI120" s="784"/>
      <c r="AJ120" s="785"/>
      <c r="AK120" s="786" t="s">
        <v>439</v>
      </c>
      <c r="AL120" s="784"/>
      <c r="AM120" s="784"/>
      <c r="AN120" s="784"/>
      <c r="AO120" s="785"/>
      <c r="AP120" s="754" t="s">
        <v>439</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2559327</v>
      </c>
      <c r="BR120" s="771"/>
      <c r="BS120" s="771"/>
      <c r="BT120" s="771"/>
      <c r="BU120" s="771"/>
      <c r="BV120" s="771">
        <v>2240022</v>
      </c>
      <c r="BW120" s="771"/>
      <c r="BX120" s="771"/>
      <c r="BY120" s="771"/>
      <c r="BZ120" s="771"/>
      <c r="CA120" s="771">
        <v>1971792</v>
      </c>
      <c r="CB120" s="771"/>
      <c r="CC120" s="771"/>
      <c r="CD120" s="771"/>
      <c r="CE120" s="771"/>
      <c r="CF120" s="848">
        <v>9.1999999999999993</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44813170</v>
      </c>
      <c r="DH120" s="800"/>
      <c r="DI120" s="800"/>
      <c r="DJ120" s="800"/>
      <c r="DK120" s="800"/>
      <c r="DL120" s="800">
        <v>44142462</v>
      </c>
      <c r="DM120" s="800"/>
      <c r="DN120" s="800"/>
      <c r="DO120" s="800"/>
      <c r="DP120" s="800"/>
      <c r="DQ120" s="800">
        <v>43077080</v>
      </c>
      <c r="DR120" s="800"/>
      <c r="DS120" s="800"/>
      <c r="DT120" s="800"/>
      <c r="DU120" s="800"/>
      <c r="DV120" s="801">
        <v>201.3</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439</v>
      </c>
      <c r="AB121" s="784"/>
      <c r="AC121" s="784"/>
      <c r="AD121" s="784"/>
      <c r="AE121" s="785"/>
      <c r="AF121" s="786" t="s">
        <v>439</v>
      </c>
      <c r="AG121" s="784"/>
      <c r="AH121" s="784"/>
      <c r="AI121" s="784"/>
      <c r="AJ121" s="785"/>
      <c r="AK121" s="786" t="s">
        <v>439</v>
      </c>
      <c r="AL121" s="784"/>
      <c r="AM121" s="784"/>
      <c r="AN121" s="784"/>
      <c r="AO121" s="785"/>
      <c r="AP121" s="754" t="s">
        <v>439</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86645096</v>
      </c>
      <c r="BR121" s="858"/>
      <c r="BS121" s="858"/>
      <c r="BT121" s="858"/>
      <c r="BU121" s="858"/>
      <c r="BV121" s="858">
        <v>86821306</v>
      </c>
      <c r="BW121" s="858"/>
      <c r="BX121" s="858"/>
      <c r="BY121" s="858"/>
      <c r="BZ121" s="858"/>
      <c r="CA121" s="858">
        <v>85241880</v>
      </c>
      <c r="CB121" s="858"/>
      <c r="CC121" s="858"/>
      <c r="CD121" s="858"/>
      <c r="CE121" s="858"/>
      <c r="CF121" s="859">
        <v>398.2</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4922381</v>
      </c>
      <c r="DH121" s="771"/>
      <c r="DI121" s="771"/>
      <c r="DJ121" s="771"/>
      <c r="DK121" s="771"/>
      <c r="DL121" s="771">
        <v>4646838</v>
      </c>
      <c r="DM121" s="771"/>
      <c r="DN121" s="771"/>
      <c r="DO121" s="771"/>
      <c r="DP121" s="771"/>
      <c r="DQ121" s="771">
        <v>4383177</v>
      </c>
      <c r="DR121" s="771"/>
      <c r="DS121" s="771"/>
      <c r="DT121" s="771"/>
      <c r="DU121" s="771"/>
      <c r="DV121" s="823">
        <v>20.5</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414</v>
      </c>
      <c r="AB122" s="784"/>
      <c r="AC122" s="784"/>
      <c r="AD122" s="784"/>
      <c r="AE122" s="785"/>
      <c r="AF122" s="786" t="s">
        <v>414</v>
      </c>
      <c r="AG122" s="784"/>
      <c r="AH122" s="784"/>
      <c r="AI122" s="784"/>
      <c r="AJ122" s="785"/>
      <c r="AK122" s="786" t="s">
        <v>414</v>
      </c>
      <c r="AL122" s="784"/>
      <c r="AM122" s="784"/>
      <c r="AN122" s="784"/>
      <c r="AO122" s="785"/>
      <c r="AP122" s="754" t="s">
        <v>414</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449</v>
      </c>
      <c r="BP122" s="838"/>
      <c r="BQ122" s="839">
        <v>101912709</v>
      </c>
      <c r="BR122" s="840"/>
      <c r="BS122" s="840"/>
      <c r="BT122" s="840"/>
      <c r="BU122" s="840"/>
      <c r="BV122" s="840">
        <v>103706711</v>
      </c>
      <c r="BW122" s="840"/>
      <c r="BX122" s="840"/>
      <c r="BY122" s="840"/>
      <c r="BZ122" s="840"/>
      <c r="CA122" s="840">
        <v>103630113</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t="s">
        <v>371</v>
      </c>
      <c r="DH122" s="771"/>
      <c r="DI122" s="771"/>
      <c r="DJ122" s="771"/>
      <c r="DK122" s="771"/>
      <c r="DL122" s="771" t="s">
        <v>371</v>
      </c>
      <c r="DM122" s="771"/>
      <c r="DN122" s="771"/>
      <c r="DO122" s="771"/>
      <c r="DP122" s="771"/>
      <c r="DQ122" s="771" t="s">
        <v>371</v>
      </c>
      <c r="DR122" s="771"/>
      <c r="DS122" s="771"/>
      <c r="DT122" s="771"/>
      <c r="DU122" s="771"/>
      <c r="DV122" s="823" t="s">
        <v>371</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34027</v>
      </c>
      <c r="AB123" s="784"/>
      <c r="AC123" s="784"/>
      <c r="AD123" s="784"/>
      <c r="AE123" s="785"/>
      <c r="AF123" s="786">
        <v>19512</v>
      </c>
      <c r="AG123" s="784"/>
      <c r="AH123" s="784"/>
      <c r="AI123" s="784"/>
      <c r="AJ123" s="785"/>
      <c r="AK123" s="786">
        <v>19208</v>
      </c>
      <c r="AL123" s="784"/>
      <c r="AM123" s="784"/>
      <c r="AN123" s="784"/>
      <c r="AO123" s="785"/>
      <c r="AP123" s="754">
        <v>0.1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131.6</v>
      </c>
      <c r="BR123" s="832"/>
      <c r="BS123" s="832"/>
      <c r="BT123" s="832"/>
      <c r="BU123" s="832"/>
      <c r="BV123" s="832">
        <v>120.5</v>
      </c>
      <c r="BW123" s="832"/>
      <c r="BX123" s="832"/>
      <c r="BY123" s="832"/>
      <c r="BZ123" s="832"/>
      <c r="CA123" s="832">
        <v>110.8</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18826</v>
      </c>
      <c r="DH123" s="784"/>
      <c r="DI123" s="784"/>
      <c r="DJ123" s="784"/>
      <c r="DK123" s="785"/>
      <c r="DL123" s="786">
        <v>5872</v>
      </c>
      <c r="DM123" s="784"/>
      <c r="DN123" s="784"/>
      <c r="DO123" s="784"/>
      <c r="DP123" s="785"/>
      <c r="DQ123" s="786" t="s">
        <v>371</v>
      </c>
      <c r="DR123" s="784"/>
      <c r="DS123" s="784"/>
      <c r="DT123" s="784"/>
      <c r="DU123" s="785"/>
      <c r="DV123" s="754" t="s">
        <v>371</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371</v>
      </c>
      <c r="AB124" s="784"/>
      <c r="AC124" s="784"/>
      <c r="AD124" s="784"/>
      <c r="AE124" s="785"/>
      <c r="AF124" s="786" t="s">
        <v>371</v>
      </c>
      <c r="AG124" s="784"/>
      <c r="AH124" s="784"/>
      <c r="AI124" s="784"/>
      <c r="AJ124" s="785"/>
      <c r="AK124" s="786" t="s">
        <v>371</v>
      </c>
      <c r="AL124" s="784"/>
      <c r="AM124" s="784"/>
      <c r="AN124" s="784"/>
      <c r="AO124" s="785"/>
      <c r="AP124" s="754" t="s">
        <v>371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371</v>
      </c>
      <c r="DH124" s="717"/>
      <c r="DI124" s="717"/>
      <c r="DJ124" s="717"/>
      <c r="DK124" s="718"/>
      <c r="DL124" s="719" t="s">
        <v>371</v>
      </c>
      <c r="DM124" s="717"/>
      <c r="DN124" s="717"/>
      <c r="DO124" s="717"/>
      <c r="DP124" s="718"/>
      <c r="DQ124" s="719" t="s">
        <v>371</v>
      </c>
      <c r="DR124" s="717"/>
      <c r="DS124" s="717"/>
      <c r="DT124" s="717"/>
      <c r="DU124" s="718"/>
      <c r="DV124" s="807" t="s">
        <v>371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371</v>
      </c>
      <c r="AB125" s="784"/>
      <c r="AC125" s="784"/>
      <c r="AD125" s="784"/>
      <c r="AE125" s="785"/>
      <c r="AF125" s="786" t="s">
        <v>371</v>
      </c>
      <c r="AG125" s="784"/>
      <c r="AH125" s="784"/>
      <c r="AI125" s="784"/>
      <c r="AJ125" s="785"/>
      <c r="AK125" s="786" t="s">
        <v>371</v>
      </c>
      <c r="AL125" s="784"/>
      <c r="AM125" s="784"/>
      <c r="AN125" s="784"/>
      <c r="AO125" s="785"/>
      <c r="AP125" s="754" t="s">
        <v>371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371</v>
      </c>
      <c r="DH125" s="800"/>
      <c r="DI125" s="800"/>
      <c r="DJ125" s="800"/>
      <c r="DK125" s="800"/>
      <c r="DL125" s="800" t="s">
        <v>371</v>
      </c>
      <c r="DM125" s="800"/>
      <c r="DN125" s="800"/>
      <c r="DO125" s="800"/>
      <c r="DP125" s="800"/>
      <c r="DQ125" s="800" t="s">
        <v>371</v>
      </c>
      <c r="DR125" s="800"/>
      <c r="DS125" s="800"/>
      <c r="DT125" s="800"/>
      <c r="DU125" s="800"/>
      <c r="DV125" s="801" t="s">
        <v>371</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371</v>
      </c>
      <c r="AB126" s="784"/>
      <c r="AC126" s="784"/>
      <c r="AD126" s="784"/>
      <c r="AE126" s="785"/>
      <c r="AF126" s="786" t="s">
        <v>371</v>
      </c>
      <c r="AG126" s="784"/>
      <c r="AH126" s="784"/>
      <c r="AI126" s="784"/>
      <c r="AJ126" s="785"/>
      <c r="AK126" s="786" t="s">
        <v>371</v>
      </c>
      <c r="AL126" s="784"/>
      <c r="AM126" s="784"/>
      <c r="AN126" s="784"/>
      <c r="AO126" s="785"/>
      <c r="AP126" s="754" t="s">
        <v>371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454210</v>
      </c>
      <c r="DH126" s="771"/>
      <c r="DI126" s="771"/>
      <c r="DJ126" s="771"/>
      <c r="DK126" s="771"/>
      <c r="DL126" s="771">
        <v>87384</v>
      </c>
      <c r="DM126" s="771"/>
      <c r="DN126" s="771"/>
      <c r="DO126" s="771"/>
      <c r="DP126" s="771"/>
      <c r="DQ126" s="771" t="s">
        <v>371</v>
      </c>
      <c r="DR126" s="771"/>
      <c r="DS126" s="771"/>
      <c r="DT126" s="771"/>
      <c r="DU126" s="771"/>
      <c r="DV126" s="823" t="s">
        <v>371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371</v>
      </c>
      <c r="AB127" s="784"/>
      <c r="AC127" s="784"/>
      <c r="AD127" s="784"/>
      <c r="AE127" s="785"/>
      <c r="AF127" s="786" t="s">
        <v>371</v>
      </c>
      <c r="AG127" s="784"/>
      <c r="AH127" s="784"/>
      <c r="AI127" s="784"/>
      <c r="AJ127" s="785"/>
      <c r="AK127" s="786" t="s">
        <v>371</v>
      </c>
      <c r="AL127" s="784"/>
      <c r="AM127" s="784"/>
      <c r="AN127" s="784"/>
      <c r="AO127" s="785"/>
      <c r="AP127" s="754" t="s">
        <v>371</v>
      </c>
      <c r="AQ127" s="755"/>
      <c r="AR127" s="755"/>
      <c r="AS127" s="755"/>
      <c r="AT127" s="756"/>
      <c r="AU127" s="233"/>
      <c r="AV127" s="233"/>
      <c r="AW127" s="233"/>
      <c r="AX127" s="757" t="s">
        <v>460</v>
      </c>
      <c r="AY127" s="758"/>
      <c r="AZ127" s="758"/>
      <c r="BA127" s="758"/>
      <c r="BB127" s="758"/>
      <c r="BC127" s="758"/>
      <c r="BD127" s="758"/>
      <c r="BE127" s="759"/>
      <c r="BF127" s="760" t="s">
        <v>371</v>
      </c>
      <c r="BG127" s="761"/>
      <c r="BH127" s="761"/>
      <c r="BI127" s="761"/>
      <c r="BJ127" s="761"/>
      <c r="BK127" s="761"/>
      <c r="BL127" s="762"/>
      <c r="BM127" s="760">
        <v>11.83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4760</v>
      </c>
      <c r="DH127" s="820"/>
      <c r="DI127" s="820"/>
      <c r="DJ127" s="820"/>
      <c r="DK127" s="820"/>
      <c r="DL127" s="820">
        <v>24103</v>
      </c>
      <c r="DM127" s="820"/>
      <c r="DN127" s="820"/>
      <c r="DO127" s="820"/>
      <c r="DP127" s="820"/>
      <c r="DQ127" s="820" t="s">
        <v>371</v>
      </c>
      <c r="DR127" s="820"/>
      <c r="DS127" s="820"/>
      <c r="DT127" s="820"/>
      <c r="DU127" s="820"/>
      <c r="DV127" s="821" t="s">
        <v>371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347951</v>
      </c>
      <c r="AB128" s="724"/>
      <c r="AC128" s="724"/>
      <c r="AD128" s="724"/>
      <c r="AE128" s="725"/>
      <c r="AF128" s="726">
        <v>319965</v>
      </c>
      <c r="AG128" s="724"/>
      <c r="AH128" s="724"/>
      <c r="AI128" s="724"/>
      <c r="AJ128" s="725"/>
      <c r="AK128" s="726">
        <v>280463</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371</v>
      </c>
      <c r="BG128" s="791"/>
      <c r="BH128" s="791"/>
      <c r="BI128" s="791"/>
      <c r="BJ128" s="791"/>
      <c r="BK128" s="791"/>
      <c r="BL128" s="792"/>
      <c r="BM128" s="790">
        <v>16.829999999999998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29178111</v>
      </c>
      <c r="AB129" s="784"/>
      <c r="AC129" s="784"/>
      <c r="AD129" s="784"/>
      <c r="AE129" s="785"/>
      <c r="AF129" s="786">
        <v>29899832</v>
      </c>
      <c r="AG129" s="784"/>
      <c r="AH129" s="784"/>
      <c r="AI129" s="784"/>
      <c r="AJ129" s="785"/>
      <c r="AK129" s="786">
        <v>29440041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7314174</v>
      </c>
      <c r="AB130" s="784"/>
      <c r="AC130" s="784"/>
      <c r="AD130" s="784"/>
      <c r="AE130" s="785"/>
      <c r="AF130" s="786">
        <v>7846953</v>
      </c>
      <c r="AG130" s="784"/>
      <c r="AH130" s="784"/>
      <c r="AI130" s="784"/>
      <c r="AJ130" s="785"/>
      <c r="AK130" s="786">
        <v>8035438</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110.8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21863937</v>
      </c>
      <c r="AB131" s="717"/>
      <c r="AC131" s="717"/>
      <c r="AD131" s="717"/>
      <c r="AE131" s="718"/>
      <c r="AF131" s="719">
        <v>22052879</v>
      </c>
      <c r="AG131" s="717"/>
      <c r="AH131" s="717"/>
      <c r="AI131" s="717"/>
      <c r="AJ131" s="718"/>
      <c r="AK131" s="719">
        <v>21404603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15.818508120000001</v>
      </c>
      <c r="AB132" s="740"/>
      <c r="AC132" s="740"/>
      <c r="AD132" s="740"/>
      <c r="AE132" s="741"/>
      <c r="AF132" s="742">
        <v>13.57619008</v>
      </c>
      <c r="AG132" s="740"/>
      <c r="AH132" s="740"/>
      <c r="AI132" s="740"/>
      <c r="AJ132" s="741"/>
      <c r="AK132" s="742">
        <v>12.493387520000001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16.899999999999999</v>
      </c>
      <c r="AB133" s="749"/>
      <c r="AC133" s="749"/>
      <c r="AD133" s="749"/>
      <c r="AE133" s="750"/>
      <c r="AF133" s="748">
        <v>15.5</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7873008</v>
      </c>
      <c r="L9" s="264">
        <v>91815</v>
      </c>
      <c r="M9" s="265">
        <v>65114</v>
      </c>
      <c r="N9" s="266">
        <v>41</v>
      </c>
    </row>
    <row r="10" spans="1:16">
      <c r="A10" s="248"/>
      <c r="B10" s="244"/>
      <c r="C10" s="244"/>
      <c r="D10" s="244"/>
      <c r="E10" s="244"/>
      <c r="F10" s="244"/>
      <c r="G10" s="1133" t="s">
        <v>482</v>
      </c>
      <c r="H10" s="1134"/>
      <c r="I10" s="1134"/>
      <c r="J10" s="1135"/>
      <c r="K10" s="267">
        <v>144653</v>
      </c>
      <c r="L10" s="268">
        <v>1687</v>
      </c>
      <c r="M10" s="269">
        <v>4538</v>
      </c>
      <c r="N10" s="270">
        <v>-62.8</v>
      </c>
    </row>
    <row r="11" spans="1:16" ht="13.5" customHeight="1">
      <c r="A11" s="248"/>
      <c r="B11" s="244"/>
      <c r="C11" s="244"/>
      <c r="D11" s="244"/>
      <c r="E11" s="244"/>
      <c r="F11" s="244"/>
      <c r="G11" s="1133" t="s">
        <v>483</v>
      </c>
      <c r="H11" s="1134"/>
      <c r="I11" s="1134"/>
      <c r="J11" s="1135"/>
      <c r="K11" s="267">
        <v>8047</v>
      </c>
      <c r="L11" s="268">
        <v>94</v>
      </c>
      <c r="M11" s="269">
        <v>5513</v>
      </c>
      <c r="N11" s="270">
        <v>-98.3</v>
      </c>
    </row>
    <row r="12" spans="1:16" ht="13.5" customHeight="1">
      <c r="A12" s="248"/>
      <c r="B12" s="244"/>
      <c r="C12" s="244"/>
      <c r="D12" s="244"/>
      <c r="E12" s="244"/>
      <c r="F12" s="244"/>
      <c r="G12" s="1133" t="s">
        <v>484</v>
      </c>
      <c r="H12" s="1134"/>
      <c r="I12" s="1134"/>
      <c r="J12" s="1135"/>
      <c r="K12" s="267" t="s">
        <v>485</v>
      </c>
      <c r="L12" s="268" t="s">
        <v>485</v>
      </c>
      <c r="M12" s="269">
        <v>953</v>
      </c>
      <c r="N12" s="270" t="s">
        <v>485</v>
      </c>
    </row>
    <row r="13" spans="1:16" ht="13.5" customHeight="1">
      <c r="A13" s="248"/>
      <c r="B13" s="244"/>
      <c r="C13" s="244"/>
      <c r="D13" s="244"/>
      <c r="E13" s="244"/>
      <c r="F13" s="244"/>
      <c r="G13" s="1133" t="s">
        <v>486</v>
      </c>
      <c r="H13" s="1134"/>
      <c r="I13" s="1134"/>
      <c r="J13" s="1135"/>
      <c r="K13" s="267" t="s">
        <v>485</v>
      </c>
      <c r="L13" s="268" t="s">
        <v>485</v>
      </c>
      <c r="M13" s="269">
        <v>2</v>
      </c>
      <c r="N13" s="270" t="s">
        <v>485</v>
      </c>
    </row>
    <row r="14" spans="1:16" ht="13.5" customHeight="1">
      <c r="A14" s="248"/>
      <c r="B14" s="244"/>
      <c r="C14" s="244"/>
      <c r="D14" s="244"/>
      <c r="E14" s="244"/>
      <c r="F14" s="244"/>
      <c r="G14" s="1133" t="s">
        <v>487</v>
      </c>
      <c r="H14" s="1134"/>
      <c r="I14" s="1134"/>
      <c r="J14" s="1135"/>
      <c r="K14" s="267" t="s">
        <v>485</v>
      </c>
      <c r="L14" s="268" t="s">
        <v>485</v>
      </c>
      <c r="M14" s="269">
        <v>2887</v>
      </c>
      <c r="N14" s="270" t="s">
        <v>485</v>
      </c>
    </row>
    <row r="15" spans="1:16" ht="13.5" customHeight="1">
      <c r="A15" s="248"/>
      <c r="B15" s="244"/>
      <c r="C15" s="244"/>
      <c r="D15" s="244"/>
      <c r="E15" s="244"/>
      <c r="F15" s="244"/>
      <c r="G15" s="1133" t="s">
        <v>488</v>
      </c>
      <c r="H15" s="1134"/>
      <c r="I15" s="1134"/>
      <c r="J15" s="1135"/>
      <c r="K15" s="267">
        <v>330859</v>
      </c>
      <c r="L15" s="268">
        <v>3858</v>
      </c>
      <c r="M15" s="269">
        <v>1642</v>
      </c>
      <c r="N15" s="270">
        <v>135</v>
      </c>
    </row>
    <row r="16" spans="1:16">
      <c r="A16" s="248"/>
      <c r="B16" s="244"/>
      <c r="C16" s="244"/>
      <c r="D16" s="244"/>
      <c r="E16" s="244"/>
      <c r="F16" s="244"/>
      <c r="G16" s="1136" t="s">
        <v>489</v>
      </c>
      <c r="H16" s="1137"/>
      <c r="I16" s="1137"/>
      <c r="J16" s="1138"/>
      <c r="K16" s="268">
        <v>-732339</v>
      </c>
      <c r="L16" s="268">
        <v>-8540</v>
      </c>
      <c r="M16" s="269">
        <v>-6965</v>
      </c>
      <c r="N16" s="270">
        <v>22.6</v>
      </c>
    </row>
    <row r="17" spans="1:16">
      <c r="A17" s="248"/>
      <c r="B17" s="244"/>
      <c r="C17" s="244"/>
      <c r="D17" s="244"/>
      <c r="E17" s="244"/>
      <c r="F17" s="244"/>
      <c r="G17" s="1136" t="s">
        <v>169</v>
      </c>
      <c r="H17" s="1137"/>
      <c r="I17" s="1137"/>
      <c r="J17" s="1138"/>
      <c r="K17" s="268">
        <v>7624228</v>
      </c>
      <c r="L17" s="268">
        <v>88913</v>
      </c>
      <c r="M17" s="269">
        <v>73685</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9.2100000000000009</v>
      </c>
      <c r="L21" s="281">
        <v>7.13</v>
      </c>
      <c r="M21" s="282">
        <v>2.08</v>
      </c>
      <c r="N21" s="249"/>
      <c r="O21" s="283"/>
      <c r="P21" s="279"/>
    </row>
    <row r="22" spans="1:16" s="284" customFormat="1">
      <c r="A22" s="279"/>
      <c r="B22" s="249"/>
      <c r="C22" s="249"/>
      <c r="D22" s="249"/>
      <c r="E22" s="249"/>
      <c r="F22" s="249"/>
      <c r="G22" s="1130" t="s">
        <v>495</v>
      </c>
      <c r="H22" s="1131"/>
      <c r="I22" s="1131"/>
      <c r="J22" s="1132"/>
      <c r="K22" s="285">
        <v>95</v>
      </c>
      <c r="L22" s="286">
        <v>98.1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7153607</v>
      </c>
      <c r="L32" s="294">
        <v>83425</v>
      </c>
      <c r="M32" s="295">
        <v>43359</v>
      </c>
      <c r="N32" s="296">
        <v>92.4</v>
      </c>
    </row>
    <row r="33" spans="1:16" ht="13.5" customHeight="1">
      <c r="A33" s="248"/>
      <c r="B33" s="244"/>
      <c r="C33" s="244"/>
      <c r="D33" s="244"/>
      <c r="E33" s="244"/>
      <c r="F33" s="244"/>
      <c r="G33" s="1121" t="s">
        <v>499</v>
      </c>
      <c r="H33" s="1122"/>
      <c r="I33" s="1122"/>
      <c r="J33" s="1123"/>
      <c r="K33" s="294" t="s">
        <v>485</v>
      </c>
      <c r="L33" s="294" t="s">
        <v>485</v>
      </c>
      <c r="M33" s="295">
        <v>0</v>
      </c>
      <c r="N33" s="296" t="s">
        <v>485</v>
      </c>
    </row>
    <row r="34" spans="1:16" ht="27" customHeight="1">
      <c r="A34" s="248"/>
      <c r="B34" s="244"/>
      <c r="C34" s="244"/>
      <c r="D34" s="244"/>
      <c r="E34" s="244"/>
      <c r="F34" s="244"/>
      <c r="G34" s="1121" t="s">
        <v>500</v>
      </c>
      <c r="H34" s="1122"/>
      <c r="I34" s="1122"/>
      <c r="J34" s="1123"/>
      <c r="K34" s="294">
        <v>116903</v>
      </c>
      <c r="L34" s="294">
        <v>1363</v>
      </c>
      <c r="M34" s="295">
        <v>39</v>
      </c>
      <c r="N34" s="296">
        <v>3394.9</v>
      </c>
    </row>
    <row r="35" spans="1:16" ht="27" customHeight="1">
      <c r="A35" s="248"/>
      <c r="B35" s="244"/>
      <c r="C35" s="244"/>
      <c r="D35" s="244"/>
      <c r="E35" s="244"/>
      <c r="F35" s="244"/>
      <c r="G35" s="1121" t="s">
        <v>501</v>
      </c>
      <c r="H35" s="1122"/>
      <c r="I35" s="1122"/>
      <c r="J35" s="1123"/>
      <c r="K35" s="294">
        <v>2919259</v>
      </c>
      <c r="L35" s="294">
        <v>34044</v>
      </c>
      <c r="M35" s="295">
        <v>11806</v>
      </c>
      <c r="N35" s="296">
        <v>188.4</v>
      </c>
    </row>
    <row r="36" spans="1:16" ht="27" customHeight="1">
      <c r="A36" s="248"/>
      <c r="B36" s="244"/>
      <c r="C36" s="244"/>
      <c r="D36" s="244"/>
      <c r="E36" s="244"/>
      <c r="F36" s="244"/>
      <c r="G36" s="1121" t="s">
        <v>502</v>
      </c>
      <c r="H36" s="1122"/>
      <c r="I36" s="1122"/>
      <c r="J36" s="1123"/>
      <c r="K36" s="294">
        <v>778380</v>
      </c>
      <c r="L36" s="294">
        <v>9077</v>
      </c>
      <c r="M36" s="295">
        <v>1910</v>
      </c>
      <c r="N36" s="296">
        <v>375.2</v>
      </c>
    </row>
    <row r="37" spans="1:16" ht="13.5" customHeight="1">
      <c r="A37" s="248"/>
      <c r="B37" s="244"/>
      <c r="C37" s="244"/>
      <c r="D37" s="244"/>
      <c r="E37" s="244"/>
      <c r="F37" s="244"/>
      <c r="G37" s="1121" t="s">
        <v>503</v>
      </c>
      <c r="H37" s="1122"/>
      <c r="I37" s="1122"/>
      <c r="J37" s="1123"/>
      <c r="K37" s="294">
        <v>19208</v>
      </c>
      <c r="L37" s="294">
        <v>224</v>
      </c>
      <c r="M37" s="295">
        <v>1129</v>
      </c>
      <c r="N37" s="296">
        <v>-80.2</v>
      </c>
    </row>
    <row r="38" spans="1:16" ht="27" customHeight="1">
      <c r="A38" s="248"/>
      <c r="B38" s="244"/>
      <c r="C38" s="244"/>
      <c r="D38" s="244"/>
      <c r="E38" s="244"/>
      <c r="F38" s="244"/>
      <c r="G38" s="1124" t="s">
        <v>504</v>
      </c>
      <c r="H38" s="1125"/>
      <c r="I38" s="1125"/>
      <c r="J38" s="1126"/>
      <c r="K38" s="297">
        <v>2704</v>
      </c>
      <c r="L38" s="297">
        <v>32</v>
      </c>
      <c r="M38" s="298">
        <v>5</v>
      </c>
      <c r="N38" s="299">
        <v>540</v>
      </c>
      <c r="O38" s="293"/>
    </row>
    <row r="39" spans="1:16">
      <c r="A39" s="248"/>
      <c r="B39" s="244"/>
      <c r="C39" s="244"/>
      <c r="D39" s="244"/>
      <c r="E39" s="244"/>
      <c r="F39" s="244"/>
      <c r="G39" s="1124" t="s">
        <v>505</v>
      </c>
      <c r="H39" s="1125"/>
      <c r="I39" s="1125"/>
      <c r="J39" s="1126"/>
      <c r="K39" s="300">
        <v>-280463</v>
      </c>
      <c r="L39" s="300">
        <v>-3271</v>
      </c>
      <c r="M39" s="301">
        <v>-5126</v>
      </c>
      <c r="N39" s="302">
        <v>-36.200000000000003</v>
      </c>
      <c r="O39" s="293"/>
    </row>
    <row r="40" spans="1:16" ht="27" customHeight="1">
      <c r="A40" s="248"/>
      <c r="B40" s="244"/>
      <c r="C40" s="244"/>
      <c r="D40" s="244"/>
      <c r="E40" s="244"/>
      <c r="F40" s="244"/>
      <c r="G40" s="1121" t="s">
        <v>506</v>
      </c>
      <c r="H40" s="1122"/>
      <c r="I40" s="1122"/>
      <c r="J40" s="1123"/>
      <c r="K40" s="300">
        <v>-8035438</v>
      </c>
      <c r="L40" s="300">
        <v>-93709</v>
      </c>
      <c r="M40" s="301">
        <v>-37205</v>
      </c>
      <c r="N40" s="302">
        <v>151.9</v>
      </c>
      <c r="O40" s="293"/>
    </row>
    <row r="41" spans="1:16">
      <c r="A41" s="248"/>
      <c r="B41" s="244"/>
      <c r="C41" s="244"/>
      <c r="D41" s="244"/>
      <c r="E41" s="244"/>
      <c r="F41" s="244"/>
      <c r="G41" s="1127" t="s">
        <v>280</v>
      </c>
      <c r="H41" s="1128"/>
      <c r="I41" s="1128"/>
      <c r="J41" s="1129"/>
      <c r="K41" s="294">
        <v>2674160</v>
      </c>
      <c r="L41" s="300">
        <v>31186</v>
      </c>
      <c r="M41" s="301">
        <v>15917</v>
      </c>
      <c r="N41" s="302">
        <v>95.9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6783676</v>
      </c>
      <c r="J51" s="320">
        <v>77135</v>
      </c>
      <c r="K51" s="321">
        <v>-5.7</v>
      </c>
      <c r="L51" s="322">
        <v>61882</v>
      </c>
      <c r="M51" s="323">
        <v>6.7</v>
      </c>
      <c r="N51" s="324">
        <v>-12.4</v>
      </c>
    </row>
    <row r="52" spans="1:14">
      <c r="A52" s="248"/>
      <c r="B52" s="244"/>
      <c r="C52" s="244"/>
      <c r="D52" s="244"/>
      <c r="E52" s="244"/>
      <c r="F52" s="244"/>
      <c r="G52" s="325"/>
      <c r="H52" s="326" t="s">
        <v>517</v>
      </c>
      <c r="I52" s="327">
        <v>4740401</v>
      </c>
      <c r="J52" s="328">
        <v>53901</v>
      </c>
      <c r="K52" s="329">
        <v>-4.9000000000000004</v>
      </c>
      <c r="L52" s="330">
        <v>32175</v>
      </c>
      <c r="M52" s="331">
        <v>0</v>
      </c>
      <c r="N52" s="332">
        <v>-4.9000000000000004</v>
      </c>
    </row>
    <row r="53" spans="1:14">
      <c r="A53" s="248"/>
      <c r="B53" s="244"/>
      <c r="C53" s="244"/>
      <c r="D53" s="244"/>
      <c r="E53" s="244"/>
      <c r="F53" s="244"/>
      <c r="G53" s="310" t="s">
        <v>518</v>
      </c>
      <c r="H53" s="311"/>
      <c r="I53" s="319">
        <v>6476794</v>
      </c>
      <c r="J53" s="320">
        <v>74276</v>
      </c>
      <c r="K53" s="321">
        <v>-3.7</v>
      </c>
      <c r="L53" s="322">
        <v>47569</v>
      </c>
      <c r="M53" s="323">
        <v>-23.1</v>
      </c>
      <c r="N53" s="324">
        <v>19.399999999999999</v>
      </c>
    </row>
    <row r="54" spans="1:14">
      <c r="A54" s="248"/>
      <c r="B54" s="244"/>
      <c r="C54" s="244"/>
      <c r="D54" s="244"/>
      <c r="E54" s="244"/>
      <c r="F54" s="244"/>
      <c r="G54" s="325"/>
      <c r="H54" s="326" t="s">
        <v>517</v>
      </c>
      <c r="I54" s="327">
        <v>4175328</v>
      </c>
      <c r="J54" s="328">
        <v>47883</v>
      </c>
      <c r="K54" s="329">
        <v>-11.2</v>
      </c>
      <c r="L54" s="330">
        <v>26255</v>
      </c>
      <c r="M54" s="331">
        <v>-18.399999999999999</v>
      </c>
      <c r="N54" s="332">
        <v>7.2</v>
      </c>
    </row>
    <row r="55" spans="1:14">
      <c r="A55" s="248"/>
      <c r="B55" s="244"/>
      <c r="C55" s="244"/>
      <c r="D55" s="244"/>
      <c r="E55" s="244"/>
      <c r="F55" s="244"/>
      <c r="G55" s="310" t="s">
        <v>519</v>
      </c>
      <c r="H55" s="311"/>
      <c r="I55" s="319">
        <v>10178456</v>
      </c>
      <c r="J55" s="320">
        <v>116945</v>
      </c>
      <c r="K55" s="321">
        <v>57.4</v>
      </c>
      <c r="L55" s="322">
        <v>50880</v>
      </c>
      <c r="M55" s="323">
        <v>7</v>
      </c>
      <c r="N55" s="324">
        <v>50.4</v>
      </c>
    </row>
    <row r="56" spans="1:14">
      <c r="A56" s="248"/>
      <c r="B56" s="244"/>
      <c r="C56" s="244"/>
      <c r="D56" s="244"/>
      <c r="E56" s="244"/>
      <c r="F56" s="244"/>
      <c r="G56" s="325"/>
      <c r="H56" s="326" t="s">
        <v>517</v>
      </c>
      <c r="I56" s="327">
        <v>8917722</v>
      </c>
      <c r="J56" s="328">
        <v>102460</v>
      </c>
      <c r="K56" s="329">
        <v>114</v>
      </c>
      <c r="L56" s="330">
        <v>26879</v>
      </c>
      <c r="M56" s="331">
        <v>2.4</v>
      </c>
      <c r="N56" s="332">
        <v>111.6</v>
      </c>
    </row>
    <row r="57" spans="1:14">
      <c r="A57" s="248"/>
      <c r="B57" s="244"/>
      <c r="C57" s="244"/>
      <c r="D57" s="244"/>
      <c r="E57" s="244"/>
      <c r="F57" s="244"/>
      <c r="G57" s="310" t="s">
        <v>520</v>
      </c>
      <c r="H57" s="311"/>
      <c r="I57" s="319">
        <v>9341071</v>
      </c>
      <c r="J57" s="320">
        <v>107754</v>
      </c>
      <c r="K57" s="321">
        <v>-7.9</v>
      </c>
      <c r="L57" s="322">
        <v>63956</v>
      </c>
      <c r="M57" s="323">
        <v>25.7</v>
      </c>
      <c r="N57" s="324">
        <v>-33.6</v>
      </c>
    </row>
    <row r="58" spans="1:14">
      <c r="A58" s="248"/>
      <c r="B58" s="244"/>
      <c r="C58" s="244"/>
      <c r="D58" s="244"/>
      <c r="E58" s="244"/>
      <c r="F58" s="244"/>
      <c r="G58" s="325"/>
      <c r="H58" s="326" t="s">
        <v>517</v>
      </c>
      <c r="I58" s="327">
        <v>5072641</v>
      </c>
      <c r="J58" s="328">
        <v>58515</v>
      </c>
      <c r="K58" s="329">
        <v>-42.9</v>
      </c>
      <c r="L58" s="330">
        <v>29239</v>
      </c>
      <c r="M58" s="331">
        <v>8.8000000000000007</v>
      </c>
      <c r="N58" s="332">
        <v>-51.7</v>
      </c>
    </row>
    <row r="59" spans="1:14">
      <c r="A59" s="248"/>
      <c r="B59" s="244"/>
      <c r="C59" s="244"/>
      <c r="D59" s="244"/>
      <c r="E59" s="244"/>
      <c r="F59" s="244"/>
      <c r="G59" s="310" t="s">
        <v>521</v>
      </c>
      <c r="H59" s="311"/>
      <c r="I59" s="319">
        <v>6444308</v>
      </c>
      <c r="J59" s="320">
        <v>75153</v>
      </c>
      <c r="K59" s="321">
        <v>-30.3</v>
      </c>
      <c r="L59" s="322">
        <v>66255</v>
      </c>
      <c r="M59" s="323">
        <v>3.6</v>
      </c>
      <c r="N59" s="324">
        <v>-33.9</v>
      </c>
    </row>
    <row r="60" spans="1:14">
      <c r="A60" s="248"/>
      <c r="B60" s="244"/>
      <c r="C60" s="244"/>
      <c r="D60" s="244"/>
      <c r="E60" s="244"/>
      <c r="F60" s="244"/>
      <c r="G60" s="325"/>
      <c r="H60" s="326" t="s">
        <v>517</v>
      </c>
      <c r="I60" s="333">
        <v>4256231</v>
      </c>
      <c r="J60" s="328">
        <v>49636</v>
      </c>
      <c r="K60" s="329">
        <v>-15.2</v>
      </c>
      <c r="L60" s="330">
        <v>31822</v>
      </c>
      <c r="M60" s="331">
        <v>8.8000000000000007</v>
      </c>
      <c r="N60" s="332">
        <v>-24</v>
      </c>
    </row>
    <row r="61" spans="1:14">
      <c r="A61" s="248"/>
      <c r="B61" s="244"/>
      <c r="C61" s="244"/>
      <c r="D61" s="244"/>
      <c r="E61" s="244"/>
      <c r="F61" s="244"/>
      <c r="G61" s="310" t="s">
        <v>522</v>
      </c>
      <c r="H61" s="334"/>
      <c r="I61" s="335">
        <v>7844861</v>
      </c>
      <c r="J61" s="336">
        <v>90253</v>
      </c>
      <c r="K61" s="337">
        <v>2</v>
      </c>
      <c r="L61" s="338">
        <v>58108</v>
      </c>
      <c r="M61" s="339">
        <v>4</v>
      </c>
      <c r="N61" s="324">
        <v>-2</v>
      </c>
    </row>
    <row r="62" spans="1:14">
      <c r="A62" s="248"/>
      <c r="B62" s="244"/>
      <c r="C62" s="244"/>
      <c r="D62" s="244"/>
      <c r="E62" s="244"/>
      <c r="F62" s="244"/>
      <c r="G62" s="325"/>
      <c r="H62" s="326" t="s">
        <v>517</v>
      </c>
      <c r="I62" s="327">
        <v>5432465</v>
      </c>
      <c r="J62" s="328">
        <v>62479</v>
      </c>
      <c r="K62" s="329">
        <v>8</v>
      </c>
      <c r="L62" s="330">
        <v>29274</v>
      </c>
      <c r="M62" s="331">
        <v>0.3</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16.53</v>
      </c>
      <c r="G47" s="12">
        <v>19.489999999999998</v>
      </c>
      <c r="H47" s="12">
        <v>23.98</v>
      </c>
      <c r="I47" s="12">
        <v>27.88</v>
      </c>
      <c r="J47" s="13">
        <v>32.659999999999997</v>
      </c>
    </row>
    <row r="48" spans="2:10" ht="57.75" customHeight="1">
      <c r="B48" s="14"/>
      <c r="C48" s="1141" t="s">
        <v>4</v>
      </c>
      <c r="D48" s="1141"/>
      <c r="E48" s="1142"/>
      <c r="F48" s="15">
        <v>2.6</v>
      </c>
      <c r="G48" s="16">
        <v>4.0199999999999996</v>
      </c>
      <c r="H48" s="16">
        <v>2.62</v>
      </c>
      <c r="I48" s="16">
        <v>3.29</v>
      </c>
      <c r="J48" s="17">
        <v>2.62</v>
      </c>
    </row>
    <row r="49" spans="2:10" ht="57.75" customHeight="1" thickBot="1">
      <c r="B49" s="18"/>
      <c r="C49" s="1143" t="s">
        <v>5</v>
      </c>
      <c r="D49" s="1143"/>
      <c r="E49" s="1144"/>
      <c r="F49" s="19">
        <v>5.44</v>
      </c>
      <c r="G49" s="20">
        <v>8.4600000000000009</v>
      </c>
      <c r="H49" s="20">
        <v>3.15</v>
      </c>
      <c r="I49" s="20">
        <v>5.22</v>
      </c>
      <c r="J49" s="21">
        <v>3.63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6.48</v>
      </c>
      <c r="G34" s="33">
        <v>7.54</v>
      </c>
      <c r="H34" s="33">
        <v>8.16</v>
      </c>
      <c r="I34" s="33">
        <v>8.24</v>
      </c>
      <c r="J34" s="34">
        <v>9.27</v>
      </c>
      <c r="K34" s="22"/>
      <c r="L34" s="22"/>
      <c r="M34" s="22"/>
      <c r="N34" s="22"/>
      <c r="O34" s="22"/>
      <c r="P34" s="22"/>
    </row>
    <row r="35" spans="1:16" ht="39" customHeight="1">
      <c r="A35" s="22"/>
      <c r="B35" s="35"/>
      <c r="C35" s="1145" t="s">
        <v>530</v>
      </c>
      <c r="D35" s="1146"/>
      <c r="E35" s="1147"/>
      <c r="F35" s="36">
        <v>2.42</v>
      </c>
      <c r="G35" s="37">
        <v>3.64</v>
      </c>
      <c r="H35" s="37">
        <v>2.27</v>
      </c>
      <c r="I35" s="37">
        <v>3.03</v>
      </c>
      <c r="J35" s="38">
        <v>2.5299999999999998</v>
      </c>
      <c r="K35" s="22"/>
      <c r="L35" s="22"/>
      <c r="M35" s="22"/>
      <c r="N35" s="22"/>
      <c r="O35" s="22"/>
      <c r="P35" s="22"/>
    </row>
    <row r="36" spans="1:16" ht="39" customHeight="1">
      <c r="A36" s="22"/>
      <c r="B36" s="35"/>
      <c r="C36" s="1145" t="s">
        <v>531</v>
      </c>
      <c r="D36" s="1146"/>
      <c r="E36" s="1147"/>
      <c r="F36" s="36">
        <v>0.7</v>
      </c>
      <c r="G36" s="37">
        <v>0.76</v>
      </c>
      <c r="H36" s="37">
        <v>1.05</v>
      </c>
      <c r="I36" s="37">
        <v>0.95</v>
      </c>
      <c r="J36" s="38">
        <v>2.44</v>
      </c>
      <c r="K36" s="22"/>
      <c r="L36" s="22"/>
      <c r="M36" s="22"/>
      <c r="N36" s="22"/>
      <c r="O36" s="22"/>
      <c r="P36" s="22"/>
    </row>
    <row r="37" spans="1:16" ht="39" customHeight="1">
      <c r="A37" s="22"/>
      <c r="B37" s="35"/>
      <c r="C37" s="1145" t="s">
        <v>532</v>
      </c>
      <c r="D37" s="1146"/>
      <c r="E37" s="1147"/>
      <c r="F37" s="36">
        <v>1.1000000000000001</v>
      </c>
      <c r="G37" s="37">
        <v>1.89</v>
      </c>
      <c r="H37" s="37">
        <v>1.82</v>
      </c>
      <c r="I37" s="37">
        <v>0.83</v>
      </c>
      <c r="J37" s="38">
        <v>0.73</v>
      </c>
      <c r="K37" s="22"/>
      <c r="L37" s="22"/>
      <c r="M37" s="22"/>
      <c r="N37" s="22"/>
      <c r="O37" s="22"/>
      <c r="P37" s="22"/>
    </row>
    <row r="38" spans="1:16" ht="39" customHeight="1">
      <c r="A38" s="22"/>
      <c r="B38" s="35"/>
      <c r="C38" s="1145" t="s">
        <v>533</v>
      </c>
      <c r="D38" s="1146"/>
      <c r="E38" s="1147"/>
      <c r="F38" s="36">
        <v>0.54</v>
      </c>
      <c r="G38" s="37">
        <v>0.55000000000000004</v>
      </c>
      <c r="H38" s="37">
        <v>0.56000000000000005</v>
      </c>
      <c r="I38" s="37">
        <v>0.55000000000000004</v>
      </c>
      <c r="J38" s="38">
        <v>0.56000000000000005</v>
      </c>
      <c r="K38" s="22"/>
      <c r="L38" s="22"/>
      <c r="M38" s="22"/>
      <c r="N38" s="22"/>
      <c r="O38" s="22"/>
      <c r="P38" s="22"/>
    </row>
    <row r="39" spans="1:16" ht="39" customHeight="1">
      <c r="A39" s="22"/>
      <c r="B39" s="35"/>
      <c r="C39" s="1145" t="s">
        <v>534</v>
      </c>
      <c r="D39" s="1146"/>
      <c r="E39" s="1147"/>
      <c r="F39" s="36">
        <v>0.28999999999999998</v>
      </c>
      <c r="G39" s="37">
        <v>0.45</v>
      </c>
      <c r="H39" s="37">
        <v>0.47</v>
      </c>
      <c r="I39" s="37">
        <v>0.56000000000000005</v>
      </c>
      <c r="J39" s="38">
        <v>0.55000000000000004</v>
      </c>
      <c r="K39" s="22"/>
      <c r="L39" s="22"/>
      <c r="M39" s="22"/>
      <c r="N39" s="22"/>
      <c r="O39" s="22"/>
      <c r="P39" s="22"/>
    </row>
    <row r="40" spans="1:16" ht="39" customHeight="1">
      <c r="A40" s="22"/>
      <c r="B40" s="35"/>
      <c r="C40" s="1145" t="s">
        <v>535</v>
      </c>
      <c r="D40" s="1146"/>
      <c r="E40" s="1147"/>
      <c r="F40" s="36">
        <v>0</v>
      </c>
      <c r="G40" s="37">
        <v>0</v>
      </c>
      <c r="H40" s="37">
        <v>0</v>
      </c>
      <c r="I40" s="37">
        <v>0</v>
      </c>
      <c r="J40" s="38">
        <v>0.22</v>
      </c>
      <c r="K40" s="22"/>
      <c r="L40" s="22"/>
      <c r="M40" s="22"/>
      <c r="N40" s="22"/>
      <c r="O40" s="22"/>
      <c r="P40" s="22"/>
    </row>
    <row r="41" spans="1:16" ht="39" customHeight="1">
      <c r="A41" s="22"/>
      <c r="B41" s="35"/>
      <c r="C41" s="1145" t="s">
        <v>536</v>
      </c>
      <c r="D41" s="1146"/>
      <c r="E41" s="1147"/>
      <c r="F41" s="36">
        <v>0.06</v>
      </c>
      <c r="G41" s="37">
        <v>0.05</v>
      </c>
      <c r="H41" s="37">
        <v>7.0000000000000007E-2</v>
      </c>
      <c r="I41" s="37">
        <v>0.06</v>
      </c>
      <c r="J41" s="38">
        <v>0.08</v>
      </c>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v>0.19</v>
      </c>
      <c r="G43" s="42">
        <v>0.37</v>
      </c>
      <c r="H43" s="42">
        <v>0.36</v>
      </c>
      <c r="I43" s="42">
        <v>0.27</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7083</v>
      </c>
      <c r="L45" s="60">
        <v>7117</v>
      </c>
      <c r="M45" s="60">
        <v>6957</v>
      </c>
      <c r="N45" s="60">
        <v>6985</v>
      </c>
      <c r="O45" s="61">
        <v>7154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v>43</v>
      </c>
      <c r="L47" s="64">
        <v>43</v>
      </c>
      <c r="M47" s="64">
        <v>53</v>
      </c>
      <c r="N47" s="64">
        <v>110</v>
      </c>
      <c r="O47" s="65">
        <v>117</v>
      </c>
      <c r="P47" s="48"/>
      <c r="Q47" s="48"/>
      <c r="R47" s="48"/>
      <c r="S47" s="48"/>
      <c r="T47" s="48"/>
      <c r="U47" s="48"/>
    </row>
    <row r="48" spans="1:21" ht="30.75" customHeight="1">
      <c r="A48" s="48"/>
      <c r="B48" s="1163"/>
      <c r="C48" s="1164"/>
      <c r="D48" s="62"/>
      <c r="E48" s="1155" t="s">
        <v>15</v>
      </c>
      <c r="F48" s="1155"/>
      <c r="G48" s="1155"/>
      <c r="H48" s="1155"/>
      <c r="I48" s="1155"/>
      <c r="J48" s="1156"/>
      <c r="K48" s="63">
        <v>3456</v>
      </c>
      <c r="L48" s="64">
        <v>3356</v>
      </c>
      <c r="M48" s="64">
        <v>3256</v>
      </c>
      <c r="N48" s="64">
        <v>3115</v>
      </c>
      <c r="O48" s="65">
        <v>2919</v>
      </c>
      <c r="P48" s="48"/>
      <c r="Q48" s="48"/>
      <c r="R48" s="48"/>
      <c r="S48" s="48"/>
      <c r="T48" s="48"/>
      <c r="U48" s="48"/>
    </row>
    <row r="49" spans="1:21" ht="30.75" customHeight="1">
      <c r="A49" s="48"/>
      <c r="B49" s="1163"/>
      <c r="C49" s="1164"/>
      <c r="D49" s="62"/>
      <c r="E49" s="1155" t="s">
        <v>16</v>
      </c>
      <c r="F49" s="1155"/>
      <c r="G49" s="1155"/>
      <c r="H49" s="1155"/>
      <c r="I49" s="1155"/>
      <c r="J49" s="1156"/>
      <c r="K49" s="63">
        <v>888</v>
      </c>
      <c r="L49" s="64">
        <v>720</v>
      </c>
      <c r="M49" s="64">
        <v>816</v>
      </c>
      <c r="N49" s="64">
        <v>927</v>
      </c>
      <c r="O49" s="65">
        <v>778</v>
      </c>
      <c r="P49" s="48"/>
      <c r="Q49" s="48"/>
      <c r="R49" s="48"/>
      <c r="S49" s="48"/>
      <c r="T49" s="48"/>
      <c r="U49" s="48"/>
    </row>
    <row r="50" spans="1:21" ht="30.75" customHeight="1">
      <c r="A50" s="48"/>
      <c r="B50" s="1163"/>
      <c r="C50" s="1164"/>
      <c r="D50" s="62"/>
      <c r="E50" s="1155" t="s">
        <v>17</v>
      </c>
      <c r="F50" s="1155"/>
      <c r="G50" s="1155"/>
      <c r="H50" s="1155"/>
      <c r="I50" s="1155"/>
      <c r="J50" s="1156"/>
      <c r="K50" s="63">
        <v>47</v>
      </c>
      <c r="L50" s="64">
        <v>35</v>
      </c>
      <c r="M50" s="64">
        <v>34</v>
      </c>
      <c r="N50" s="64">
        <v>20</v>
      </c>
      <c r="O50" s="65">
        <v>19</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v>4</v>
      </c>
      <c r="N51" s="64">
        <v>4</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7539</v>
      </c>
      <c r="L52" s="64">
        <v>7482</v>
      </c>
      <c r="M52" s="64">
        <v>7663</v>
      </c>
      <c r="N52" s="64">
        <v>8167</v>
      </c>
      <c r="O52" s="65">
        <v>8316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3981</v>
      </c>
      <c r="L53" s="69">
        <v>3792</v>
      </c>
      <c r="M53" s="69">
        <v>3457</v>
      </c>
      <c r="N53" s="69">
        <v>2994</v>
      </c>
      <c r="O53" s="70">
        <v>2674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塚本  繁樹</cp:lastModifiedBy>
  <cp:lastPrinted>2016-04-13T00:10:46Z</cp:lastPrinted>
  <dcterms:created xsi:type="dcterms:W3CDTF">2016-02-15T01:47:42Z</dcterms:created>
  <dcterms:modified xsi:type="dcterms:W3CDTF">2016-04-13T07:49:32Z</dcterms:modified>
</cp:coreProperties>
</file>