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21\追加提出分（２回目照会）\"/>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_xlnm.Print_Area" localSheetId="12">基金残高に係る経年分析!$A$1:$O$64</definedName>
    <definedName name="_xlnm.Print_Area" localSheetId="3">財政比較分析表!$A$1:$DL$97</definedName>
    <definedName name="_xlnm.Print_Area" localSheetId="10">'実質公債費比率（分子）の構造'!$A$1:$U$60</definedName>
    <definedName name="_xlnm.Print_Area" localSheetId="8">実質収支比率等に係る経年分析!$A$1:$P$50</definedName>
    <definedName name="_xlnm.Print_Area" localSheetId="11">'将来負担比率（分子）の構造'!$A$1:$S$55</definedName>
    <definedName name="_xlnm.Print_Area" localSheetId="6">'性質別歳出決算分析表（住民一人当たりのコスト）'!$A$1:$DR$116</definedName>
    <definedName name="_xlnm.Print_Area" localSheetId="0">総括表!$A$1:$DJ$56</definedName>
    <definedName name="_xlnm.Print_Area" localSheetId="7">'目的別歳出決算分析表（住民一人当たりのコスト）'!$A$1:$DR$116</definedName>
    <definedName name="_xlnm.Print_Area" localSheetId="9">連結実質赤字比率に係る赤字・黒字の構成分析!$A$1:$P$45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s="1"/>
  <c r="AM35" i="10" l="1"/>
  <c r="BE34" i="10"/>
  <c r="BW34" i="10" l="1"/>
  <c r="BW35" i="10" s="1"/>
  <c r="BW36" i="10" s="1"/>
  <c r="BW37" i="10" s="1"/>
  <c r="BW38" i="10" s="1"/>
  <c r="BW39" i="10" s="1"/>
  <c r="BW40" i="10" s="1"/>
  <c r="CO34" i="10" l="1"/>
  <c r="CO35" i="10" s="1"/>
  <c r="CO36" i="10" s="1"/>
  <c r="CO37" i="10" s="1"/>
  <c r="CO38" i="10" s="1"/>
  <c r="CO39" i="10" s="1"/>
  <c r="CO40" i="10" s="1"/>
  <c r="CO41" i="10" s="1"/>
  <c r="CO42" i="10" s="1"/>
</calcChain>
</file>

<file path=xl/sharedStrings.xml><?xml version="1.0" encoding="utf-8"?>
<sst xmlns="http://schemas.openxmlformats.org/spreadsheetml/2006/main" count="1167" uniqueCount="624">
  <si>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</si>
  <si>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</si>
  <si>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</si>
  <si>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</si>
  <si>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</si>
  <si>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</si>
  <si>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</si>
  <si>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</si>
  <si>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</si>
  <si>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</si>
  <si>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</si>
  <si>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</si>
  <si>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</si>
  <si>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</si>
  <si>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</si>
  <si>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</si>
  <si>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</si>
  <si>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</si>
  <si>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</si>
  <si>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</si>
  <si>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</si>
  <si>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</si>
  <si>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</si>
  <si>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</si>
  <si>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</si>
  <si>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</si>
  <si>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</si>
  <si>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</si>
  <si>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</si>
  <si>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</si>
  <si>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</si>
  <si>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</si>
  <si>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</si>
  <si>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</si>
  <si>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</si>
  <si>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</si>
  <si>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</si>
  <si>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</si>
  <si>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</si>
  <si>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</si>
  <si>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</si>
  <si>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</si>
  <si>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</si>
  <si>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</si>
  <si>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</si>
  <si>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</si>
  <si>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</si>
  <si>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</si>
  <si>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</si>
  <si>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</si>
  <si>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</si>
  <si>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</si>
  <si>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</si>
  <si>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</si>
  <si>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</si>
  <si>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</si>
  <si>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</si>
  <si>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</si>
  <si>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</si>
  <si>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</si>
  <si>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</si>
  <si>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</si>
  <si>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</si>
  <si>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</si>
  <si>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</si>
  <si>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</si>
  <si>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</si>
  <si>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</si>
  <si>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</si>
  <si>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</si>
  <si>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</si>
  <si>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</si>
  <si>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</si>
  <si>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</si>
  <si>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</si>
  <si>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</si>
  <si>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</si>
  <si>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</si>
  <si>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</si>
  <si>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</si>
  <si>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</si>
  <si>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</si>
  <si>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</si>
  <si>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</si>
  <si>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</si>
  <si>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</si>
  <si>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</si>
  <si>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</si>
  <si>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</si>
  <si>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</si>
  <si>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</si>
  <si>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</si>
  <si>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</si>
  <si>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</si>
  <si>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</si>
  <si>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</si>
  <si>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</si>
  <si>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</si>
  <si>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</si>
  <si>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</si>
  <si>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</si>
  <si>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</si>
  <si>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</si>
  <si>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</si>
  <si>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</si>
  <si>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</si>
  <si>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</si>
  <si>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</si>
  <si>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</si>
  <si>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</si>
  <si>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</si>
  <si>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</si>
  <si>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</si>
  <si>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</si>
  <si>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</si>
  <si>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</si>
  <si>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</si>
  <si>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</si>
  <si>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</si>
  <si>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</si>
  <si>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</si>
  <si>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</si>
  <si>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</si>
  <si>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</si>
  <si>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</si>
  <si>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</si>
  <si>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</si>
  <si>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</si>
  <si>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</si>
  <si>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</si>
  <si>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</si>
  <si>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</si>
  <si>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</si>
  <si>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</si>
  <si>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</si>
  <si>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</si>
  <si>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</si>
  <si>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</si>
  <si>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</si>
  <si>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</si>
  <si>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</si>
  <si>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</si>
  <si>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</si>
  <si>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</si>
  <si>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</si>
  <si>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</si>
  <si>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</si>
  <si>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</si>
  <si>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</si>
  <si>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</si>
  <si>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</si>
  <si>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</si>
  <si>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</si>
  <si>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</si>
  <si>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</si>
  <si>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</si>
  <si>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</si>
  <si>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</si>
  <si>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</si>
  <si>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</si>
  <si>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</si>
  <si>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</si>
  <si>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</si>
  <si>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</si>
  <si>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</si>
  <si>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</si>
  <si>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</si>
  <si>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</si>
  <si>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</si>
  <si>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</si>
  <si>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</si>
  <si>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</si>
  <si>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</si>
  <si>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</si>
  <si>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</si>
  <si>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</si>
  <si>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</si>
  <si>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</si>
  <si>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</si>
  <si>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</si>
  <si>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</si>
  <si>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</si>
  <si>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</si>
  <si>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</si>
  <si>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</si>
  <si>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</si>
  <si>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</si>
  <si>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</si>
  <si>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</si>
  <si>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</si>
  <si>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</si>
  <si>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</si>
  <si>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</si>
  <si>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</si>
  <si>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</si>
  <si>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</si>
  <si>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</si>
  <si>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</si>
  <si>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</si>
  <si>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</si>
  <si>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</si>
  <si>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</si>
  <si>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</si>
  <si>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</si>
  <si>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</si>
  <si>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</si>
  <si>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</si>
  <si>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</si>
  <si>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</si>
  <si>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</si>
  <si>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</si>
  <si>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</si>
  <si>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</si>
  <si>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</si>
  <si>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</si>
  <si>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</si>
  <si>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</si>
  <si>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</si>
  <si>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</si>
  <si>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</si>
  <si>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</si>
  <si>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</si>
  <si>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</si>
  <si>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</si>
  <si>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</si>
  <si>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</si>
  <si>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</si>
  <si>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</si>
  <si>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</si>
  <si>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</si>
  <si>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</si>
  <si>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</si>
  <si>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</si>
  <si>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</si>
  <si>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</si>
  <si>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</si>
  <si>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</si>
  <si>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</si>
  <si>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</si>
  <si>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</si>
  <si>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</si>
  <si>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</si>
  <si>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</si>
  <si>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</si>
  <si>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</si>
  <si>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</si>
  <si>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</si>
  <si>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</si>
  <si>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</si>
  <si>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</si>
  <si>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</si>
  <si>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</si>
  <si>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</si>
  <si>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</si>
  <si>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</si>
  <si>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</si>
  <si>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</si>
  <si>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</si>
  <si>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</si>
  <si>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</si>
  <si>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</si>
  <si>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</si>
  <si>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</si>
  <si>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</si>
  <si>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</si>
  <si>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</si>
  <si>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</si>
  <si>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</si>
  <si>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</si>
  <si>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</si>
  <si>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</si>
  <si>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</si>
  <si>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</si>
  <si>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</si>
  <si>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</si>
  <si>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</si>
  <si>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</si>
  <si>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</si>
  <si>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</si>
  <si>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</si>
  <si>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</si>
  <si>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</si>
  <si>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</si>
  <si>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</si>
  <si>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</si>
  <si>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</si>
  <si>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</si>
  <si>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</si>
  <si>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</si>
  <si>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</si>
  <si>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</si>
  <si>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</si>
  <si>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</si>
  <si>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</si>
  <si>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</si>
  <si>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</si>
  <si>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</si>
  <si>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</si>
  <si>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</si>
  <si>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</si>
  <si>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</si>
  <si>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</si>
  <si>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</si>
  <si>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</si>
  <si>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</si>
  <si>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</si>
  <si>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</si>
  <si>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</si>
  <si>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</si>
  <si>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</si>
  <si>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</si>
  <si>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</si>
  <si>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</si>
  <si>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</si>
  <si>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</si>
  <si>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</si>
  <si>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</si>
  <si>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</si>
  <si>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</si>
  <si>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</si>
  <si>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</si>
  <si>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</si>
  <si>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</si>
  <si>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</si>
  <si>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</si>
  <si>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</si>
  <si>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</si>
  <si>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</si>
  <si>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</si>
  <si>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</si>
  <si>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</si>
  <si>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</si>
  <si>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</si>
  <si>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</si>
  <si>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</si>
  <si>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</si>
  <si>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</si>
  <si>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</si>
  <si>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</si>
  <si>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</si>
  <si>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</si>
  <si>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</si>
  <si>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</si>
  <si>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</si>
  <si>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</si>
  <si>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</si>
  <si>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</si>
  <si>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</si>
  <si>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</si>
  <si>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</si>
  <si>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</si>
  <si>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</si>
  <si>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</si>
  <si>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</si>
  <si>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</si>
  <si>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</si>
  <si>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</si>
  <si>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</si>
  <si>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</si>
  <si>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</si>
  <si>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</si>
  <si>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</si>
  <si>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</si>
  <si>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</si>
  <si>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</si>
  <si>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</si>
  <si>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</si>
  <si>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</si>
  <si>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</si>
  <si>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</si>
  <si>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</si>
  <si>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</si>
  <si>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</si>
  <si>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</si>
  <si>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</si>
  <si>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</si>
  <si>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</si>
  <si>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</si>
  <si>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</si>
  <si>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</si>
  <si>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</si>
  <si>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</si>
  <si>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</si>
  <si>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</si>
  <si>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</si>
  <si>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</si>
  <si>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</si>
  <si>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</si>
  <si>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</si>
  <si>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</si>
  <si>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</si>
  <si>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</si>
  <si>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</si>
  <si>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</si>
  <si>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</si>
  <si>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</si>
  <si>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</si>
  <si>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</si>
  <si>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</si>
  <si>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</si>
  <si>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</si>
  <si>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</si>
  <si>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</si>
  <si>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</si>
  <si>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</si>
  <si>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</si>
  <si>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</si>
  <si>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</si>
  <si>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</si>
  <si>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</si>
  <si>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</si>
  <si>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</si>
  <si>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</si>
  <si>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</si>
  <si>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</si>
  <si>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</si>
  <si>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</si>
  <si>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</si>
  <si>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</si>
  <si>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</si>
  <si>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</si>
  <si>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</si>
  <si>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</si>
  <si>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</si>
  <si>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</si>
  <si>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</si>
  <si>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</si>
  <si>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</si>
  <si>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</si>
  <si>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</si>
  <si>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</si>
  <si>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</si>
  <si>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</si>
  <si>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</si>
  <si>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</si>
  <si>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</si>
  <si>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</si>
  <si>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</si>
  <si>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</si>
  <si>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</si>
  <si>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</si>
  <si>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</si>
  <si>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</si>
  <si>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</si>
  <si>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</si>
  <si>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</si>
  <si>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</si>
  <si>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</si>
  <si>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</si>
  <si>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</si>
  <si>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</si>
  <si>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</si>
  <si>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</si>
  <si>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</si>
  <si>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</si>
  <si>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</si>
  <si>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</si>
  <si>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</si>
  <si>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</si>
  <si>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</si>
  <si>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</si>
  <si>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</si>
  <si>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</si>
  <si>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</si>
  <si>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</si>
  <si>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</si>
  <si>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</si>
  <si>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</si>
  <si>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</si>
  <si>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</si>
  <si>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</si>
  <si>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</si>
  <si>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</si>
  <si>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</si>
  <si>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</si>
  <si>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</si>
  <si>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</si>
  <si>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</si>
  <si>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</si>
  <si>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</si>
  <si>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</si>
  <si>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</si>
  <si>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</si>
  <si>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</si>
  <si>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</si>
  <si>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</si>
  <si>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</si>
  <si>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</si>
  <si>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</si>
  <si>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</si>
  <si>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</si>
  <si>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</si>
  <si>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</si>
  <si>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</si>
  <si>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</si>
  <si>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</si>
  <si>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</si>
  <si>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</si>
  <si>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</si>
  <si>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</si>
  <si>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</si>
  <si>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</si>
  <si>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</si>
  <si>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</si>
  <si>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</si>
  <si>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</si>
  <si>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</si>
  <si>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</si>
  <si>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</si>
  <si>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</si>
  <si>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</si>
  <si>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</si>
  <si>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</si>
  <si>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</si>
  <si>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</si>
  <si>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</si>
  <si>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</si>
  <si>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</si>
  <si>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</si>
  <si>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</si>
  <si>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</si>
  <si>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</si>
  <si>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</si>
  <si>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</si>
  <si>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</si>
  <si>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</si>
  <si>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</si>
  <si>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</si>
  <si>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</si>
  <si>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</si>
  <si>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</si>
  <si>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</si>
  <si>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</si>
  <si>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</si>
  <si>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</si>
  <si>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</si>
  <si>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</si>
  <si>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</si>
  <si>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</si>
  <si>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</si>
  <si>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</si>
  <si>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</si>
  <si>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</si>
  <si>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</si>
  <si>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</si>
  <si>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</si>
  <si>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</si>
  <si>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</si>
  <si>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</si>
  <si>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</si>
  <si>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</si>
  <si>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</si>
  <si>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</si>
  <si>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</si>
  <si>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</si>
  <si>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</si>
  <si>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</si>
  <si>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</si>
  <si>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</si>
  <si>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</si>
  <si>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</si>
  <si>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</si>
  <si>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</si>
  <si>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</si>
  <si>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</si>
  <si>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</si>
  <si>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23.11</t>
  </si>
  <si>
    <t>▲ 1.41</t>
  </si>
  <si>
    <t>水道事業会計</t>
  </si>
  <si>
    <t>下水道事業会計</t>
  </si>
  <si>
    <t>一般会計</t>
  </si>
  <si>
    <t>介護保険事業特別会計</t>
  </si>
  <si>
    <t>国民健康保険事業特別会計（事業勘定）</t>
  </si>
  <si>
    <t>後期高齢者医療事業特別会計</t>
  </si>
  <si>
    <t>診療所事業特別会計</t>
  </si>
  <si>
    <t>霊苑事業特別会計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</si>
  <si>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</si>
  <si>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</si>
  <si>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</si>
  <si>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</si>
  <si>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</si>
  <si>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</si>
  <si>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</si>
  <si>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</si>
  <si>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(有)あした</t>
    <rPh sb="1" eb="2">
      <t>ユウ</t>
    </rPh>
    <phoneticPr fontId="2"/>
  </si>
  <si>
    <t>(一財)但馬地域地場産業振興センター</t>
    <rPh sb="1" eb="3">
      <t>イチザイ</t>
    </rPh>
    <rPh sb="4" eb="8">
      <t>タジマチイキ</t>
    </rPh>
    <rPh sb="8" eb="12">
      <t>ジバサンギョウ</t>
    </rPh>
    <rPh sb="12" eb="14">
      <t>シンコウ</t>
    </rPh>
    <phoneticPr fontId="2"/>
  </si>
  <si>
    <t>(一社)豊岡観光イノベーション</t>
    <rPh sb="1" eb="2">
      <t>イチ</t>
    </rPh>
    <rPh sb="2" eb="3">
      <t>シャ</t>
    </rPh>
    <rPh sb="4" eb="6">
      <t>トヨオカ</t>
    </rPh>
    <rPh sb="6" eb="8">
      <t>カンコウ</t>
    </rPh>
    <phoneticPr fontId="2"/>
  </si>
  <si>
    <t>兵庫県信用保証協会</t>
    <rPh sb="0" eb="3">
      <t>ヒョウゴケン</t>
    </rPh>
    <rPh sb="3" eb="9">
      <t>シンヨウホショウキョウカイ</t>
    </rPh>
    <phoneticPr fontId="2"/>
  </si>
  <si>
    <t>〇</t>
    <phoneticPr fontId="2"/>
  </si>
  <si>
    <t>(株)北前館</t>
    <rPh sb="1" eb="2">
      <t>カブ</t>
    </rPh>
    <rPh sb="3" eb="6">
      <t>キタマエカン</t>
    </rPh>
    <phoneticPr fontId="2"/>
  </si>
  <si>
    <t>(株)日高振興公社</t>
    <rPh sb="1" eb="2">
      <t>カブ</t>
    </rPh>
    <rPh sb="3" eb="5">
      <t>ヒダカ</t>
    </rPh>
    <rPh sb="5" eb="9">
      <t>シンコウコウシャ</t>
    </rPh>
    <phoneticPr fontId="2"/>
  </si>
  <si>
    <t>(株)シルク温泉やまびこ</t>
    <rPh sb="1" eb="2">
      <t>カブ</t>
    </rPh>
    <rPh sb="6" eb="8">
      <t>オンセン</t>
    </rPh>
    <phoneticPr fontId="2"/>
  </si>
  <si>
    <t>アイティ豊岡都市開発(株)</t>
    <rPh sb="4" eb="6">
      <t>トヨオカ</t>
    </rPh>
    <rPh sb="6" eb="10">
      <t>トシカイハツ</t>
    </rPh>
    <rPh sb="11" eb="12">
      <t>カブ</t>
    </rPh>
    <phoneticPr fontId="2"/>
  </si>
  <si>
    <t>豊岡まちづくり(株)</t>
    <rPh sb="0" eb="2">
      <t>トヨオカ</t>
    </rPh>
    <rPh sb="8" eb="9">
      <t>カブ</t>
    </rPh>
    <phoneticPr fontId="2"/>
  </si>
  <si>
    <t>-</t>
    <phoneticPr fontId="2"/>
  </si>
  <si>
    <t>-</t>
    <phoneticPr fontId="2"/>
  </si>
  <si>
    <t>公立豊岡病院組合</t>
    <rPh sb="0" eb="2">
      <t>コウリツ</t>
    </rPh>
    <rPh sb="2" eb="4">
      <t>トヨオカ</t>
    </rPh>
    <rPh sb="4" eb="8">
      <t>ビョウインクミアイ</t>
    </rPh>
    <phoneticPr fontId="2"/>
  </si>
  <si>
    <t>北但行政事務組合</t>
    <rPh sb="0" eb="2">
      <t>ホクタン</t>
    </rPh>
    <rPh sb="2" eb="4">
      <t>ギョウセイ</t>
    </rPh>
    <rPh sb="4" eb="8">
      <t>ジムクミアイ</t>
    </rPh>
    <phoneticPr fontId="2"/>
  </si>
  <si>
    <t>但馬広域行政事務組合</t>
    <rPh sb="0" eb="2">
      <t>タジマ</t>
    </rPh>
    <rPh sb="2" eb="4">
      <t>コウイキ</t>
    </rPh>
    <rPh sb="4" eb="6">
      <t>ギョウセイ</t>
    </rPh>
    <rPh sb="6" eb="10">
      <t>ジムクミアイ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</si>
  <si>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</si>
  <si>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3">
      <t>キョウサイクミアイ</t>
    </rPh>
    <phoneticPr fontId="2"/>
  </si>
  <si>
    <t>兵庫県後期高齢者医療広域連合（一般会計）</t>
    <rPh sb="0" eb="3">
      <t>ヒョウゴケン</t>
    </rPh>
    <rPh sb="3" eb="8">
      <t>コウキコウレイシャ</t>
    </rPh>
    <rPh sb="8" eb="10">
      <t>イリョウ</t>
    </rPh>
    <rPh sb="10" eb="12">
      <t>コウイキ</t>
    </rPh>
    <rPh sb="12" eb="14">
      <t>レンゴウ</t>
    </rPh>
    <rPh sb="15" eb="19">
      <t>イッパンカイケイ</t>
    </rPh>
    <phoneticPr fontId="2"/>
  </si>
  <si>
    <t>兵庫県後期高齢者医療広域連合（特別会計）</t>
    <rPh sb="0" eb="3">
      <t>ヒョウゴケン</t>
    </rPh>
    <rPh sb="3" eb="5">
      <t>コウキ</t>
    </rPh>
    <rPh sb="5" eb="8">
      <t>コウレイシャ</t>
    </rPh>
    <rPh sb="8" eb="10">
      <t>イリョウ</t>
    </rPh>
    <rPh sb="10" eb="14">
      <t>コウイキレンゴウ</t>
    </rPh>
    <rPh sb="15" eb="19">
      <t>トクベツカイケイ</t>
    </rPh>
    <phoneticPr fontId="2"/>
  </si>
  <si>
    <t>-</t>
    <phoneticPr fontId="2"/>
  </si>
  <si>
    <t>-</t>
    <phoneticPr fontId="2"/>
  </si>
  <si>
    <t>-</t>
    <phoneticPr fontId="2"/>
  </si>
  <si>
    <t>-</t>
    <phoneticPr fontId="2"/>
  </si>
  <si>
    <t>公共施設整備基金</t>
    <rPh sb="0" eb="4">
      <t>コウキョウシセツ</t>
    </rPh>
    <rPh sb="4" eb="8">
      <t>セイビキキン</t>
    </rPh>
    <phoneticPr fontId="2"/>
  </si>
  <si>
    <t>地域振興基金</t>
    <rPh sb="0" eb="6">
      <t>チイキシンコウキキン</t>
    </rPh>
    <phoneticPr fontId="2"/>
  </si>
  <si>
    <t>福祉基金</t>
    <rPh sb="0" eb="4">
      <t>フクシキキン</t>
    </rPh>
    <phoneticPr fontId="2"/>
  </si>
  <si>
    <t>被災者生活再建支援基金</t>
    <rPh sb="0" eb="3">
      <t>ヒサイシャ</t>
    </rPh>
    <rPh sb="3" eb="7">
      <t>セイカツサイケン</t>
    </rPh>
    <rPh sb="7" eb="11">
      <t>シエンキキン</t>
    </rPh>
    <phoneticPr fontId="2"/>
  </si>
  <si>
    <t>植村直己顕彰基金</t>
    <rPh sb="0" eb="4">
      <t>ウエムラナオミ</t>
    </rPh>
    <rPh sb="4" eb="6">
      <t>ケンショウ</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</si>
  <si>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</si>
  <si>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</si>
  <si>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</si>
  <si>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将来負担比率は、地方債の積極的な繰上償還、計画に基づく発行などの縮減に努めたことから、昨年度から大きく減少したものの、類似団体内平均値と比較すると依然としてかなり高い状況にある。
　有形固定資産減価償却率は類似団体より若干高く、年々上昇傾向にある。合併前に旧市町ごとに整備した公共施設があり、保有する施設数が非合併団体より多く、施設の更新や除却の影響が表れにくいことが要因として考えられる。公共施設等総合管理計画等に基づき、施設の集約化・複合化を進めるなどして公共施設の適正管理に取り組んでいく。</t>
    <rPh sb="1" eb="7">
      <t>ショウライフタンヒリツ</t>
    </rPh>
    <rPh sb="9" eb="12">
      <t>チホウサイ</t>
    </rPh>
    <rPh sb="13" eb="16">
      <t>セッキョクテキ</t>
    </rPh>
    <rPh sb="17" eb="21">
      <t>クリアゲショウカン</t>
    </rPh>
    <rPh sb="22" eb="24">
      <t>ケイカク</t>
    </rPh>
    <rPh sb="25" eb="26">
      <t>モト</t>
    </rPh>
    <rPh sb="28" eb="30">
      <t>ハッコウ</t>
    </rPh>
    <rPh sb="33" eb="35">
      <t>シュクゲン</t>
    </rPh>
    <rPh sb="36" eb="37">
      <t>ツト</t>
    </rPh>
    <rPh sb="44" eb="47">
      <t>サクネンド</t>
    </rPh>
    <rPh sb="49" eb="50">
      <t>オオ</t>
    </rPh>
    <rPh sb="52" eb="54">
      <t>ゲンショウ</t>
    </rPh>
    <rPh sb="60" eb="65">
      <t>ルイジダンタイナイ</t>
    </rPh>
    <rPh sb="65" eb="68">
      <t>ヘイキンチ</t>
    </rPh>
    <rPh sb="69" eb="71">
      <t>ヒカク</t>
    </rPh>
    <rPh sb="74" eb="76">
      <t>イゼン</t>
    </rPh>
    <rPh sb="82" eb="83">
      <t>タカ</t>
    </rPh>
    <rPh sb="84" eb="86">
      <t>ジョウキョウ</t>
    </rPh>
    <rPh sb="92" eb="98">
      <t>ユウケイコテイシサン</t>
    </rPh>
    <rPh sb="98" eb="103">
      <t>ゲンカショウキャクリツ</t>
    </rPh>
    <rPh sb="104" eb="108">
      <t>ルイジダンタイ</t>
    </rPh>
    <rPh sb="110" eb="112">
      <t>ジャッカン</t>
    </rPh>
    <rPh sb="112" eb="113">
      <t>タカ</t>
    </rPh>
    <rPh sb="115" eb="117">
      <t>ネンネン</t>
    </rPh>
    <rPh sb="117" eb="121">
      <t>ジョウショウケイコウ</t>
    </rPh>
    <rPh sb="125" eb="128">
      <t>ガッペイマエ</t>
    </rPh>
    <rPh sb="129" eb="132">
      <t>キュウシマチ</t>
    </rPh>
    <rPh sb="135" eb="137">
      <t>セイビ</t>
    </rPh>
    <rPh sb="139" eb="143">
      <t>コウキョウシセツ</t>
    </rPh>
    <rPh sb="147" eb="149">
      <t>ホユウ</t>
    </rPh>
    <rPh sb="151" eb="154">
      <t>シセツスウ</t>
    </rPh>
    <rPh sb="155" eb="156">
      <t>ヒ</t>
    </rPh>
    <rPh sb="156" eb="158">
      <t>ガッペイ</t>
    </rPh>
    <rPh sb="158" eb="160">
      <t>ダンタイ</t>
    </rPh>
    <rPh sb="162" eb="163">
      <t>オオ</t>
    </rPh>
    <rPh sb="165" eb="167">
      <t>シセツ</t>
    </rPh>
    <rPh sb="168" eb="170">
      <t>コウシン</t>
    </rPh>
    <rPh sb="171" eb="173">
      <t>ジョキャク</t>
    </rPh>
    <rPh sb="174" eb="176">
      <t>エイキョウ</t>
    </rPh>
    <rPh sb="177" eb="178">
      <t>アラワ</t>
    </rPh>
    <rPh sb="185" eb="187">
      <t>ヨウイン</t>
    </rPh>
    <rPh sb="190" eb="191">
      <t>カンガ</t>
    </rPh>
    <rPh sb="196" eb="201">
      <t>コウキョウシセツトウ</t>
    </rPh>
    <rPh sb="201" eb="207">
      <t>ソウゴウカンリケイカク</t>
    </rPh>
    <rPh sb="207" eb="208">
      <t>トウ</t>
    </rPh>
    <rPh sb="209" eb="210">
      <t>モト</t>
    </rPh>
    <rPh sb="213" eb="215">
      <t>シセツ</t>
    </rPh>
    <rPh sb="216" eb="219">
      <t>シュウヤクカ</t>
    </rPh>
    <rPh sb="220" eb="223">
      <t>フクゴウカ</t>
    </rPh>
    <rPh sb="224" eb="225">
      <t>スス</t>
    </rPh>
    <rPh sb="231" eb="235">
      <t>コウキョウシセツ</t>
    </rPh>
    <rPh sb="236" eb="240">
      <t>テキセイカンリ</t>
    </rPh>
    <rPh sb="241" eb="242">
      <t>ト</t>
    </rPh>
    <rPh sb="243" eb="24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</si>
  <si>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</si>
  <si>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</si>
  <si>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</si>
  <si>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</si>
  <si>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</si>
  <si>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</si>
  <si>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将来負担比率は、地方債の積極的な繰上償還、計画に基づく発行などの縮減に努めたことから、昨年度から大きく減少したものの、類似団体内平均値と比較すると依然としてかなり高い状況にある。
　実質公債費比率も類似団体内平均値と比べ8.4ポイント上回っており、昨年度までと比べてもその差が広がっている状況にある。
　今後も引き続き、地方債の発行抑制や交付税算入率の高い地方債発行等に努めていく。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</si>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</sst>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9FFA-4462-BECB-2DD4EF963D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68146</c:v>
                </c:pt>
                <c:pt idx="1">
                  <c:v>55695</c:v>
                </c:pt>
                <c:pt idx="2">
                  <c:v>72693</c:v>
                </c:pt>
                <c:pt idx="3">
                  <c:v>70363</c:v>
                </c:pt>
                <c:pt idx="4">
                  <c:v>65971</c:v>
                </c:pt>
              </c:numCache>
            </c:numRef>
          </c:val>
          <c:smooth val="0"/>
          <c:extLst>
            <c:ext xmlns:c16="http://schemas.microsoft.com/office/drawing/2014/chart" uri="{C3380CC4-5D6E-409C-BE32-E72D297353CC}">
              <c16:uniqueId val="{00000001-9FFA-4462-BECB-2DD4EF963D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3.07</c:v>
                </c:pt>
                <c:pt idx="1">
                  <c:v>3.03</c:v>
                </c:pt>
                <c:pt idx="2">
                  <c:v>4.5999999999999996</c:v>
                </c:pt>
                <c:pt idx="3">
                  <c:v>4.3600000000000003</c:v>
                </c:pt>
                <c:pt idx="4">
                  <c:v>5.98</c:v>
                </c:pt>
              </c:numCache>
            </c:numRef>
          </c:val>
          <c:extLst>
            <c:ext xmlns:c16="http://schemas.microsoft.com/office/drawing/2014/chart" uri="{C3380CC4-5D6E-409C-BE32-E72D297353CC}">
              <c16:uniqueId val="{00000000-0FD6-4ADE-89EF-B2FD52456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19.95</c:v>
                </c:pt>
                <c:pt idx="1">
                  <c:v>18.79</c:v>
                </c:pt>
                <c:pt idx="2">
                  <c:v>18.16</c:v>
                </c:pt>
                <c:pt idx="3">
                  <c:v>19.22</c:v>
                </c:pt>
                <c:pt idx="4">
                  <c:v>19.72</c:v>
                </c:pt>
              </c:numCache>
            </c:numRef>
          </c:val>
          <c:extLst>
            <c:ext xmlns:c16="http://schemas.microsoft.com/office/drawing/2014/chart" uri="{C3380CC4-5D6E-409C-BE32-E72D297353CC}">
              <c16:uniqueId val="{00000001-0FD6-4ADE-89EF-B2FD52456A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-23.11</c:v>
                </c:pt>
                <c:pt idx="1">
                  <c:v>-1.41</c:v>
                </c:pt>
                <c:pt idx="2">
                  <c:v>0.61</c:v>
                </c:pt>
                <c:pt idx="3">
                  <c:v>1.01</c:v>
                </c:pt>
                <c:pt idx="4">
                  <c:v>2.64</c:v>
                </c:pt>
              </c:numCache>
            </c:numRef>
          </c:val>
          <c:smooth val="0"/>
          <c:extLst>
            <c:ext xmlns:c16="http://schemas.microsoft.com/office/drawing/2014/chart" uri="{C3380CC4-5D6E-409C-BE32-E72D297353CC}">
              <c16:uniqueId val="{00000002-0FD6-4ADE-89EF-B2FD52456A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0.73</c:v>
                </c:pt>
                <c:pt idx="2">
                  <c:v>#N/A</c:v>
                </c:pt>
                <c:pt idx="3">
                  <c:v>0.71</c:v>
                </c:pt>
                <c:pt idx="4">
                  <c:v>#N/A</c:v>
                </c:pt>
                <c:pt idx="5">
                  <c:v>0.8</c:v>
                </c:pt>
                <c:pt idx="6">
                  <c:v>#N/A</c:v>
                </c:pt>
                <c:pt idx="7">
                  <c:v>7.0000000000000007E-2</c:v>
                </c:pt>
                <c:pt idx="8">
                  <c:v>#N/A</c:v>
                </c:pt>
                <c:pt idx="9">
                  <c:v>0.04</c:v>
                </c:pt>
              </c:numCache>
            </c:numRef>
          </c:val>
          <c:extLst>
            <c:ext xmlns:c16="http://schemas.microsoft.com/office/drawing/2014/chart" uri="{C3380CC4-5D6E-409C-BE32-E72D297353CC}">
              <c16:uniqueId val="{00000000-EE75-4FB8-9D71-0ED30ECBED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75-4FB8-9D71-0ED30ECBED1F}"/>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0.02</c:v>
                </c:pt>
                <c:pt idx="4">
                  <c:v>#N/A</c:v>
                </c:pt>
                <c:pt idx="5">
                  <c:v>0.03</c:v>
                </c:pt>
                <c:pt idx="6">
                  <c:v>#N/A</c:v>
                </c:pt>
                <c:pt idx="7">
                  <c:v>0.01</c:v>
                </c:pt>
                <c:pt idx="8">
                  <c:v>#N/A</c:v>
                </c:pt>
                <c:pt idx="9">
                  <c:v>0.03</c:v>
                </c:pt>
              </c:numCache>
            </c:numRef>
          </c:val>
          <c:extLst>
            <c:ext xmlns:c16="http://schemas.microsoft.com/office/drawing/2014/chart" uri="{C3380CC4-5D6E-409C-BE32-E72D297353CC}">
              <c16:uniqueId val="{00000002-EE75-4FB8-9D71-0ED30ECBED1F}"/>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7.0000000000000007E-2</c:v>
                </c:pt>
                <c:pt idx="4">
                  <c:v>#N/A</c:v>
                </c:pt>
                <c:pt idx="5">
                  <c:v>0.06</c:v>
                </c:pt>
                <c:pt idx="6">
                  <c:v>#N/A</c:v>
                </c:pt>
                <c:pt idx="7">
                  <c:v>0.13</c:v>
                </c:pt>
                <c:pt idx="8">
                  <c:v>#N/A</c:v>
                </c:pt>
                <c:pt idx="9">
                  <c:v>0.06</c:v>
                </c:pt>
              </c:numCache>
            </c:numRef>
          </c:val>
          <c:extLst>
            <c:ext xmlns:c16="http://schemas.microsoft.com/office/drawing/2014/chart" uri="{C3380CC4-5D6E-409C-BE32-E72D297353CC}">
              <c16:uniqueId val="{00000003-EE75-4FB8-9D71-0ED30ECBED1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c:v>
                </c:pt>
                <c:pt idx="4">
                  <c:v>#N/A</c:v>
                </c:pt>
                <c:pt idx="5">
                  <c:v>0.09</c:v>
                </c:pt>
                <c:pt idx="6">
                  <c:v>#N/A</c:v>
                </c:pt>
                <c:pt idx="7">
                  <c:v>0.1</c:v>
                </c:pt>
                <c:pt idx="8">
                  <c:v>#N/A</c:v>
                </c:pt>
                <c:pt idx="9">
                  <c:v>0.1</c:v>
                </c:pt>
              </c:numCache>
            </c:numRef>
          </c:val>
          <c:extLst>
            <c:ext xmlns:c16="http://schemas.microsoft.com/office/drawing/2014/chart" uri="{C3380CC4-5D6E-409C-BE32-E72D297353CC}">
              <c16:uniqueId val="{00000004-EE75-4FB8-9D71-0ED30ECBED1F}"/>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1.67</c:v>
                </c:pt>
                <c:pt idx="2">
                  <c:v>#N/A</c:v>
                </c:pt>
                <c:pt idx="3">
                  <c:v>1.26</c:v>
                </c:pt>
                <c:pt idx="4">
                  <c:v>#N/A</c:v>
                </c:pt>
                <c:pt idx="5">
                  <c:v>0.36</c:v>
                </c:pt>
                <c:pt idx="6">
                  <c:v>#N/A</c:v>
                </c:pt>
                <c:pt idx="7">
                  <c:v>0.42</c:v>
                </c:pt>
                <c:pt idx="8">
                  <c:v>#N/A</c:v>
                </c:pt>
                <c:pt idx="9">
                  <c:v>0.46</c:v>
                </c:pt>
              </c:numCache>
            </c:numRef>
          </c:val>
          <c:extLst>
            <c:ext xmlns:c16="http://schemas.microsoft.com/office/drawing/2014/chart" uri="{C3380CC4-5D6E-409C-BE32-E72D297353CC}">
              <c16:uniqueId val="{00000005-EE75-4FB8-9D71-0ED30ECBED1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1.21</c:v>
                </c:pt>
                <c:pt idx="4">
                  <c:v>#N/A</c:v>
                </c:pt>
                <c:pt idx="5">
                  <c:v>1.59</c:v>
                </c:pt>
                <c:pt idx="6">
                  <c:v>#N/A</c:v>
                </c:pt>
                <c:pt idx="7">
                  <c:v>1.76</c:v>
                </c:pt>
                <c:pt idx="8">
                  <c:v>#N/A</c:v>
                </c:pt>
                <c:pt idx="9">
                  <c:v>1.3</c:v>
                </c:pt>
              </c:numCache>
            </c:numRef>
          </c:val>
          <c:extLst>
            <c:ext xmlns:c16="http://schemas.microsoft.com/office/drawing/2014/chart" uri="{C3380CC4-5D6E-409C-BE32-E72D297353CC}">
              <c16:uniqueId val="{00000006-EE75-4FB8-9D71-0ED30ECBED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2.89</c:v>
                </c:pt>
                <c:pt idx="2">
                  <c:v>#N/A</c:v>
                </c:pt>
                <c:pt idx="3">
                  <c:v>2.93</c:v>
                </c:pt>
                <c:pt idx="4">
                  <c:v>#N/A</c:v>
                </c:pt>
                <c:pt idx="5">
                  <c:v>4.49</c:v>
                </c:pt>
                <c:pt idx="6">
                  <c:v>#N/A</c:v>
                </c:pt>
                <c:pt idx="7">
                  <c:v>4.21</c:v>
                </c:pt>
                <c:pt idx="8">
                  <c:v>#N/A</c:v>
                </c:pt>
                <c:pt idx="9">
                  <c:v>5.88</c:v>
                </c:pt>
              </c:numCache>
            </c:numRef>
          </c:val>
          <c:extLst>
            <c:ext xmlns:c16="http://schemas.microsoft.com/office/drawing/2014/chart" uri="{C3380CC4-5D6E-409C-BE32-E72D297353CC}">
              <c16:uniqueId val="{00000007-EE75-4FB8-9D71-0ED30ECBED1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3.96</c:v>
                </c:pt>
                <c:pt idx="2">
                  <c:v>#N/A</c:v>
                </c:pt>
                <c:pt idx="3">
                  <c:v>4.1100000000000003</c:v>
                </c:pt>
                <c:pt idx="4">
                  <c:v>#N/A</c:v>
                </c:pt>
                <c:pt idx="5">
                  <c:v>5.55</c:v>
                </c:pt>
                <c:pt idx="6">
                  <c:v>#N/A</c:v>
                </c:pt>
                <c:pt idx="7">
                  <c:v>6.87</c:v>
                </c:pt>
                <c:pt idx="8">
                  <c:v>#N/A</c:v>
                </c:pt>
                <c:pt idx="9">
                  <c:v>7.36</c:v>
                </c:pt>
              </c:numCache>
            </c:numRef>
          </c:val>
          <c:extLst>
            <c:ext xmlns:c16="http://schemas.microsoft.com/office/drawing/2014/chart" uri="{C3380CC4-5D6E-409C-BE32-E72D297353CC}">
              <c16:uniqueId val="{00000008-EE75-4FB8-9D71-0ED30ECBED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9.86</c:v>
                </c:pt>
                <c:pt idx="2">
                  <c:v>#N/A</c:v>
                </c:pt>
                <c:pt idx="3">
                  <c:v>10.88</c:v>
                </c:pt>
                <c:pt idx="4">
                  <c:v>#N/A</c:v>
                </c:pt>
                <c:pt idx="5">
                  <c:v>11.8</c:v>
                </c:pt>
                <c:pt idx="6">
                  <c:v>#N/A</c:v>
                </c:pt>
                <c:pt idx="7">
                  <c:v>12.05</c:v>
                </c:pt>
                <c:pt idx="8">
                  <c:v>#N/A</c:v>
                </c:pt>
                <c:pt idx="9">
                  <c:v>11.73</c:v>
                </c:pt>
              </c:numCache>
            </c:numRef>
          </c:val>
          <c:extLst>
            <c:ext xmlns:c16="http://schemas.microsoft.com/office/drawing/2014/chart" uri="{C3380CC4-5D6E-409C-BE32-E72D297353CC}">
              <c16:uniqueId val="{00000009-EE75-4FB8-9D71-0ED30ECBED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7783</c:v>
                </c:pt>
                <c:pt idx="5">
                  <c:v>7639</c:v>
                </c:pt>
                <c:pt idx="8">
                  <c:v>7380</c:v>
                </c:pt>
                <c:pt idx="11">
                  <c:v>7287</c:v>
                </c:pt>
                <c:pt idx="14">
                  <c:v>7229</c:v>
                </c:pt>
              </c:numCache>
            </c:numRef>
          </c:val>
          <c:extLst>
            <c:ext xmlns:c16="http://schemas.microsoft.com/office/drawing/2014/chart" uri="{C3380CC4-5D6E-409C-BE32-E72D297353CC}">
              <c16:uniqueId val="{00000000-E9C7-4BDD-A352-DA28ABE24E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C7-4BDD-A352-DA28ABE24E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C7-4BDD-A352-DA28ABE24E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967</c:v>
                </c:pt>
                <c:pt idx="3">
                  <c:v>949</c:v>
                </c:pt>
                <c:pt idx="6">
                  <c:v>915</c:v>
                </c:pt>
                <c:pt idx="9">
                  <c:v>908</c:v>
                </c:pt>
                <c:pt idx="12">
                  <c:v>872</c:v>
                </c:pt>
              </c:numCache>
            </c:numRef>
          </c:val>
          <c:extLst>
            <c:ext xmlns:c16="http://schemas.microsoft.com/office/drawing/2014/chart" uri="{C3380CC4-5D6E-409C-BE32-E72D297353CC}">
              <c16:uniqueId val="{00000003-E9C7-4BDD-A352-DA28ABE24E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2884</c:v>
                </c:pt>
                <c:pt idx="3">
                  <c:v>2945</c:v>
                </c:pt>
                <c:pt idx="6">
                  <c:v>2864</c:v>
                </c:pt>
                <c:pt idx="9">
                  <c:v>2808</c:v>
                </c:pt>
                <c:pt idx="12">
                  <c:v>2710</c:v>
                </c:pt>
              </c:numCache>
            </c:numRef>
          </c:val>
          <c:extLst>
            <c:ext xmlns:c16="http://schemas.microsoft.com/office/drawing/2014/chart" uri="{C3380CC4-5D6E-409C-BE32-E72D297353CC}">
              <c16:uniqueId val="{00000004-E9C7-4BDD-A352-DA28ABE24E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107</c:v>
                </c:pt>
                <c:pt idx="3">
                  <c:v>40</c:v>
                </c:pt>
                <c:pt idx="6">
                  <c:v>30</c:v>
                </c:pt>
                <c:pt idx="9">
                  <c:v>20</c:v>
                </c:pt>
                <c:pt idx="12">
                  <c:v>10</c:v>
                </c:pt>
              </c:numCache>
            </c:numRef>
          </c:val>
          <c:extLst>
            <c:ext xmlns:c16="http://schemas.microsoft.com/office/drawing/2014/chart" uri="{C3380CC4-5D6E-409C-BE32-E72D297353CC}">
              <c16:uniqueId val="{00000005-E9C7-4BDD-A352-DA28ABE24E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C7-4BDD-A352-DA28ABE24E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6491</c:v>
                </c:pt>
                <c:pt idx="3">
                  <c:v>6408</c:v>
                </c:pt>
                <c:pt idx="6">
                  <c:v>6402</c:v>
                </c:pt>
                <c:pt idx="9">
                  <c:v>6539</c:v>
                </c:pt>
                <c:pt idx="12">
                  <c:v>6624</c:v>
                </c:pt>
              </c:numCache>
            </c:numRef>
          </c:val>
          <c:extLst>
            <c:ext xmlns:c16="http://schemas.microsoft.com/office/drawing/2014/chart" uri="{C3380CC4-5D6E-409C-BE32-E72D297353CC}">
              <c16:uniqueId val="{00000007-E9C7-4BDD-A352-DA28ABE24E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2666</c:v>
                </c:pt>
                <c:pt idx="2">
                  <c:v>#N/A</c:v>
                </c:pt>
                <c:pt idx="3">
                  <c:v>#N/A</c:v>
                </c:pt>
                <c:pt idx="4">
                  <c:v>2703</c:v>
                </c:pt>
                <c:pt idx="5">
                  <c:v>#N/A</c:v>
                </c:pt>
                <c:pt idx="6">
                  <c:v>#N/A</c:v>
                </c:pt>
                <c:pt idx="7">
                  <c:v>2831</c:v>
                </c:pt>
                <c:pt idx="8">
                  <c:v>#N/A</c:v>
                </c:pt>
                <c:pt idx="9">
                  <c:v>#N/A</c:v>
                </c:pt>
                <c:pt idx="10">
                  <c:v>2988</c:v>
                </c:pt>
                <c:pt idx="11">
                  <c:v>#N/A</c:v>
                </c:pt>
                <c:pt idx="12">
                  <c:v>#N/A</c:v>
                </c:pt>
                <c:pt idx="13">
                  <c:v>2987</c:v>
                </c:pt>
                <c:pt idx="14">
                  <c:v>#N/A</c:v>
                </c:pt>
              </c:numCache>
            </c:numRef>
          </c:val>
          <c:smooth val="0"/>
          <c:extLst>
            <c:ext xmlns:c16="http://schemas.microsoft.com/office/drawing/2014/chart" uri="{C3380CC4-5D6E-409C-BE32-E72D297353CC}">
              <c16:uniqueId val="{00000008-E9C7-4BDD-A352-DA28ABE24E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79620</c:v>
                </c:pt>
                <c:pt idx="5">
                  <c:v>76621</c:v>
                </c:pt>
                <c:pt idx="8">
                  <c:v>73488</c:v>
                </c:pt>
                <c:pt idx="11">
                  <c:v>70516</c:v>
                </c:pt>
                <c:pt idx="14">
                  <c:v>67569</c:v>
                </c:pt>
              </c:numCache>
            </c:numRef>
          </c:val>
          <c:extLst>
            <c:ext xmlns:c16="http://schemas.microsoft.com/office/drawing/2014/chart" uri="{C3380CC4-5D6E-409C-BE32-E72D297353CC}">
              <c16:uniqueId val="{00000000-268A-40BB-98D4-78AE57724F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1133</c:v>
                </c:pt>
                <c:pt idx="5">
                  <c:v>1003</c:v>
                </c:pt>
                <c:pt idx="8">
                  <c:v>886</c:v>
                </c:pt>
                <c:pt idx="11">
                  <c:v>777</c:v>
                </c:pt>
                <c:pt idx="14">
                  <c:v>664</c:v>
                </c:pt>
              </c:numCache>
            </c:numRef>
          </c:val>
          <c:extLst>
            <c:ext xmlns:c16="http://schemas.microsoft.com/office/drawing/2014/chart" uri="{C3380CC4-5D6E-409C-BE32-E72D297353CC}">
              <c16:uniqueId val="{00000001-268A-40BB-98D4-78AE57724F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18602</c:v>
                </c:pt>
                <c:pt idx="5">
                  <c:v>18836</c:v>
                </c:pt>
                <c:pt idx="8">
                  <c:v>18471</c:v>
                </c:pt>
                <c:pt idx="11">
                  <c:v>18547</c:v>
                </c:pt>
                <c:pt idx="14">
                  <c:v>19226</c:v>
                </c:pt>
              </c:numCache>
            </c:numRef>
          </c:val>
          <c:extLst>
            <c:ext xmlns:c16="http://schemas.microsoft.com/office/drawing/2014/chart" uri="{C3380CC4-5D6E-409C-BE32-E72D297353CC}">
              <c16:uniqueId val="{00000002-268A-40BB-98D4-78AE57724F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8A-40BB-98D4-78AE57724F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8A-40BB-98D4-78AE57724F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8A-40BB-98D4-78AE57724F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6467</c:v>
                </c:pt>
                <c:pt idx="3">
                  <c:v>6114</c:v>
                </c:pt>
                <c:pt idx="6">
                  <c:v>6121</c:v>
                </c:pt>
                <c:pt idx="9">
                  <c:v>6099</c:v>
                </c:pt>
                <c:pt idx="12">
                  <c:v>5722</c:v>
                </c:pt>
              </c:numCache>
            </c:numRef>
          </c:val>
          <c:extLst>
            <c:ext xmlns:c16="http://schemas.microsoft.com/office/drawing/2014/chart" uri="{C3380CC4-5D6E-409C-BE32-E72D297353CC}">
              <c16:uniqueId val="{00000006-268A-40BB-98D4-78AE57724F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12579</c:v>
                </c:pt>
                <c:pt idx="3">
                  <c:v>12060</c:v>
                </c:pt>
                <c:pt idx="6">
                  <c:v>11323</c:v>
                </c:pt>
                <c:pt idx="9">
                  <c:v>10371</c:v>
                </c:pt>
                <c:pt idx="12">
                  <c:v>9515</c:v>
                </c:pt>
              </c:numCache>
            </c:numRef>
          </c:val>
          <c:extLst>
            <c:ext xmlns:c16="http://schemas.microsoft.com/office/drawing/2014/chart" uri="{C3380CC4-5D6E-409C-BE32-E72D297353CC}">
              <c16:uniqueId val="{00000007-268A-40BB-98D4-78AE57724F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41300</c:v>
                </c:pt>
                <c:pt idx="3">
                  <c:v>38845</c:v>
                </c:pt>
                <c:pt idx="6">
                  <c:v>38424</c:v>
                </c:pt>
                <c:pt idx="9">
                  <c:v>38596</c:v>
                </c:pt>
                <c:pt idx="12">
                  <c:v>37932</c:v>
                </c:pt>
              </c:numCache>
            </c:numRef>
          </c:val>
          <c:extLst>
            <c:ext xmlns:c16="http://schemas.microsoft.com/office/drawing/2014/chart" uri="{C3380CC4-5D6E-409C-BE32-E72D297353CC}">
              <c16:uniqueId val="{00000008-268A-40BB-98D4-78AE57724F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111</c:v>
                </c:pt>
                <c:pt idx="3">
                  <c:v>111</c:v>
                </c:pt>
                <c:pt idx="6">
                  <c:v>111</c:v>
                </c:pt>
                <c:pt idx="9">
                  <c:v>0</c:v>
                </c:pt>
                <c:pt idx="12">
                  <c:v>0</c:v>
                </c:pt>
              </c:numCache>
            </c:numRef>
          </c:val>
          <c:extLst>
            <c:ext xmlns:c16="http://schemas.microsoft.com/office/drawing/2014/chart" uri="{C3380CC4-5D6E-409C-BE32-E72D297353CC}">
              <c16:uniqueId val="{00000009-268A-40BB-98D4-78AE57724F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57456</c:v>
                </c:pt>
                <c:pt idx="3">
                  <c:v>54742</c:v>
                </c:pt>
                <c:pt idx="6">
                  <c:v>51998</c:v>
                </c:pt>
                <c:pt idx="9">
                  <c:v>49041</c:v>
                </c:pt>
                <c:pt idx="12">
                  <c:v>46256</c:v>
                </c:pt>
              </c:numCache>
            </c:numRef>
          </c:val>
          <c:extLst>
            <c:ext xmlns:c16="http://schemas.microsoft.com/office/drawing/2014/chart" uri="{C3380CC4-5D6E-409C-BE32-E72D297353CC}">
              <c16:uniqueId val="{0000000A-268A-40BB-98D4-78AE57724F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18557</c:v>
                </c:pt>
                <c:pt idx="2">
                  <c:v>#N/A</c:v>
                </c:pt>
                <c:pt idx="3">
                  <c:v>#N/A</c:v>
                </c:pt>
                <c:pt idx="4">
                  <c:v>15412</c:v>
                </c:pt>
                <c:pt idx="5">
                  <c:v>#N/A</c:v>
                </c:pt>
                <c:pt idx="6">
                  <c:v>#N/A</c:v>
                </c:pt>
                <c:pt idx="7">
                  <c:v>15132</c:v>
                </c:pt>
                <c:pt idx="8">
                  <c:v>#N/A</c:v>
                </c:pt>
                <c:pt idx="9">
                  <c:v>#N/A</c:v>
                </c:pt>
                <c:pt idx="10">
                  <c:v>14266</c:v>
                </c:pt>
                <c:pt idx="11">
                  <c:v>#N/A</c:v>
                </c:pt>
                <c:pt idx="12">
                  <c:v>#N/A</c:v>
                </c:pt>
                <c:pt idx="13">
                  <c:v>11965</c:v>
                </c:pt>
                <c:pt idx="14">
                  <c:v>#N/A</c:v>
                </c:pt>
              </c:numCache>
            </c:numRef>
          </c:val>
          <c:smooth val="0"/>
          <c:extLst>
            <c:ext xmlns:c16="http://schemas.microsoft.com/office/drawing/2014/chart" uri="{C3380CC4-5D6E-409C-BE32-E72D297353CC}">
              <c16:uniqueId val="{0000000B-268A-40BB-98D4-78AE57724F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5003</c:v>
                </c:pt>
                <c:pt idx="1">
                  <c:v>5331</c:v>
                </c:pt>
                <c:pt idx="2">
                  <c:v>5594</c:v>
                </c:pt>
              </c:numCache>
            </c:numRef>
          </c:val>
          <c:extLst>
            <c:ext xmlns:c16="http://schemas.microsoft.com/office/drawing/2014/chart" uri="{C3380CC4-5D6E-409C-BE32-E72D297353CC}">
              <c16:uniqueId val="{00000000-5F65-42D4-A3C4-A0BF0E20D2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1653</c:v>
                </c:pt>
                <c:pt idx="1">
                  <c:v>1702</c:v>
                </c:pt>
                <c:pt idx="2">
                  <c:v>2174</c:v>
                </c:pt>
              </c:numCache>
            </c:numRef>
          </c:val>
          <c:extLst>
            <c:ext xmlns:c16="http://schemas.microsoft.com/office/drawing/2014/chart" uri="{C3380CC4-5D6E-409C-BE32-E72D297353CC}">
              <c16:uniqueId val="{00000001-5F65-42D4-A3C4-A0BF0E20D2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13559</c:v>
                </c:pt>
                <c:pt idx="1">
                  <c:v>13376</c:v>
                </c:pt>
                <c:pt idx="2">
                  <c:v>13370</c:v>
                </c:pt>
              </c:numCache>
            </c:numRef>
          </c:val>
          <c:extLst>
            <c:ext xmlns:c16="http://schemas.microsoft.com/office/drawing/2014/chart" uri="{C3380CC4-5D6E-409C-BE32-E72D297353CC}">
              <c16:uniqueId val="{00000002-5F65-42D4-A3C4-A0BF0E20D2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{524E0345-B38A-4C02-A74C-981A75151F55}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AE-46A9-89A8-A05649B46F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{71561227-A096-4297-B1D1-E64F9A027268}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AE-46A9-89A8-A05649B46F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{80B155F5-0070-4F0E-A811-91F47C6E0E8E}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AE-46A9-89A8-A05649B46F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{9A109297-F928-4489-8673-89FA806115DB}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AE-46A9-89A8-A05649B46F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{44A754E2-F9B9-4902-972F-7227C6D64CAC}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AE-46A9-89A8-A05649B46FF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{7F43C12C-BC9D-4FD0-AD15-A20582D4BAB6}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AE-46A9-89A8-A05649B46FF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{7FCC6A14-5DD1-4A8A-8F5B-995A793DAF0F}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AE-46A9-89A8-A05649B46F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{149BCC7A-151F-45CA-BE7E-3BF64CD30087}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AE-46A9-89A8-A05649B46F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{2339A24A-EE1E-4062-B52F-82138DA7F178}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AE-46A9-89A8-A05649B46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63.9</c:v>
                </c:pt>
                <c:pt idx="16">
                  <c:v>65</c:v>
                </c:pt>
                <c:pt idx="24">
                  <c:v>66.400000000000006</c:v>
                </c:pt>
                <c:pt idx="32">
                  <c:v>67.8</c:v>
                </c:pt>
              </c:numCache>
            </c:numRef>
          </c:xVal>
          <c:yVal>
            <c:numRef>
              <c:f>公会計指標分析・財政指標組合せ分析表!$BP$51:$DC$51</c:f>
              <c:numCache>
                <c:formatCode>#,##0.0;"▲ "#,##0.0</c:formatCode>
                <c:ptCount val="40"/>
                <c:pt idx="0">
                  <c:v>89.4</c:v>
                </c:pt>
                <c:pt idx="8">
                  <c:v>74.8</c:v>
                </c:pt>
                <c:pt idx="16">
                  <c:v>74.5</c:v>
                </c:pt>
                <c:pt idx="24">
                  <c:v>69.3</c:v>
                </c:pt>
                <c:pt idx="32">
                  <c:v>56.2</c:v>
                </c:pt>
              </c:numCache>
            </c:numRef>
          </c:yVal>
          <c:smooth val="0"/>
          <c:extLst>
            <c:ext xmlns:c16="http://schemas.microsoft.com/office/drawing/2014/chart" uri="{C3380CC4-5D6E-409C-BE32-E72D297353CC}">
              <c16:uniqueId val="{00000009-E7AE-46A9-89A8-A05649B46F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{1FA95718-4C2B-43ED-931B-2CE01441FF4A}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AE-46A9-89A8-A05649B46F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{990F9417-461B-465C-9CFD-95C9CF66E64D}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AE-46A9-89A8-A05649B46F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{FD08734C-C63C-4645-9506-7486442290F0}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AE-46A9-89A8-A05649B46F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{2BCE64F4-7F12-4523-A5E5-EB9A29B97EF5}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AE-46A9-89A8-A05649B46F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{B5005FAC-9EF6-47E2-B994-02224BB96BB3}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AE-46A9-89A8-A05649B46FF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{7AFCA4EE-7336-48F0-BB8B-807A04C26063}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AE-46A9-89A8-A05649B46FF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{FA98777B-EA3C-44E2-8C47-59482A773BD7}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AE-46A9-89A8-A05649B46F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{2C109D46-507A-4866-8C21-91A4CD0D6EC5}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AE-46A9-89A8-A05649B46F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{C9B1B984-BDE2-4B38-9495-6A23ABD45D59}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AE-46A9-89A8-A05649B46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7AE-46A9-89A8-A05649B46FF4}"/>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{3498676C-46B8-4AA6-88E4-DD6EA57B0CB0}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91-4392-B9B3-341E21BFB8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{578CDB14-6F4D-40C5-9B8F-D80E65C60692}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91-4392-B9B3-341E21BFB8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{2D60BE8F-24E3-4F93-9AF6-6E7D4B7F6567}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91-4392-B9B3-341E21BFB8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{7417E751-A6A6-416D-9FC5-39DB7F97B9B1}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91-4392-B9B3-341E21BFB8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{2D7FEF82-A8E9-4CD6-9542-160C7DFB2805}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91-4392-B9B3-341E21BFB8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{B6E8717C-CEBF-4AFB-BCE9-D55A324B596B}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91-4392-B9B3-341E21BFB8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{764944D1-2D6D-4AF7-BDAE-42328F8F6B0D}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91-4392-B9B3-341E21BFB8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{BEDB79EB-F065-4FFB-BC83-CBA9C8C36B11}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91-4392-B9B3-341E21BFB8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{8B3F6749-C712-4A17-80F5-AD1F568954DB}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91-4392-B9B3-341E21BFB8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12.3</c:v>
                </c:pt>
                <c:pt idx="16">
                  <c:v>13.3</c:v>
                </c:pt>
                <c:pt idx="24">
                  <c:v>13.8</c:v>
                </c:pt>
                <c:pt idx="32">
                  <c:v>14.1</c:v>
                </c:pt>
              </c:numCache>
            </c:numRef>
          </c:xVal>
          <c:yVal>
            <c:numRef>
              <c:f>公会計指標分析・財政指標組合せ分析表!$BP$73:$DC$73</c:f>
              <c:numCache>
                <c:formatCode>#,##0.0;"▲ "#,##0.0</c:formatCode>
                <c:ptCount val="40"/>
                <c:pt idx="0">
                  <c:v>89.4</c:v>
                </c:pt>
                <c:pt idx="8">
                  <c:v>74.8</c:v>
                </c:pt>
                <c:pt idx="16">
                  <c:v>74.5</c:v>
                </c:pt>
                <c:pt idx="24">
                  <c:v>69.3</c:v>
                </c:pt>
                <c:pt idx="32">
                  <c:v>56.2</c:v>
                </c:pt>
              </c:numCache>
            </c:numRef>
          </c:yVal>
          <c:smooth val="0"/>
          <c:extLst>
            <c:ext xmlns:c16="http://schemas.microsoft.com/office/drawing/2014/chart" uri="{C3380CC4-5D6E-409C-BE32-E72D297353CC}">
              <c16:uniqueId val="{00000009-1191-4392-B9B3-341E21BFB8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{4A613E8E-538E-4039-8FF4-0755FCE3533F}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91-4392-B9B3-341E21BFB8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{03177915-EA4C-4D4E-AD85-D70167DB8A07}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91-4392-B9B3-341E21BFB8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{45BF701B-027D-4FEE-9261-034E380868A1}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91-4392-B9B3-341E21BFB8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{DEC851D5-5F5F-46D3-9C91-C7D62DE9AFB2}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91-4392-B9B3-341E21BFB8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{59692A4C-D744-4C63-8E7E-E1D8587D305C}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91-4392-B9B3-341E21BFB8E8}"/>
                </c:ext>
              </c:extLst>
            </c:dLbl>
            <c:dLbl>
              <c:idx val="8"/>
              <c:layout>
                <c:manualLayout>
                  <c:x val="0"/>
                  <c:y val="2.080440740403326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{22AE2C54-9534-424B-AA11-5EE67FE12F1B}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91-4392-B9B3-341E21BFB8E8}"/>
                </c:ext>
              </c:extLst>
            </c:dLbl>
            <c:dLbl>
              <c:idx val="16"/>
              <c:layout>
                <c:manualLayout>
                  <c:x val="0"/>
                  <c:y val="2.497933087518588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{9599F3A1-EC8D-425E-A0DD-8BFD735EB76F}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91-4392-B9B3-341E21BFB8E8}"/>
                </c:ext>
              </c:extLst>
            </c:dLbl>
            <c:dLbl>
              <c:idx val="24"/>
              <c:layout>
                <c:manualLayout>
                  <c:x val="0"/>
                  <c:y val="-2.330234049155185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{F869BB42-79D9-478A-BB19-D7A39DA16FA8}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91-4392-B9B3-341E21BFB8E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{6E51A6F3-CFFA-41C7-9D7D-B9820509C374}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91-4392-B9B3-341E21BFB8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191-4392-B9B3-341E21BFB8E8}"/>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407606D-E6A8-4C1D-91EC-DB1A874708A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B288B25-6B53-4D40-B9BE-64CC571BD55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年度の元利償還金等の構成比は、一般会計等の元利償還金が全体の</a:t>
          </a:r>
          <a:r>
            <a:rPr kumimoji="1" lang="en-US" altLang="ja-JP" sz="1100">
              <a:latin typeface="ＭＳ ゴシック" pitchFamily="49" charset="-128"/>
              <a:ea typeface="ＭＳ ゴシック" pitchFamily="49" charset="-128"/>
            </a:rPr>
            <a:t>64.8</a:t>
          </a:r>
          <a:r>
            <a:rPr kumimoji="1" lang="ja-JP" altLang="en-US" sz="1100">
              <a:latin typeface="ＭＳ ゴシック" pitchFamily="49" charset="-128"/>
              <a:ea typeface="ＭＳ ゴシック" pitchFamily="49" charset="-128"/>
            </a:rPr>
            <a:t>％を占めており、準元利償還金では、公営企業債の元利償還金に対する繰入金が</a:t>
          </a:r>
          <a:r>
            <a:rPr kumimoji="1" lang="en-US" altLang="ja-JP" sz="1100">
              <a:latin typeface="ＭＳ ゴシック" pitchFamily="49" charset="-128"/>
              <a:ea typeface="ＭＳ ゴシック" pitchFamily="49" charset="-128"/>
            </a:rPr>
            <a:t>26.5</a:t>
          </a:r>
          <a:r>
            <a:rPr kumimoji="1" lang="ja-JP" altLang="en-US" sz="1100">
              <a:latin typeface="ＭＳ ゴシック" pitchFamily="49" charset="-128"/>
              <a:ea typeface="ＭＳ ゴシック" pitchFamily="49" charset="-128"/>
            </a:rPr>
            <a:t>％、組合等が起こした地方債の元利償還金に対する負担金等が</a:t>
          </a:r>
          <a:r>
            <a:rPr kumimoji="1" lang="en-US" altLang="ja-JP" sz="1100">
              <a:latin typeface="ＭＳ ゴシック" pitchFamily="49" charset="-128"/>
              <a:ea typeface="ＭＳ ゴシック" pitchFamily="49" charset="-128"/>
            </a:rPr>
            <a:t>8.5</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前年度との比較では、元利償還金等は</a:t>
          </a:r>
          <a:r>
            <a:rPr kumimoji="1" lang="en-US" altLang="ja-JP" sz="1100">
              <a:latin typeface="ＭＳ ゴシック" pitchFamily="49" charset="-128"/>
              <a:ea typeface="ＭＳ ゴシック" pitchFamily="49" charset="-128"/>
            </a:rPr>
            <a:t>59</a:t>
          </a:r>
          <a:r>
            <a:rPr kumimoji="1" lang="ja-JP" altLang="en-US" sz="1100">
              <a:latin typeface="ＭＳ ゴシック" pitchFamily="49" charset="-128"/>
              <a:ea typeface="ＭＳ ゴシック" pitchFamily="49" charset="-128"/>
            </a:rPr>
            <a:t>百万円減額であるが、算入公債費等</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百万円減額しているため、実質公債費比率の分子は、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百万円減少している。</a:t>
          </a:r>
        </a:p>
        <a:p>
          <a:r>
            <a:rPr kumimoji="1" lang="ja-JP" altLang="en-US" sz="1100">
              <a:latin typeface="ＭＳ ゴシック" pitchFamily="49" charset="-128"/>
              <a:ea typeface="ＭＳ ゴシック" pitchFamily="49" charset="-128"/>
            </a:rPr>
            <a:t>　また、平成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年度との比較では、元利償還金等はほぼ横ばいだが、算入公債費等が大きく減額しているため、結果として分子が増額（悪化）している。</a:t>
          </a:r>
        </a:p>
        <a:p>
          <a:r>
            <a:rPr kumimoji="1" lang="ja-JP" altLang="en-US" sz="1100">
              <a:latin typeface="ＭＳ ゴシック" pitchFamily="49" charset="-128"/>
              <a:ea typeface="ＭＳ ゴシック" pitchFamily="49" charset="-128"/>
            </a:rPr>
            <a:t>　これは交付税措置率の低い地方債割合が増加したことが要因と考えられる。</a:t>
          </a:r>
        </a:p>
        <a:p>
          <a:r>
            <a:rPr kumimoji="1" lang="ja-JP" altLang="en-US" sz="1100">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兵庫のじぎく債の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年満期一括償還のための積み立てが、平成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年の発行分が最終年度であったため、令和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年度以降は積み立てがゼロになった。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度の将来負担額の構成比は、一般会計等に係る地方債の現在高が</a:t>
          </a:r>
          <a:r>
            <a:rPr kumimoji="1" lang="en-US" altLang="ja-JP" sz="1200">
              <a:latin typeface="ＭＳ ゴシック" pitchFamily="49" charset="-128"/>
              <a:ea typeface="ＭＳ ゴシック" pitchFamily="49" charset="-128"/>
            </a:rPr>
            <a:t>46.5</a:t>
          </a:r>
          <a:r>
            <a:rPr kumimoji="1" lang="ja-JP" altLang="en-US" sz="1200">
              <a:latin typeface="ＭＳ ゴシック" pitchFamily="49" charset="-128"/>
              <a:ea typeface="ＭＳ ゴシック" pitchFamily="49" charset="-128"/>
            </a:rPr>
            <a:t>％、公営企業債等繰入見込額が</a:t>
          </a:r>
          <a:r>
            <a:rPr kumimoji="1" lang="en-US" altLang="ja-JP" sz="1200">
              <a:latin typeface="ＭＳ ゴシック" pitchFamily="49" charset="-128"/>
              <a:ea typeface="ＭＳ ゴシック" pitchFamily="49" charset="-128"/>
            </a:rPr>
            <a:t>38.2</a:t>
          </a:r>
          <a:r>
            <a:rPr kumimoji="1" lang="ja-JP" altLang="en-US" sz="1200">
              <a:latin typeface="ＭＳ ゴシック" pitchFamily="49" charset="-128"/>
              <a:ea typeface="ＭＳ ゴシック" pitchFamily="49" charset="-128"/>
            </a:rPr>
            <a:t>％、組合等（豊岡病院組合）負担等見込額が</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％となっている</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これらを合わせると全体の</a:t>
          </a:r>
          <a:r>
            <a:rPr kumimoji="1" lang="en-US" altLang="ja-JP" sz="1200">
              <a:latin typeface="ＭＳ ゴシック" pitchFamily="49" charset="-128"/>
              <a:ea typeface="ＭＳ ゴシック" pitchFamily="49" charset="-128"/>
            </a:rPr>
            <a:t>94.2</a:t>
          </a:r>
          <a:r>
            <a:rPr kumimoji="1" lang="ja-JP" altLang="en-US" sz="1200">
              <a:latin typeface="ＭＳ ゴシック" pitchFamily="49" charset="-128"/>
              <a:ea typeface="ＭＳ ゴシック" pitchFamily="49" charset="-128"/>
            </a:rPr>
            <a:t>％を占めている。</a:t>
          </a:r>
        </a:p>
        <a:p>
          <a:r>
            <a:rPr kumimoji="1" lang="ja-JP" altLang="en-US" sz="1200">
              <a:latin typeface="ＭＳ ゴシック" pitchFamily="49" charset="-128"/>
              <a:ea typeface="ＭＳ ゴシック" pitchFamily="49" charset="-128"/>
            </a:rPr>
            <a:t>　前年度との比較では、将来負担額は</a:t>
          </a:r>
          <a:r>
            <a:rPr kumimoji="1" lang="en-US" altLang="ja-JP" sz="1200">
              <a:latin typeface="ＭＳ ゴシック" pitchFamily="49" charset="-128"/>
              <a:ea typeface="ＭＳ ゴシック" pitchFamily="49" charset="-128"/>
            </a:rPr>
            <a:t>4,682</a:t>
          </a:r>
          <a:r>
            <a:rPr kumimoji="1" lang="ja-JP" altLang="en-US" sz="1200">
              <a:latin typeface="ＭＳ ゴシック" pitchFamily="49" charset="-128"/>
              <a:ea typeface="ＭＳ ゴシック" pitchFamily="49" charset="-128"/>
            </a:rPr>
            <a:t>百万円の減額であるが、充当可能財源等も</a:t>
          </a:r>
          <a:r>
            <a:rPr kumimoji="1" lang="en-US" altLang="ja-JP" sz="1200">
              <a:latin typeface="ＭＳ ゴシック" pitchFamily="49" charset="-128"/>
              <a:ea typeface="ＭＳ ゴシック" pitchFamily="49" charset="-128"/>
            </a:rPr>
            <a:t>2,381</a:t>
          </a:r>
          <a:r>
            <a:rPr kumimoji="1" lang="ja-JP" altLang="en-US" sz="1200">
              <a:latin typeface="ＭＳ ゴシック" pitchFamily="49" charset="-128"/>
              <a:ea typeface="ＭＳ ゴシック" pitchFamily="49" charset="-128"/>
            </a:rPr>
            <a:t>百万円減額しているため、将来負担比率の分子は</a:t>
          </a:r>
          <a:r>
            <a:rPr kumimoji="1" lang="en-US" altLang="ja-JP" sz="1200">
              <a:latin typeface="ＭＳ ゴシック" pitchFamily="49" charset="-128"/>
              <a:ea typeface="ＭＳ ゴシック" pitchFamily="49" charset="-128"/>
            </a:rPr>
            <a:t>2,301</a:t>
          </a:r>
          <a:r>
            <a:rPr kumimoji="1" lang="ja-JP" altLang="en-US" sz="1200">
              <a:latin typeface="ＭＳ ゴシック" pitchFamily="49" charset="-128"/>
              <a:ea typeface="ＭＳ ゴシック" pitchFamily="49" charset="-128"/>
            </a:rPr>
            <a:t>百万円の減少となっている。</a:t>
          </a:r>
        </a:p>
        <a:p>
          <a:r>
            <a:rPr kumimoji="1" lang="ja-JP" altLang="en-US" sz="1200">
              <a:latin typeface="ＭＳ ゴシック" pitchFamily="49" charset="-128"/>
              <a:ea typeface="ＭＳ ゴシック" pitchFamily="49" charset="-128"/>
            </a:rPr>
            <a:t>　将来負担額については、一般会計等に係る地方債の現在高の減少が将来負担比率の分子及び比率を押し下げる要因となっている。</a:t>
          </a:r>
        </a:p>
        <a:p>
          <a:r>
            <a:rPr kumimoji="1" lang="ja-JP" altLang="en-US" sz="1200">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百万円の増額となった。財政調整基金、減債基金とも増額となった。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項の規定に基づく積み立てについて、それぞれの条例において財政調整基金、市債管理基金、公共施設整備基金に市長が定める額を積み立てると定めている。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決算時のそれぞれの基金の残高を勘案し、適切な積み立てを行うこととする。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財政調整基金は、「純財政調整基金」分として標準財政規模の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％以上を確保する。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公共施設整備基金：公共施設再編計画等に基づき公共施設の整備、除却等に要する資金に充てるもので、平成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年度に創設したもの。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地域振興基金：市民の利便性の向上及び連携の強化並びに均衡ある地域振興を図る。合併特例債を原資に創設。ふるさと納税を積み立てる。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被災者生活再建支援基金：自然災害又は感染症により被害を受けた者の生活再建、事業再建等を支援する施策の経費に活用する。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植村直己顕彰基金：国民栄誉賞受賞者である植村直己氏の偉大な業績等を顕彰するもの。植村直己冒険館の整備等に活用する。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百万円を積み立てる一方、公共施設の整備工事等で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地域振興基金：ふるさと納税として前年度歳入した額とほぼ同額を地域振興基金から繰入れ、地域振興に資する事業の財源として活用。令和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年度ふるさと納税分から返礼品等の事務費を除いた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百万円を基金に積み立てる一方、令和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年度ふるさと納税分等の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百万円を取り崩し地域振興の財源として活用した。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福祉基金：障害福祉施設整備に係る補助事業のため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公共施設整備基金：当該基金は、地方財政法第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こととしているので、財政調整基金の残高を勘案しながら可能な限り積み立てを行うこととする。なお、繰り入れについては、財源がない危険建物の除却等を中心に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地域振興基金：引き続き地域振興に資する事業の財源として活用していく。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年度は、前年度の決算剰余金や基金利子の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一方、兵庫県立芸術文化観光専門職大学への寄付や収支不足のため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当初予算では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億円を取り崩して収支均衡を図ることとしていたが、入札減、事業費確定による不用額の他、新型コロナの影響による事業の中止、旅費の削減等により、取り崩し額が減少したことが要因である。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年度からの普通交付税の合併算定替えの段階的縮減により収支が悪化。収支不足を補うため財政調整基金を取り崩して財政運営を行っている状況である。一般的に財政調整基金の残高は、標準財政規模の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％以上が望ましいとされており、本市の標準財政規模は令和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億円であるので、その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億円となる。特定目的化分を除く純財政調整基金分として、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億円程度を確保し健全な財政運営を行う。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年度は、庁舎建設事業や通常の市債繰上償還財源として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一方、庁舎建設事業等の償還財源として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必要に応じて、地方財政法第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また、今後の償還予定を勘案し、財政の健全な運営の観点から地方債償還の平準化を図る。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なお、満期一括償還財源の取り崩しは令和３年度で終了した。</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有形固定資産減価償却率は上昇傾向にあり、兵庫県平均、類似団体内平均、全国平均いずれをも上回っている。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将来の公共施設等の修繕や更新等に係る財政負担を軽減するため、公共施設等総合管理計画に基づき、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年度に実施した地域デザイン懇談会の結果も踏まえ、公共施設等の集約化・複合化を進めるなど、施設保有量の適正化に取り組んでいく。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105728</xdr:rowOff>
    </xdr:from>
    <xdr:to>
      <xdr:col>23</xdr:col>
      <xdr:colOff>136525</xdr:colOff>
      <xdr:row>32</xdr:row>
      <xdr:rowOff>35878</xdr:rowOff>
    </xdr:to>
    <xdr:sp macro="" textlink="">
      <xdr:nvSpPr>
        <xdr:cNvPr id="85" name="楕円 84"/>
        <xdr:cNvSpPr/>
      </xdr:nvSpPr>
      <xdr:spPr>
        <a:xfrm>
          <a:off x="47117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84155</xdr:rowOff>
    </xdr:from>
    <xdr:ext cx="405111" cy="259045"/>
    <xdr:sp macro="" textlink="">
      <xdr:nvSpPr>
        <xdr:cNvPr id="86" name="有形固定資産減価償却率該当値テキスト"/>
        <xdr:cNvSpPr txBox="1"/>
      </xdr:nvSpPr>
      <xdr:spPr>
        <a:xfrm>
          <a:off x="4813300" y="617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7" name="楕円 86"/>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156528</xdr:rowOff>
    </xdr:to>
    <xdr:cxnSp macro="">
      <xdr:nvCxnSpPr>
        <xdr:cNvPr id="88" name="直線コネクタ 87"/>
        <xdr:cNvCxnSpPr/>
      </xdr:nvCxnSpPr>
      <xdr:spPr>
        <a:xfrm>
          <a:off x="4051300" y="6205220"/>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9" name="楕円 88"/>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80963</xdr:rowOff>
    </xdr:from>
    <xdr:to>
      <xdr:col>19</xdr:col>
      <xdr:colOff>136525</xdr:colOff>
      <xdr:row>31</xdr:row>
      <xdr:rowOff>118745</xdr:rowOff>
    </xdr:to>
    <xdr:cxnSp macro="">
      <xdr:nvCxnSpPr>
        <xdr:cNvPr id="90" name="直線コネクタ 89"/>
        <xdr:cNvCxnSpPr/>
      </xdr:nvCxnSpPr>
      <xdr:spPr>
        <a:xfrm>
          <a:off x="3289300" y="6167438"/>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476</xdr:rowOff>
    </xdr:from>
    <xdr:to>
      <xdr:col>11</xdr:col>
      <xdr:colOff>187325</xdr:colOff>
      <xdr:row>31</xdr:row>
      <xdr:rowOff>102076</xdr:rowOff>
    </xdr:to>
    <xdr:sp macro="" textlink="">
      <xdr:nvSpPr>
        <xdr:cNvPr id="91" name="楕円 90"/>
        <xdr:cNvSpPr/>
      </xdr:nvSpPr>
      <xdr:spPr>
        <a:xfrm>
          <a:off x="2476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51276</xdr:rowOff>
    </xdr:from>
    <xdr:to>
      <xdr:col>15</xdr:col>
      <xdr:colOff>136525</xdr:colOff>
      <xdr:row>31</xdr:row>
      <xdr:rowOff>80963</xdr:rowOff>
    </xdr:to>
    <xdr:cxnSp macro="">
      <xdr:nvCxnSpPr>
        <xdr:cNvPr id="92" name="直線コネクタ 91"/>
        <xdr:cNvCxnSpPr/>
      </xdr:nvCxnSpPr>
      <xdr:spPr>
        <a:xfrm>
          <a:off x="2527300" y="6137751"/>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123349</xdr:rowOff>
    </xdr:from>
    <xdr:to>
      <xdr:col>7</xdr:col>
      <xdr:colOff>187325</xdr:colOff>
      <xdr:row>31</xdr:row>
      <xdr:rowOff>53499</xdr:rowOff>
    </xdr:to>
    <xdr:sp macro="" textlink="">
      <xdr:nvSpPr>
        <xdr:cNvPr id="93" name="楕円 92"/>
        <xdr:cNvSpPr/>
      </xdr:nvSpPr>
      <xdr:spPr>
        <a:xfrm>
          <a:off x="1714500" y="60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2699</xdr:rowOff>
    </xdr:from>
    <xdr:to>
      <xdr:col>11</xdr:col>
      <xdr:colOff>136525</xdr:colOff>
      <xdr:row>31</xdr:row>
      <xdr:rowOff>51276</xdr:rowOff>
    </xdr:to>
    <xdr:cxnSp macro="">
      <xdr:nvCxnSpPr>
        <xdr:cNvPr id="94" name="直線コネクタ 93"/>
        <xdr:cNvCxnSpPr/>
      </xdr:nvCxnSpPr>
      <xdr:spPr>
        <a:xfrm>
          <a:off x="1765300" y="6089174"/>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9"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100" name="n_2mainValue有形固定資産減価償却率"/>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93203</xdr:rowOff>
    </xdr:from>
    <xdr:ext cx="405111" cy="259045"/>
    <xdr:sp macro="" textlink="">
      <xdr:nvSpPr>
        <xdr:cNvPr id="101" name="n_3mainValue有形固定資産減価償却率"/>
        <xdr:cNvSpPr txBox="1"/>
      </xdr:nvSpPr>
      <xdr:spPr>
        <a:xfrm>
          <a:off x="2324744" y="617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44626</xdr:rowOff>
    </xdr:from>
    <xdr:ext cx="405111" cy="259045"/>
    <xdr:sp macro="" textlink="">
      <xdr:nvSpPr>
        <xdr:cNvPr id="102" name="n_4mainValue有形固定資産減価償却率"/>
        <xdr:cNvSpPr txBox="1"/>
      </xdr:nvSpPr>
      <xdr:spPr>
        <a:xfrm>
          <a:off x="1562744" y="6131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債務償還比率は昨年度より大きく減少したものの、兵庫県平均、類似団体内平均、全国平均いずれをも上回っている。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今後も、地方債の積極的な繰上償還、計画に基づく発行及び発行抑制等に努める。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88764</xdr:rowOff>
    </xdr:from>
    <xdr:to>
      <xdr:col>76</xdr:col>
      <xdr:colOff>73025</xdr:colOff>
      <xdr:row>32</xdr:row>
      <xdr:rowOff>18914</xdr:rowOff>
    </xdr:to>
    <xdr:sp macro="" textlink="">
      <xdr:nvSpPr>
        <xdr:cNvPr id="149" name="楕円 148"/>
        <xdr:cNvSpPr/>
      </xdr:nvSpPr>
      <xdr:spPr>
        <a:xfrm>
          <a:off x="14744700" y="61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67191</xdr:rowOff>
    </xdr:from>
    <xdr:ext cx="469744" cy="259045"/>
    <xdr:sp macro="" textlink="">
      <xdr:nvSpPr>
        <xdr:cNvPr id="150" name="債務償還比率該当値テキスト"/>
        <xdr:cNvSpPr txBox="1"/>
      </xdr:nvSpPr>
      <xdr:spPr>
        <a:xfrm>
          <a:off x="14846300" y="615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91268</xdr:rowOff>
    </xdr:from>
    <xdr:to>
      <xdr:col>72</xdr:col>
      <xdr:colOff>123825</xdr:colOff>
      <xdr:row>33</xdr:row>
      <xdr:rowOff>21418</xdr:rowOff>
    </xdr:to>
    <xdr:sp macro="" textlink="">
      <xdr:nvSpPr>
        <xdr:cNvPr id="151" name="楕円 150"/>
        <xdr:cNvSpPr/>
      </xdr:nvSpPr>
      <xdr:spPr>
        <a:xfrm>
          <a:off x="14033500" y="63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139564</xdr:rowOff>
    </xdr:from>
    <xdr:to>
      <xdr:col>76</xdr:col>
      <xdr:colOff>22225</xdr:colOff>
      <xdr:row>32</xdr:row>
      <xdr:rowOff>142068</xdr:rowOff>
    </xdr:to>
    <xdr:cxnSp macro="">
      <xdr:nvCxnSpPr>
        <xdr:cNvPr id="152" name="直線コネクタ 151"/>
        <xdr:cNvCxnSpPr/>
      </xdr:nvCxnSpPr>
      <xdr:spPr>
        <a:xfrm flipV="1">
          <a:off x="14084300" y="6226039"/>
          <a:ext cx="711200" cy="1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111624</xdr:rowOff>
    </xdr:from>
    <xdr:to>
      <xdr:col>68</xdr:col>
      <xdr:colOff>123825</xdr:colOff>
      <xdr:row>33</xdr:row>
      <xdr:rowOff>41774</xdr:rowOff>
    </xdr:to>
    <xdr:sp macro="" textlink="">
      <xdr:nvSpPr>
        <xdr:cNvPr id="153" name="楕円 152"/>
        <xdr:cNvSpPr/>
      </xdr:nvSpPr>
      <xdr:spPr>
        <a:xfrm>
          <a:off x="13271500" y="63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142068</xdr:rowOff>
    </xdr:from>
    <xdr:to>
      <xdr:col>72</xdr:col>
      <xdr:colOff>73025</xdr:colOff>
      <xdr:row>32</xdr:row>
      <xdr:rowOff>162424</xdr:rowOff>
    </xdr:to>
    <xdr:cxnSp macro="">
      <xdr:nvCxnSpPr>
        <xdr:cNvPr id="154" name="直線コネクタ 153"/>
        <xdr:cNvCxnSpPr/>
      </xdr:nvCxnSpPr>
      <xdr:spPr>
        <a:xfrm flipV="1">
          <a:off x="13322300" y="6399993"/>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67673</xdr:rowOff>
    </xdr:from>
    <xdr:to>
      <xdr:col>64</xdr:col>
      <xdr:colOff>123825</xdr:colOff>
      <xdr:row>32</xdr:row>
      <xdr:rowOff>169273</xdr:rowOff>
    </xdr:to>
    <xdr:sp macro="" textlink="">
      <xdr:nvSpPr>
        <xdr:cNvPr id="155" name="楕円 154"/>
        <xdr:cNvSpPr/>
      </xdr:nvSpPr>
      <xdr:spPr>
        <a:xfrm>
          <a:off x="12509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118473</xdr:rowOff>
    </xdr:from>
    <xdr:to>
      <xdr:col>68</xdr:col>
      <xdr:colOff>73025</xdr:colOff>
      <xdr:row>32</xdr:row>
      <xdr:rowOff>162424</xdr:rowOff>
    </xdr:to>
    <xdr:cxnSp macro="">
      <xdr:nvCxnSpPr>
        <xdr:cNvPr id="156" name="直線コネクタ 155"/>
        <xdr:cNvCxnSpPr/>
      </xdr:nvCxnSpPr>
      <xdr:spPr>
        <a:xfrm>
          <a:off x="12560300" y="6376398"/>
          <a:ext cx="7620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132443</xdr:rowOff>
    </xdr:from>
    <xdr:to>
      <xdr:col>60</xdr:col>
      <xdr:colOff>123825</xdr:colOff>
      <xdr:row>33</xdr:row>
      <xdr:rowOff>62593</xdr:rowOff>
    </xdr:to>
    <xdr:sp macro="" textlink="">
      <xdr:nvSpPr>
        <xdr:cNvPr id="157" name="楕円 156"/>
        <xdr:cNvSpPr/>
      </xdr:nvSpPr>
      <xdr:spPr>
        <a:xfrm>
          <a:off x="11747500" y="63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118473</xdr:rowOff>
    </xdr:from>
    <xdr:to>
      <xdr:col>64</xdr:col>
      <xdr:colOff>73025</xdr:colOff>
      <xdr:row>33</xdr:row>
      <xdr:rowOff>11793</xdr:rowOff>
    </xdr:to>
    <xdr:cxnSp macro="">
      <xdr:nvCxnSpPr>
        <xdr:cNvPr id="158" name="直線コネクタ 157"/>
        <xdr:cNvCxnSpPr/>
      </xdr:nvCxnSpPr>
      <xdr:spPr>
        <a:xfrm flipV="1">
          <a:off x="11798300" y="637639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12545</xdr:rowOff>
    </xdr:from>
    <xdr:ext cx="469744" cy="259045"/>
    <xdr:sp macro="" textlink="">
      <xdr:nvSpPr>
        <xdr:cNvPr id="163" name="n_1mainValue債務償還比率"/>
        <xdr:cNvSpPr txBox="1"/>
      </xdr:nvSpPr>
      <xdr:spPr>
        <a:xfrm>
          <a:off x="13836727" y="64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32901</xdr:rowOff>
    </xdr:from>
    <xdr:ext cx="469744" cy="259045"/>
    <xdr:sp macro="" textlink="">
      <xdr:nvSpPr>
        <xdr:cNvPr id="164" name="n_2mainValue債務償還比率"/>
        <xdr:cNvSpPr txBox="1"/>
      </xdr:nvSpPr>
      <xdr:spPr>
        <a:xfrm>
          <a:off x="13087427" y="646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160400</xdr:rowOff>
    </xdr:from>
    <xdr:ext cx="469744" cy="259045"/>
    <xdr:sp macro="" textlink="">
      <xdr:nvSpPr>
        <xdr:cNvPr id="165" name="n_3mainValue債務償還比率"/>
        <xdr:cNvSpPr txBox="1"/>
      </xdr:nvSpPr>
      <xdr:spPr>
        <a:xfrm>
          <a:off x="12325427"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53720</xdr:rowOff>
    </xdr:from>
    <xdr:ext cx="469744" cy="259045"/>
    <xdr:sp macro="" textlink="">
      <xdr:nvSpPr>
        <xdr:cNvPr id="166" name="n_4mainValue債務償還比率"/>
        <xdr:cNvSpPr txBox="1"/>
      </xdr:nvSpPr>
      <xdr:spPr>
        <a:xfrm>
          <a:off x="11563427" y="648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9089</xdr:rowOff>
    </xdr:from>
    <xdr:ext cx="405111" cy="259045"/>
    <xdr:sp macro="" textlink="">
      <xdr:nvSpPr>
        <xdr:cNvPr id="75" name="【道路】&#10;有形固定資産減価償却率該当値テキスト"/>
        <xdr:cNvSpPr txBox="1"/>
      </xdr:nvSpPr>
      <xdr:spPr>
        <a:xfrm>
          <a:off x="4673600"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37012</xdr:rowOff>
    </xdr:to>
    <xdr:cxnSp macro="">
      <xdr:nvCxnSpPr>
        <xdr:cNvPr id="77" name="直線コネクタ 76"/>
        <xdr:cNvCxnSpPr/>
      </xdr:nvCxnSpPr>
      <xdr:spPr>
        <a:xfrm>
          <a:off x="3797300" y="66925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97246</xdr:rowOff>
    </xdr:from>
    <xdr:to>
      <xdr:col>15</xdr:col>
      <xdr:colOff>101600</xdr:colOff>
      <xdr:row>39</xdr:row>
      <xdr:rowOff>27396</xdr:rowOff>
    </xdr:to>
    <xdr:sp macro="" textlink="">
      <xdr:nvSpPr>
        <xdr:cNvPr id="78" name="楕円 77"/>
        <xdr:cNvSpPr/>
      </xdr:nvSpPr>
      <xdr:spPr>
        <a:xfrm>
          <a:off x="2857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148046</xdr:rowOff>
    </xdr:from>
    <xdr:to>
      <xdr:col>19</xdr:col>
      <xdr:colOff>177800</xdr:colOff>
      <xdr:row>39</xdr:row>
      <xdr:rowOff>5987</xdr:rowOff>
    </xdr:to>
    <xdr:cxnSp macro="">
      <xdr:nvCxnSpPr>
        <xdr:cNvPr id="79" name="直線コネクタ 78"/>
        <xdr:cNvCxnSpPr/>
      </xdr:nvCxnSpPr>
      <xdr:spPr>
        <a:xfrm>
          <a:off x="2908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148046</xdr:rowOff>
    </xdr:to>
    <xdr:cxnSp macro="">
      <xdr:nvCxnSpPr>
        <xdr:cNvPr id="81" name="直線コネクタ 80"/>
        <xdr:cNvCxnSpPr/>
      </xdr:nvCxnSpPr>
      <xdr:spPr>
        <a:xfrm>
          <a:off x="2019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120287</xdr:rowOff>
    </xdr:to>
    <xdr:cxnSp macro="">
      <xdr:nvCxnSpPr>
        <xdr:cNvPr id="83" name="直線コネクタ 82"/>
        <xdr:cNvCxnSpPr/>
      </xdr:nvCxnSpPr>
      <xdr:spPr>
        <a:xfrm>
          <a:off x="1130300" y="660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73314</xdr:rowOff>
    </xdr:from>
    <xdr:ext cx="405111" cy="259045"/>
    <xdr:sp macro="" textlink="">
      <xdr:nvSpPr>
        <xdr:cNvPr id="88" name="n_1mainValue【道路】&#10;有形固定資産減価償却率"/>
        <xdr:cNvSpPr txBox="1"/>
      </xdr:nvSpPr>
      <xdr:spPr>
        <a:xfrm>
          <a:off x="3582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43923</xdr:rowOff>
    </xdr:from>
    <xdr:ext cx="405111" cy="259045"/>
    <xdr:sp macro="" textlink="">
      <xdr:nvSpPr>
        <xdr:cNvPr id="89" name="n_2mainValue【道路】&#10;有形固定資産減価償却率"/>
        <xdr:cNvSpPr txBox="1"/>
      </xdr:nvSpPr>
      <xdr:spPr>
        <a:xfrm>
          <a:off x="27057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16164</xdr:rowOff>
    </xdr:from>
    <xdr:ext cx="405111" cy="259045"/>
    <xdr:sp macro="" textlink="">
      <xdr:nvSpPr>
        <xdr:cNvPr id="90" name="n_3mainValue【道路】&#10;有形固定資産減価償却率"/>
        <xdr:cNvSpPr txBox="1"/>
      </xdr:nvSpPr>
      <xdr:spPr>
        <a:xfrm>
          <a:off x="1816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91" name="n_4main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39421</xdr:rowOff>
    </xdr:from>
    <xdr:to>
      <xdr:col>55</xdr:col>
      <xdr:colOff>50800</xdr:colOff>
      <xdr:row>37</xdr:row>
      <xdr:rowOff>141021</xdr:rowOff>
    </xdr:to>
    <xdr:sp macro="" textlink="">
      <xdr:nvSpPr>
        <xdr:cNvPr id="131" name="楕円 130"/>
        <xdr:cNvSpPr/>
      </xdr:nvSpPr>
      <xdr:spPr>
        <a:xfrm>
          <a:off x="10426700" y="63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62298</xdr:rowOff>
    </xdr:from>
    <xdr:ext cx="534377" cy="259045"/>
    <xdr:sp macro="" textlink="">
      <xdr:nvSpPr>
        <xdr:cNvPr id="132" name="【道路】&#10;一人当たり延長該当値テキスト"/>
        <xdr:cNvSpPr txBox="1"/>
      </xdr:nvSpPr>
      <xdr:spPr>
        <a:xfrm>
          <a:off x="10515600"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50051</xdr:rowOff>
    </xdr:from>
    <xdr:to>
      <xdr:col>50</xdr:col>
      <xdr:colOff>165100</xdr:colOff>
      <xdr:row>37</xdr:row>
      <xdr:rowOff>151651</xdr:rowOff>
    </xdr:to>
    <xdr:sp macro="" textlink="">
      <xdr:nvSpPr>
        <xdr:cNvPr id="133" name="楕円 132"/>
        <xdr:cNvSpPr/>
      </xdr:nvSpPr>
      <xdr:spPr>
        <a:xfrm>
          <a:off x="9588500" y="63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90221</xdr:rowOff>
    </xdr:from>
    <xdr:to>
      <xdr:col>55</xdr:col>
      <xdr:colOff>0</xdr:colOff>
      <xdr:row>37</xdr:row>
      <xdr:rowOff>100851</xdr:rowOff>
    </xdr:to>
    <xdr:cxnSp macro="">
      <xdr:nvCxnSpPr>
        <xdr:cNvPr id="134" name="直線コネクタ 133"/>
        <xdr:cNvCxnSpPr/>
      </xdr:nvCxnSpPr>
      <xdr:spPr>
        <a:xfrm flipV="1">
          <a:off x="9639300" y="643387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59042</xdr:rowOff>
    </xdr:from>
    <xdr:to>
      <xdr:col>46</xdr:col>
      <xdr:colOff>38100</xdr:colOff>
      <xdr:row>37</xdr:row>
      <xdr:rowOff>160642</xdr:rowOff>
    </xdr:to>
    <xdr:sp macro="" textlink="">
      <xdr:nvSpPr>
        <xdr:cNvPr id="135" name="楕円 134"/>
        <xdr:cNvSpPr/>
      </xdr:nvSpPr>
      <xdr:spPr>
        <a:xfrm>
          <a:off x="8699500" y="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100851</xdr:rowOff>
    </xdr:from>
    <xdr:to>
      <xdr:col>50</xdr:col>
      <xdr:colOff>114300</xdr:colOff>
      <xdr:row>37</xdr:row>
      <xdr:rowOff>109842</xdr:rowOff>
    </xdr:to>
    <xdr:cxnSp macro="">
      <xdr:nvCxnSpPr>
        <xdr:cNvPr id="136" name="直線コネクタ 135"/>
        <xdr:cNvCxnSpPr/>
      </xdr:nvCxnSpPr>
      <xdr:spPr>
        <a:xfrm flipV="1">
          <a:off x="8750300" y="6444501"/>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70510</xdr:rowOff>
    </xdr:from>
    <xdr:to>
      <xdr:col>41</xdr:col>
      <xdr:colOff>101600</xdr:colOff>
      <xdr:row>38</xdr:row>
      <xdr:rowOff>660</xdr:rowOff>
    </xdr:to>
    <xdr:sp macro="" textlink="">
      <xdr:nvSpPr>
        <xdr:cNvPr id="137" name="楕円 136"/>
        <xdr:cNvSpPr/>
      </xdr:nvSpPr>
      <xdr:spPr>
        <a:xfrm>
          <a:off x="7810500" y="6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109842</xdr:rowOff>
    </xdr:from>
    <xdr:to>
      <xdr:col>45</xdr:col>
      <xdr:colOff>177800</xdr:colOff>
      <xdr:row>37</xdr:row>
      <xdr:rowOff>121310</xdr:rowOff>
    </xdr:to>
    <xdr:cxnSp macro="">
      <xdr:nvCxnSpPr>
        <xdr:cNvPr id="138" name="直線コネクタ 137"/>
        <xdr:cNvCxnSpPr/>
      </xdr:nvCxnSpPr>
      <xdr:spPr>
        <a:xfrm flipV="1">
          <a:off x="7861300" y="645349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81102</xdr:rowOff>
    </xdr:from>
    <xdr:to>
      <xdr:col>36</xdr:col>
      <xdr:colOff>165100</xdr:colOff>
      <xdr:row>38</xdr:row>
      <xdr:rowOff>11252</xdr:rowOff>
    </xdr:to>
    <xdr:sp macro="" textlink="">
      <xdr:nvSpPr>
        <xdr:cNvPr id="139" name="楕円 138"/>
        <xdr:cNvSpPr/>
      </xdr:nvSpPr>
      <xdr:spPr>
        <a:xfrm>
          <a:off x="6921500" y="64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121310</xdr:rowOff>
    </xdr:from>
    <xdr:to>
      <xdr:col>41</xdr:col>
      <xdr:colOff>50800</xdr:colOff>
      <xdr:row>37</xdr:row>
      <xdr:rowOff>131902</xdr:rowOff>
    </xdr:to>
    <xdr:cxnSp macro="">
      <xdr:nvCxnSpPr>
        <xdr:cNvPr id="140" name="直線コネクタ 139"/>
        <xdr:cNvCxnSpPr/>
      </xdr:nvCxnSpPr>
      <xdr:spPr>
        <a:xfrm flipV="1">
          <a:off x="6972300" y="64649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168178</xdr:rowOff>
    </xdr:from>
    <xdr:ext cx="534377" cy="259045"/>
    <xdr:sp macro="" textlink="">
      <xdr:nvSpPr>
        <xdr:cNvPr id="145" name="n_1mainValue【道路】&#10;一人当たり延長"/>
        <xdr:cNvSpPr txBox="1"/>
      </xdr:nvSpPr>
      <xdr:spPr>
        <a:xfrm>
          <a:off x="9359411" y="61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5719</xdr:rowOff>
    </xdr:from>
    <xdr:ext cx="534377" cy="259045"/>
    <xdr:sp macro="" textlink="">
      <xdr:nvSpPr>
        <xdr:cNvPr id="146" name="n_2mainValue【道路】&#10;一人当たり延長"/>
        <xdr:cNvSpPr txBox="1"/>
      </xdr:nvSpPr>
      <xdr:spPr>
        <a:xfrm>
          <a:off x="84831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17187</xdr:rowOff>
    </xdr:from>
    <xdr:ext cx="534377" cy="259045"/>
    <xdr:sp macro="" textlink="">
      <xdr:nvSpPr>
        <xdr:cNvPr id="147" name="n_3mainValue【道路】&#10;一人当たり延長"/>
        <xdr:cNvSpPr txBox="1"/>
      </xdr:nvSpPr>
      <xdr:spPr>
        <a:xfrm>
          <a:off x="7594111" y="61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27779</xdr:rowOff>
    </xdr:from>
    <xdr:ext cx="534377" cy="259045"/>
    <xdr:sp macro="" textlink="">
      <xdr:nvSpPr>
        <xdr:cNvPr id="148" name="n_4mainValue【道路】&#10;一人当たり延長"/>
        <xdr:cNvSpPr txBox="1"/>
      </xdr:nvSpPr>
      <xdr:spPr>
        <a:xfrm>
          <a:off x="6705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90" name="楕円 189"/>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91" name="【橋りょう・トンネル】&#10;有形固定資産減価償却率該当値テキスト"/>
        <xdr:cNvSpPr txBox="1"/>
      </xdr:nvSpPr>
      <xdr:spPr>
        <a:xfrm>
          <a:off x="4673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2" name="楕円 19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80010</xdr:rowOff>
    </xdr:to>
    <xdr:cxnSp macro="">
      <xdr:nvCxnSpPr>
        <xdr:cNvPr id="193" name="直線コネクタ 192"/>
        <xdr:cNvCxnSpPr/>
      </xdr:nvCxnSpPr>
      <xdr:spPr>
        <a:xfrm>
          <a:off x="3797300" y="10869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24312</xdr:rowOff>
    </xdr:from>
    <xdr:to>
      <xdr:col>15</xdr:col>
      <xdr:colOff>101600</xdr:colOff>
      <xdr:row>63</xdr:row>
      <xdr:rowOff>125912</xdr:rowOff>
    </xdr:to>
    <xdr:sp macro="" textlink="">
      <xdr:nvSpPr>
        <xdr:cNvPr id="194" name="楕円 193"/>
        <xdr:cNvSpPr/>
      </xdr:nvSpPr>
      <xdr:spPr>
        <a:xfrm>
          <a:off x="2857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75112</xdr:rowOff>
    </xdr:to>
    <xdr:cxnSp macro="">
      <xdr:nvCxnSpPr>
        <xdr:cNvPr id="195" name="直線コネクタ 194"/>
        <xdr:cNvCxnSpPr/>
      </xdr:nvCxnSpPr>
      <xdr:spPr>
        <a:xfrm flipV="1">
          <a:off x="2908300" y="108699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12881</xdr:rowOff>
    </xdr:from>
    <xdr:to>
      <xdr:col>10</xdr:col>
      <xdr:colOff>165100</xdr:colOff>
      <xdr:row>63</xdr:row>
      <xdr:rowOff>114481</xdr:rowOff>
    </xdr:to>
    <xdr:sp macro="" textlink="">
      <xdr:nvSpPr>
        <xdr:cNvPr id="196" name="楕円 195"/>
        <xdr:cNvSpPr/>
      </xdr:nvSpPr>
      <xdr:spPr>
        <a:xfrm>
          <a:off x="196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75112</xdr:rowOff>
    </xdr:to>
    <xdr:cxnSp macro="">
      <xdr:nvCxnSpPr>
        <xdr:cNvPr id="197" name="直線コネクタ 196"/>
        <xdr:cNvCxnSpPr/>
      </xdr:nvCxnSpPr>
      <xdr:spPr>
        <a:xfrm>
          <a:off x="2019300" y="108650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198" name="楕円 197"/>
        <xdr:cNvSpPr/>
      </xdr:nvSpPr>
      <xdr:spPr>
        <a:xfrm>
          <a:off x="107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106135</xdr:rowOff>
    </xdr:to>
    <xdr:cxnSp macro="">
      <xdr:nvCxnSpPr>
        <xdr:cNvPr id="199" name="直線コネクタ 198"/>
        <xdr:cNvCxnSpPr/>
      </xdr:nvCxnSpPr>
      <xdr:spPr>
        <a:xfrm flipV="1">
          <a:off x="1130300" y="108650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4" name="n_1mainValue【橋りょう・トンネ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117039</xdr:rowOff>
    </xdr:from>
    <xdr:ext cx="405111" cy="259045"/>
    <xdr:sp macro="" textlink="">
      <xdr:nvSpPr>
        <xdr:cNvPr id="205" name="n_2mainValue【橋りょう・トンネル】&#10;有形固定資産減価償却率"/>
        <xdr:cNvSpPr txBox="1"/>
      </xdr:nvSpPr>
      <xdr:spPr>
        <a:xfrm>
          <a:off x="2705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105608</xdr:rowOff>
    </xdr:from>
    <xdr:ext cx="405111" cy="259045"/>
    <xdr:sp macro="" textlink="">
      <xdr:nvSpPr>
        <xdr:cNvPr id="206" name="n_3mainValue【橋りょう・トンネル】&#10;有形固定資産減価償却率"/>
        <xdr:cNvSpPr txBox="1"/>
      </xdr:nvSpPr>
      <xdr:spPr>
        <a:xfrm>
          <a:off x="1816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207" name="n_4mainValue【橋りょう・トンネル】&#10;有形固定資産減価償却率"/>
        <xdr:cNvSpPr txBox="1"/>
      </xdr:nvSpPr>
      <xdr:spPr>
        <a:xfrm>
          <a:off x="927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84237</xdr:rowOff>
    </xdr:from>
    <xdr:to>
      <xdr:col>55</xdr:col>
      <xdr:colOff>50800</xdr:colOff>
      <xdr:row>64</xdr:row>
      <xdr:rowOff>14387</xdr:rowOff>
    </xdr:to>
    <xdr:sp macro="" textlink="">
      <xdr:nvSpPr>
        <xdr:cNvPr id="247" name="楕円 246"/>
        <xdr:cNvSpPr/>
      </xdr:nvSpPr>
      <xdr:spPr>
        <a:xfrm>
          <a:off x="10426700" y="108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42463</xdr:rowOff>
    </xdr:from>
    <xdr:ext cx="534377" cy="259045"/>
    <xdr:sp macro="" textlink="">
      <xdr:nvSpPr>
        <xdr:cNvPr id="248" name="【橋りょう・トンネル】&#10;一人当たり有形固定資産（償却資産）額該当値テキスト"/>
        <xdr:cNvSpPr txBox="1"/>
      </xdr:nvSpPr>
      <xdr:spPr>
        <a:xfrm>
          <a:off x="10515600" y="1084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85685</xdr:rowOff>
    </xdr:from>
    <xdr:to>
      <xdr:col>50</xdr:col>
      <xdr:colOff>165100</xdr:colOff>
      <xdr:row>64</xdr:row>
      <xdr:rowOff>15835</xdr:rowOff>
    </xdr:to>
    <xdr:sp macro="" textlink="">
      <xdr:nvSpPr>
        <xdr:cNvPr id="249" name="楕円 248"/>
        <xdr:cNvSpPr/>
      </xdr:nvSpPr>
      <xdr:spPr>
        <a:xfrm>
          <a:off x="9588500" y="108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135037</xdr:rowOff>
    </xdr:from>
    <xdr:to>
      <xdr:col>55</xdr:col>
      <xdr:colOff>0</xdr:colOff>
      <xdr:row>63</xdr:row>
      <xdr:rowOff>136485</xdr:rowOff>
    </xdr:to>
    <xdr:cxnSp macro="">
      <xdr:nvCxnSpPr>
        <xdr:cNvPr id="250" name="直線コネクタ 249"/>
        <xdr:cNvCxnSpPr/>
      </xdr:nvCxnSpPr>
      <xdr:spPr>
        <a:xfrm flipV="1">
          <a:off x="9639300" y="1093638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88622</xdr:rowOff>
    </xdr:from>
    <xdr:to>
      <xdr:col>46</xdr:col>
      <xdr:colOff>38100</xdr:colOff>
      <xdr:row>64</xdr:row>
      <xdr:rowOff>18772</xdr:rowOff>
    </xdr:to>
    <xdr:sp macro="" textlink="">
      <xdr:nvSpPr>
        <xdr:cNvPr id="251" name="楕円 250"/>
        <xdr:cNvSpPr/>
      </xdr:nvSpPr>
      <xdr:spPr>
        <a:xfrm>
          <a:off x="8699500" y="10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136485</xdr:rowOff>
    </xdr:from>
    <xdr:to>
      <xdr:col>50</xdr:col>
      <xdr:colOff>114300</xdr:colOff>
      <xdr:row>63</xdr:row>
      <xdr:rowOff>139422</xdr:rowOff>
    </xdr:to>
    <xdr:cxnSp macro="">
      <xdr:nvCxnSpPr>
        <xdr:cNvPr id="252" name="直線コネクタ 251"/>
        <xdr:cNvCxnSpPr/>
      </xdr:nvCxnSpPr>
      <xdr:spPr>
        <a:xfrm flipV="1">
          <a:off x="8750300" y="10937835"/>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90089</xdr:rowOff>
    </xdr:from>
    <xdr:to>
      <xdr:col>41</xdr:col>
      <xdr:colOff>101600</xdr:colOff>
      <xdr:row>64</xdr:row>
      <xdr:rowOff>20239</xdr:rowOff>
    </xdr:to>
    <xdr:sp macro="" textlink="">
      <xdr:nvSpPr>
        <xdr:cNvPr id="253" name="楕円 252"/>
        <xdr:cNvSpPr/>
      </xdr:nvSpPr>
      <xdr:spPr>
        <a:xfrm>
          <a:off x="78105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139422</xdr:rowOff>
    </xdr:from>
    <xdr:to>
      <xdr:col>45</xdr:col>
      <xdr:colOff>177800</xdr:colOff>
      <xdr:row>63</xdr:row>
      <xdr:rowOff>140889</xdr:rowOff>
    </xdr:to>
    <xdr:cxnSp macro="">
      <xdr:nvCxnSpPr>
        <xdr:cNvPr id="254" name="直線コネクタ 253"/>
        <xdr:cNvCxnSpPr/>
      </xdr:nvCxnSpPr>
      <xdr:spPr>
        <a:xfrm flipV="1">
          <a:off x="7861300" y="1094077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95551</xdr:rowOff>
    </xdr:from>
    <xdr:to>
      <xdr:col>36</xdr:col>
      <xdr:colOff>165100</xdr:colOff>
      <xdr:row>64</xdr:row>
      <xdr:rowOff>25701</xdr:rowOff>
    </xdr:to>
    <xdr:sp macro="" textlink="">
      <xdr:nvSpPr>
        <xdr:cNvPr id="255" name="楕円 254"/>
        <xdr:cNvSpPr/>
      </xdr:nvSpPr>
      <xdr:spPr>
        <a:xfrm>
          <a:off x="6921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140889</xdr:rowOff>
    </xdr:from>
    <xdr:to>
      <xdr:col>41</xdr:col>
      <xdr:colOff>50800</xdr:colOff>
      <xdr:row>63</xdr:row>
      <xdr:rowOff>146351</xdr:rowOff>
    </xdr:to>
    <xdr:cxnSp macro="">
      <xdr:nvCxnSpPr>
        <xdr:cNvPr id="256" name="直線コネクタ 255"/>
        <xdr:cNvCxnSpPr/>
      </xdr:nvCxnSpPr>
      <xdr:spPr>
        <a:xfrm flipV="1">
          <a:off x="6972300" y="10942239"/>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6962</xdr:rowOff>
    </xdr:from>
    <xdr:ext cx="534377" cy="259045"/>
    <xdr:sp macro="" textlink="">
      <xdr:nvSpPr>
        <xdr:cNvPr id="261" name="n_1mainValue【橋りょう・トンネル】&#10;一人当たり有形固定資産（償却資産）額"/>
        <xdr:cNvSpPr txBox="1"/>
      </xdr:nvSpPr>
      <xdr:spPr>
        <a:xfrm>
          <a:off x="9359411" y="10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9899</xdr:rowOff>
    </xdr:from>
    <xdr:ext cx="534377" cy="259045"/>
    <xdr:sp macro="" textlink="">
      <xdr:nvSpPr>
        <xdr:cNvPr id="262" name="n_2mainValue【橋りょう・トンネル】&#10;一人当たり有形固定資産（償却資産）額"/>
        <xdr:cNvSpPr txBox="1"/>
      </xdr:nvSpPr>
      <xdr:spPr>
        <a:xfrm>
          <a:off x="8483111" y="10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11366</xdr:rowOff>
    </xdr:from>
    <xdr:ext cx="534377" cy="259045"/>
    <xdr:sp macro="" textlink="">
      <xdr:nvSpPr>
        <xdr:cNvPr id="263" name="n_3mainValue【橋りょう・トンネル】&#10;一人当たり有形固定資産（償却資産）額"/>
        <xdr:cNvSpPr txBox="1"/>
      </xdr:nvSpPr>
      <xdr:spPr>
        <a:xfrm>
          <a:off x="7594111" y="10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16828</xdr:rowOff>
    </xdr:from>
    <xdr:ext cx="534377" cy="259045"/>
    <xdr:sp macro="" textlink="">
      <xdr:nvSpPr>
        <xdr:cNvPr id="264" name="n_4mainValue【橋りょう・トンネル】&#10;一人当たり有形固定資産（償却資産）額"/>
        <xdr:cNvSpPr txBox="1"/>
      </xdr:nvSpPr>
      <xdr:spPr>
        <a:xfrm>
          <a:off x="67051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6" name="楕円 305"/>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7" name="【公営住宅】&#10;有形固定資産減価償却率該当値テキスト"/>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8" name="楕円 307"/>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13607</xdr:rowOff>
    </xdr:to>
    <xdr:cxnSp macro="">
      <xdr:nvCxnSpPr>
        <xdr:cNvPr id="309" name="直線コネクタ 308"/>
        <xdr:cNvCxnSpPr/>
      </xdr:nvCxnSpPr>
      <xdr:spPr>
        <a:xfrm>
          <a:off x="3797300" y="145656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85271</xdr:rowOff>
    </xdr:from>
    <xdr:to>
      <xdr:col>15</xdr:col>
      <xdr:colOff>101600</xdr:colOff>
      <xdr:row>85</xdr:row>
      <xdr:rowOff>15421</xdr:rowOff>
    </xdr:to>
    <xdr:sp macro="" textlink="">
      <xdr:nvSpPr>
        <xdr:cNvPr id="310" name="楕円 309"/>
        <xdr:cNvSpPr/>
      </xdr:nvSpPr>
      <xdr:spPr>
        <a:xfrm>
          <a:off x="2857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136071</xdr:rowOff>
    </xdr:from>
    <xdr:to>
      <xdr:col>19</xdr:col>
      <xdr:colOff>177800</xdr:colOff>
      <xdr:row>84</xdr:row>
      <xdr:rowOff>163830</xdr:rowOff>
    </xdr:to>
    <xdr:cxnSp macro="">
      <xdr:nvCxnSpPr>
        <xdr:cNvPr id="311" name="直線コネクタ 310"/>
        <xdr:cNvCxnSpPr/>
      </xdr:nvCxnSpPr>
      <xdr:spPr>
        <a:xfrm>
          <a:off x="2908300" y="145378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52614</xdr:rowOff>
    </xdr:from>
    <xdr:to>
      <xdr:col>10</xdr:col>
      <xdr:colOff>165100</xdr:colOff>
      <xdr:row>84</xdr:row>
      <xdr:rowOff>154214</xdr:rowOff>
    </xdr:to>
    <xdr:sp macro="" textlink="">
      <xdr:nvSpPr>
        <xdr:cNvPr id="312" name="楕円 311"/>
        <xdr:cNvSpPr/>
      </xdr:nvSpPr>
      <xdr:spPr>
        <a:xfrm>
          <a:off x="1968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103414</xdr:rowOff>
    </xdr:from>
    <xdr:to>
      <xdr:col>15</xdr:col>
      <xdr:colOff>50800</xdr:colOff>
      <xdr:row>84</xdr:row>
      <xdr:rowOff>136071</xdr:rowOff>
    </xdr:to>
    <xdr:cxnSp macro="">
      <xdr:nvCxnSpPr>
        <xdr:cNvPr id="313" name="直線コネクタ 312"/>
        <xdr:cNvCxnSpPr/>
      </xdr:nvCxnSpPr>
      <xdr:spPr>
        <a:xfrm>
          <a:off x="2019300" y="14505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4" name="楕円 313"/>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103414</xdr:rowOff>
    </xdr:to>
    <xdr:cxnSp macro="">
      <xdr:nvCxnSpPr>
        <xdr:cNvPr id="315" name="直線コネクタ 314"/>
        <xdr:cNvCxnSpPr/>
      </xdr:nvCxnSpPr>
      <xdr:spPr>
        <a:xfrm>
          <a:off x="1130300" y="144692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20" name="n_1mainValue【公営住宅】&#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6548</xdr:rowOff>
    </xdr:from>
    <xdr:ext cx="405111" cy="259045"/>
    <xdr:sp macro="" textlink="">
      <xdr:nvSpPr>
        <xdr:cNvPr id="321" name="n_2mainValue【公営住宅】&#10;有形固定資産減価償却率"/>
        <xdr:cNvSpPr txBox="1"/>
      </xdr:nvSpPr>
      <xdr:spPr>
        <a:xfrm>
          <a:off x="2705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145341</xdr:rowOff>
    </xdr:from>
    <xdr:ext cx="405111" cy="259045"/>
    <xdr:sp macro="" textlink="">
      <xdr:nvSpPr>
        <xdr:cNvPr id="322" name="n_3mainValue【公営住宅】&#10;有形固定資産減価償却率"/>
        <xdr:cNvSpPr txBox="1"/>
      </xdr:nvSpPr>
      <xdr:spPr>
        <a:xfrm>
          <a:off x="1816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3" name="n_4mainValue【公営住宅】&#10;有形固定資産減価償却率"/>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63" name="楕円 362"/>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94759</xdr:rowOff>
    </xdr:from>
    <xdr:ext cx="469744" cy="259045"/>
    <xdr:sp macro="" textlink="">
      <xdr:nvSpPr>
        <xdr:cNvPr id="364" name="【公営住宅】&#10;一人当たり面積該当値テキスト"/>
        <xdr:cNvSpPr txBox="1"/>
      </xdr:nvSpPr>
      <xdr:spPr>
        <a:xfrm>
          <a:off x="10515600" y="1432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68072</xdr:rowOff>
    </xdr:from>
    <xdr:to>
      <xdr:col>50</xdr:col>
      <xdr:colOff>165100</xdr:colOff>
      <xdr:row>84</xdr:row>
      <xdr:rowOff>169672</xdr:rowOff>
    </xdr:to>
    <xdr:sp macro="" textlink="">
      <xdr:nvSpPr>
        <xdr:cNvPr id="365" name="楕円 364"/>
        <xdr:cNvSpPr/>
      </xdr:nvSpPr>
      <xdr:spPr>
        <a:xfrm>
          <a:off x="9588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122682</xdr:rowOff>
    </xdr:to>
    <xdr:cxnSp macro="">
      <xdr:nvCxnSpPr>
        <xdr:cNvPr id="366" name="直線コネクタ 365"/>
        <xdr:cNvCxnSpPr/>
      </xdr:nvCxnSpPr>
      <xdr:spPr>
        <a:xfrm>
          <a:off x="9639300" y="145206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64643</xdr:rowOff>
    </xdr:from>
    <xdr:to>
      <xdr:col>46</xdr:col>
      <xdr:colOff>38100</xdr:colOff>
      <xdr:row>84</xdr:row>
      <xdr:rowOff>166243</xdr:rowOff>
    </xdr:to>
    <xdr:sp macro="" textlink="">
      <xdr:nvSpPr>
        <xdr:cNvPr id="367" name="楕円 366"/>
        <xdr:cNvSpPr/>
      </xdr:nvSpPr>
      <xdr:spPr>
        <a:xfrm>
          <a:off x="8699500" y="14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115443</xdr:rowOff>
    </xdr:from>
    <xdr:to>
      <xdr:col>50</xdr:col>
      <xdr:colOff>114300</xdr:colOff>
      <xdr:row>84</xdr:row>
      <xdr:rowOff>118872</xdr:rowOff>
    </xdr:to>
    <xdr:cxnSp macro="">
      <xdr:nvCxnSpPr>
        <xdr:cNvPr id="368" name="直線コネクタ 367"/>
        <xdr:cNvCxnSpPr/>
      </xdr:nvCxnSpPr>
      <xdr:spPr>
        <a:xfrm>
          <a:off x="8750300" y="1451724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69214</xdr:rowOff>
    </xdr:from>
    <xdr:to>
      <xdr:col>41</xdr:col>
      <xdr:colOff>101600</xdr:colOff>
      <xdr:row>84</xdr:row>
      <xdr:rowOff>170814</xdr:rowOff>
    </xdr:to>
    <xdr:sp macro="" textlink="">
      <xdr:nvSpPr>
        <xdr:cNvPr id="369" name="楕円 368"/>
        <xdr:cNvSpPr/>
      </xdr:nvSpPr>
      <xdr:spPr>
        <a:xfrm>
          <a:off x="781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115443</xdr:rowOff>
    </xdr:from>
    <xdr:to>
      <xdr:col>45</xdr:col>
      <xdr:colOff>177800</xdr:colOff>
      <xdr:row>84</xdr:row>
      <xdr:rowOff>120014</xdr:rowOff>
    </xdr:to>
    <xdr:cxnSp macro="">
      <xdr:nvCxnSpPr>
        <xdr:cNvPr id="370" name="直線コネクタ 369"/>
        <xdr:cNvCxnSpPr/>
      </xdr:nvCxnSpPr>
      <xdr:spPr>
        <a:xfrm flipV="1">
          <a:off x="7861300" y="145172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71" name="楕円 370"/>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120014</xdr:rowOff>
    </xdr:from>
    <xdr:to>
      <xdr:col>41</xdr:col>
      <xdr:colOff>50800</xdr:colOff>
      <xdr:row>84</xdr:row>
      <xdr:rowOff>124968</xdr:rowOff>
    </xdr:to>
    <xdr:cxnSp macro="">
      <xdr:nvCxnSpPr>
        <xdr:cNvPr id="372" name="直線コネクタ 371"/>
        <xdr:cNvCxnSpPr/>
      </xdr:nvCxnSpPr>
      <xdr:spPr>
        <a:xfrm flipV="1">
          <a:off x="6972300" y="1452181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14749</xdr:rowOff>
    </xdr:from>
    <xdr:ext cx="469744" cy="259045"/>
    <xdr:sp macro="" textlink="">
      <xdr:nvSpPr>
        <xdr:cNvPr id="377" name="n_1mainValue【公営住宅】&#10;一人当たり面積"/>
        <xdr:cNvSpPr txBox="1"/>
      </xdr:nvSpPr>
      <xdr:spPr>
        <a:xfrm>
          <a:off x="93917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11320</xdr:rowOff>
    </xdr:from>
    <xdr:ext cx="469744" cy="259045"/>
    <xdr:sp macro="" textlink="">
      <xdr:nvSpPr>
        <xdr:cNvPr id="378" name="n_2mainValue【公営住宅】&#10;一人当たり面積"/>
        <xdr:cNvSpPr txBox="1"/>
      </xdr:nvSpPr>
      <xdr:spPr>
        <a:xfrm>
          <a:off x="8515427" y="14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15891</xdr:rowOff>
    </xdr:from>
    <xdr:ext cx="469744" cy="259045"/>
    <xdr:sp macro="" textlink="">
      <xdr:nvSpPr>
        <xdr:cNvPr id="379" name="n_3mainValue【公営住宅】&#10;一人当たり面積"/>
        <xdr:cNvSpPr txBox="1"/>
      </xdr:nvSpPr>
      <xdr:spPr>
        <a:xfrm>
          <a:off x="7626427"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20845</xdr:rowOff>
    </xdr:from>
    <xdr:ext cx="469744" cy="259045"/>
    <xdr:sp macro="" textlink="">
      <xdr:nvSpPr>
        <xdr:cNvPr id="380" name="n_4mainValue【公営住宅】&#10;一人当たり面積"/>
        <xdr:cNvSpPr txBox="1"/>
      </xdr:nvSpPr>
      <xdr:spPr>
        <a:xfrm>
          <a:off x="6737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103505</xdr:rowOff>
    </xdr:from>
    <xdr:to>
      <xdr:col>24</xdr:col>
      <xdr:colOff>114300</xdr:colOff>
      <xdr:row>102</xdr:row>
      <xdr:rowOff>33655</xdr:rowOff>
    </xdr:to>
    <xdr:sp macro="" textlink="">
      <xdr:nvSpPr>
        <xdr:cNvPr id="421" name="楕円 420"/>
        <xdr:cNvSpPr/>
      </xdr:nvSpPr>
      <xdr:spPr>
        <a:xfrm>
          <a:off x="45847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18432</xdr:rowOff>
    </xdr:from>
    <xdr:ext cx="405111" cy="259045"/>
    <xdr:sp macro="" textlink="">
      <xdr:nvSpPr>
        <xdr:cNvPr id="422" name="【港湾・漁港】&#10;有形固定資産減価償却率該当値テキスト"/>
        <xdr:cNvSpPr txBox="1"/>
      </xdr:nvSpPr>
      <xdr:spPr>
        <a:xfrm>
          <a:off x="4673600" y="1733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65405</xdr:rowOff>
    </xdr:from>
    <xdr:to>
      <xdr:col>20</xdr:col>
      <xdr:colOff>38100</xdr:colOff>
      <xdr:row>101</xdr:row>
      <xdr:rowOff>167005</xdr:rowOff>
    </xdr:to>
    <xdr:sp macro="" textlink="">
      <xdr:nvSpPr>
        <xdr:cNvPr id="423" name="楕円 422"/>
        <xdr:cNvSpPr/>
      </xdr:nvSpPr>
      <xdr:spPr>
        <a:xfrm>
          <a:off x="3746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116205</xdr:rowOff>
    </xdr:from>
    <xdr:to>
      <xdr:col>24</xdr:col>
      <xdr:colOff>63500</xdr:colOff>
      <xdr:row>101</xdr:row>
      <xdr:rowOff>154305</xdr:rowOff>
    </xdr:to>
    <xdr:cxnSp macro="">
      <xdr:nvCxnSpPr>
        <xdr:cNvPr id="424" name="直線コネクタ 423"/>
        <xdr:cNvCxnSpPr/>
      </xdr:nvCxnSpPr>
      <xdr:spPr>
        <a:xfrm>
          <a:off x="3797300" y="17432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27305</xdr:rowOff>
    </xdr:from>
    <xdr:to>
      <xdr:col>15</xdr:col>
      <xdr:colOff>101600</xdr:colOff>
      <xdr:row>101</xdr:row>
      <xdr:rowOff>128905</xdr:rowOff>
    </xdr:to>
    <xdr:sp macro="" textlink="">
      <xdr:nvSpPr>
        <xdr:cNvPr id="425" name="楕円 424"/>
        <xdr:cNvSpPr/>
      </xdr:nvSpPr>
      <xdr:spPr>
        <a:xfrm>
          <a:off x="2857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78105</xdr:rowOff>
    </xdr:from>
    <xdr:to>
      <xdr:col>19</xdr:col>
      <xdr:colOff>177800</xdr:colOff>
      <xdr:row>101</xdr:row>
      <xdr:rowOff>116205</xdr:rowOff>
    </xdr:to>
    <xdr:cxnSp macro="">
      <xdr:nvCxnSpPr>
        <xdr:cNvPr id="426" name="直線コネクタ 425"/>
        <xdr:cNvCxnSpPr/>
      </xdr:nvCxnSpPr>
      <xdr:spPr>
        <a:xfrm>
          <a:off x="2908300" y="17394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74930</xdr:rowOff>
    </xdr:from>
    <xdr:to>
      <xdr:col>10</xdr:col>
      <xdr:colOff>165100</xdr:colOff>
      <xdr:row>102</xdr:row>
      <xdr:rowOff>5080</xdr:rowOff>
    </xdr:to>
    <xdr:sp macro="" textlink="">
      <xdr:nvSpPr>
        <xdr:cNvPr id="427" name="楕円 426"/>
        <xdr:cNvSpPr/>
      </xdr:nvSpPr>
      <xdr:spPr>
        <a:xfrm>
          <a:off x="1968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78105</xdr:rowOff>
    </xdr:from>
    <xdr:to>
      <xdr:col>15</xdr:col>
      <xdr:colOff>50800</xdr:colOff>
      <xdr:row>101</xdr:row>
      <xdr:rowOff>125730</xdr:rowOff>
    </xdr:to>
    <xdr:cxnSp macro="">
      <xdr:nvCxnSpPr>
        <xdr:cNvPr id="428" name="直線コネクタ 427"/>
        <xdr:cNvCxnSpPr/>
      </xdr:nvCxnSpPr>
      <xdr:spPr>
        <a:xfrm flipV="1">
          <a:off x="2019300" y="173945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429" name="楕円 428"/>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125730</xdr:rowOff>
    </xdr:from>
    <xdr:to>
      <xdr:col>10</xdr:col>
      <xdr:colOff>114300</xdr:colOff>
      <xdr:row>102</xdr:row>
      <xdr:rowOff>49530</xdr:rowOff>
    </xdr:to>
    <xdr:cxnSp macro="">
      <xdr:nvCxnSpPr>
        <xdr:cNvPr id="430" name="直線コネクタ 429"/>
        <xdr:cNvCxnSpPr/>
      </xdr:nvCxnSpPr>
      <xdr:spPr>
        <a:xfrm flipV="1">
          <a:off x="1130300" y="17442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12082</xdr:rowOff>
    </xdr:from>
    <xdr:ext cx="405111" cy="259045"/>
    <xdr:sp macro="" textlink="">
      <xdr:nvSpPr>
        <xdr:cNvPr id="435" name="n_1mainValue【港湾・漁港】&#10;有形固定資産減価償却率"/>
        <xdr:cNvSpPr txBox="1"/>
      </xdr:nvSpPr>
      <xdr:spPr>
        <a:xfrm>
          <a:off x="3582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145432</xdr:rowOff>
    </xdr:from>
    <xdr:ext cx="405111" cy="259045"/>
    <xdr:sp macro="" textlink="">
      <xdr:nvSpPr>
        <xdr:cNvPr id="436" name="n_2mainValue【港湾・漁港】&#10;有形固定資産減価償却率"/>
        <xdr:cNvSpPr txBox="1"/>
      </xdr:nvSpPr>
      <xdr:spPr>
        <a:xfrm>
          <a:off x="2705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21607</xdr:rowOff>
    </xdr:from>
    <xdr:ext cx="405111" cy="259045"/>
    <xdr:sp macro="" textlink="">
      <xdr:nvSpPr>
        <xdr:cNvPr id="437" name="n_3mainValue【港湾・漁港】&#10;有形固定資産減価償却率"/>
        <xdr:cNvSpPr txBox="1"/>
      </xdr:nvSpPr>
      <xdr:spPr>
        <a:xfrm>
          <a:off x="1816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38" name="n_4mainValue【港湾・漁港】&#10;有形固定資産減価償却率"/>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83282</xdr:rowOff>
    </xdr:from>
    <xdr:to>
      <xdr:col>55</xdr:col>
      <xdr:colOff>50800</xdr:colOff>
      <xdr:row>109</xdr:row>
      <xdr:rowOff>13432</xdr:rowOff>
    </xdr:to>
    <xdr:sp macro="" textlink="">
      <xdr:nvSpPr>
        <xdr:cNvPr id="478" name="楕円 477"/>
        <xdr:cNvSpPr/>
      </xdr:nvSpPr>
      <xdr:spPr>
        <a:xfrm>
          <a:off x="10426700" y="185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169659</xdr:rowOff>
    </xdr:from>
    <xdr:ext cx="534377" cy="259045"/>
    <xdr:sp macro="" textlink="">
      <xdr:nvSpPr>
        <xdr:cNvPr id="479" name="【港湾・漁港】&#10;一人当たり有形固定資産（償却資産）額該当値テキスト"/>
        <xdr:cNvSpPr txBox="1"/>
      </xdr:nvSpPr>
      <xdr:spPr>
        <a:xfrm>
          <a:off x="10515600" y="1851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83516</xdr:rowOff>
    </xdr:from>
    <xdr:to>
      <xdr:col>50</xdr:col>
      <xdr:colOff>165100</xdr:colOff>
      <xdr:row>109</xdr:row>
      <xdr:rowOff>13666</xdr:rowOff>
    </xdr:to>
    <xdr:sp macro="" textlink="">
      <xdr:nvSpPr>
        <xdr:cNvPr id="480" name="楕円 479"/>
        <xdr:cNvSpPr/>
      </xdr:nvSpPr>
      <xdr:spPr>
        <a:xfrm>
          <a:off x="9588500" y="186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134082</xdr:rowOff>
    </xdr:from>
    <xdr:to>
      <xdr:col>55</xdr:col>
      <xdr:colOff>0</xdr:colOff>
      <xdr:row>108</xdr:row>
      <xdr:rowOff>134316</xdr:rowOff>
    </xdr:to>
    <xdr:cxnSp macro="">
      <xdr:nvCxnSpPr>
        <xdr:cNvPr id="481" name="直線コネクタ 480"/>
        <xdr:cNvCxnSpPr/>
      </xdr:nvCxnSpPr>
      <xdr:spPr>
        <a:xfrm flipV="1">
          <a:off x="9639300" y="18650682"/>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83750</xdr:rowOff>
    </xdr:from>
    <xdr:to>
      <xdr:col>46</xdr:col>
      <xdr:colOff>38100</xdr:colOff>
      <xdr:row>109</xdr:row>
      <xdr:rowOff>13900</xdr:rowOff>
    </xdr:to>
    <xdr:sp macro="" textlink="">
      <xdr:nvSpPr>
        <xdr:cNvPr id="482" name="楕円 481"/>
        <xdr:cNvSpPr/>
      </xdr:nvSpPr>
      <xdr:spPr>
        <a:xfrm>
          <a:off x="8699500" y="186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134316</xdr:rowOff>
    </xdr:from>
    <xdr:to>
      <xdr:col>50</xdr:col>
      <xdr:colOff>114300</xdr:colOff>
      <xdr:row>108</xdr:row>
      <xdr:rowOff>134550</xdr:rowOff>
    </xdr:to>
    <xdr:cxnSp macro="">
      <xdr:nvCxnSpPr>
        <xdr:cNvPr id="483" name="直線コネクタ 482"/>
        <xdr:cNvCxnSpPr/>
      </xdr:nvCxnSpPr>
      <xdr:spPr>
        <a:xfrm flipV="1">
          <a:off x="8750300" y="1865091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86136</xdr:rowOff>
    </xdr:from>
    <xdr:to>
      <xdr:col>41</xdr:col>
      <xdr:colOff>101600</xdr:colOff>
      <xdr:row>109</xdr:row>
      <xdr:rowOff>16286</xdr:rowOff>
    </xdr:to>
    <xdr:sp macro="" textlink="">
      <xdr:nvSpPr>
        <xdr:cNvPr id="484" name="楕円 483"/>
        <xdr:cNvSpPr/>
      </xdr:nvSpPr>
      <xdr:spPr>
        <a:xfrm>
          <a:off x="7810500" y="186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134550</xdr:rowOff>
    </xdr:from>
    <xdr:to>
      <xdr:col>45</xdr:col>
      <xdr:colOff>177800</xdr:colOff>
      <xdr:row>108</xdr:row>
      <xdr:rowOff>136936</xdr:rowOff>
    </xdr:to>
    <xdr:cxnSp macro="">
      <xdr:nvCxnSpPr>
        <xdr:cNvPr id="485" name="直線コネクタ 484"/>
        <xdr:cNvCxnSpPr/>
      </xdr:nvCxnSpPr>
      <xdr:spPr>
        <a:xfrm flipV="1">
          <a:off x="7861300" y="18651150"/>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88863</xdr:rowOff>
    </xdr:from>
    <xdr:to>
      <xdr:col>36</xdr:col>
      <xdr:colOff>165100</xdr:colOff>
      <xdr:row>109</xdr:row>
      <xdr:rowOff>19013</xdr:rowOff>
    </xdr:to>
    <xdr:sp macro="" textlink="">
      <xdr:nvSpPr>
        <xdr:cNvPr id="486" name="楕円 485"/>
        <xdr:cNvSpPr/>
      </xdr:nvSpPr>
      <xdr:spPr>
        <a:xfrm>
          <a:off x="6921500" y="186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136936</xdr:rowOff>
    </xdr:from>
    <xdr:to>
      <xdr:col>41</xdr:col>
      <xdr:colOff>50800</xdr:colOff>
      <xdr:row>108</xdr:row>
      <xdr:rowOff>139663</xdr:rowOff>
    </xdr:to>
    <xdr:cxnSp macro="">
      <xdr:nvCxnSpPr>
        <xdr:cNvPr id="487" name="直線コネクタ 486"/>
        <xdr:cNvCxnSpPr/>
      </xdr:nvCxnSpPr>
      <xdr:spPr>
        <a:xfrm flipV="1">
          <a:off x="6972300" y="1865353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4793</xdr:rowOff>
    </xdr:from>
    <xdr:ext cx="534377" cy="259045"/>
    <xdr:sp macro="" textlink="">
      <xdr:nvSpPr>
        <xdr:cNvPr id="492" name="n_1mainValue【港湾・漁港】&#10;一人当たり有形固定資産（償却資産）額"/>
        <xdr:cNvSpPr txBox="1"/>
      </xdr:nvSpPr>
      <xdr:spPr>
        <a:xfrm>
          <a:off x="9359411" y="186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5027</xdr:rowOff>
    </xdr:from>
    <xdr:ext cx="534377" cy="259045"/>
    <xdr:sp macro="" textlink="">
      <xdr:nvSpPr>
        <xdr:cNvPr id="493" name="n_2mainValue【港湾・漁港】&#10;一人当たり有形固定資産（償却資産）額"/>
        <xdr:cNvSpPr txBox="1"/>
      </xdr:nvSpPr>
      <xdr:spPr>
        <a:xfrm>
          <a:off x="8483111" y="186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7413</xdr:rowOff>
    </xdr:from>
    <xdr:ext cx="534377" cy="259045"/>
    <xdr:sp macro="" textlink="">
      <xdr:nvSpPr>
        <xdr:cNvPr id="494" name="n_3mainValue【港湾・漁港】&#10;一人当たり有形固定資産（償却資産）額"/>
        <xdr:cNvSpPr txBox="1"/>
      </xdr:nvSpPr>
      <xdr:spPr>
        <a:xfrm>
          <a:off x="7594111" y="186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10140</xdr:rowOff>
    </xdr:from>
    <xdr:ext cx="534377" cy="259045"/>
    <xdr:sp macro="" textlink="">
      <xdr:nvSpPr>
        <xdr:cNvPr id="495" name="n_4mainValue【港湾・漁港】&#10;一人当たり有形固定資産（償却資産）額"/>
        <xdr:cNvSpPr txBox="1"/>
      </xdr:nvSpPr>
      <xdr:spPr>
        <a:xfrm>
          <a:off x="6705111" y="186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36" name="楕円 535"/>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537" name="【認定こども園・幼稚園・保育所】&#10;有形固定資産減価償却率該当値テキスト"/>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538" name="楕円 537"/>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83820</xdr:rowOff>
    </xdr:to>
    <xdr:cxnSp macro="">
      <xdr:nvCxnSpPr>
        <xdr:cNvPr id="539" name="直線コネクタ 538"/>
        <xdr:cNvCxnSpPr/>
      </xdr:nvCxnSpPr>
      <xdr:spPr>
        <a:xfrm>
          <a:off x="154813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540" name="楕円 539"/>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83820</xdr:rowOff>
    </xdr:to>
    <xdr:cxnSp macro="">
      <xdr:nvCxnSpPr>
        <xdr:cNvPr id="541" name="直線コネクタ 540"/>
        <xdr:cNvCxnSpPr/>
      </xdr:nvCxnSpPr>
      <xdr:spPr>
        <a:xfrm>
          <a:off x="14592300" y="6545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542" name="楕円 541"/>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38</xdr:row>
      <xdr:rowOff>30480</xdr:rowOff>
    </xdr:to>
    <xdr:cxnSp macro="">
      <xdr:nvCxnSpPr>
        <xdr:cNvPr id="543" name="直線コネクタ 542"/>
        <xdr:cNvCxnSpPr/>
      </xdr:nvCxnSpPr>
      <xdr:spPr>
        <a:xfrm>
          <a:off x="13703300" y="64789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27305</xdr:rowOff>
    </xdr:from>
    <xdr:to>
      <xdr:col>67</xdr:col>
      <xdr:colOff>101600</xdr:colOff>
      <xdr:row>37</xdr:row>
      <xdr:rowOff>128905</xdr:rowOff>
    </xdr:to>
    <xdr:sp macro="" textlink="">
      <xdr:nvSpPr>
        <xdr:cNvPr id="544" name="楕円 543"/>
        <xdr:cNvSpPr/>
      </xdr:nvSpPr>
      <xdr:spPr>
        <a:xfrm>
          <a:off x="1276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78105</xdr:rowOff>
    </xdr:from>
    <xdr:to>
      <xdr:col>71</xdr:col>
      <xdr:colOff>177800</xdr:colOff>
      <xdr:row>37</xdr:row>
      <xdr:rowOff>135255</xdr:rowOff>
    </xdr:to>
    <xdr:cxnSp macro="">
      <xdr:nvCxnSpPr>
        <xdr:cNvPr id="545" name="直線コネクタ 544"/>
        <xdr:cNvCxnSpPr/>
      </xdr:nvCxnSpPr>
      <xdr:spPr>
        <a:xfrm>
          <a:off x="12814300" y="6421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550"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551"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552" name="n_3main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120032</xdr:rowOff>
    </xdr:from>
    <xdr:ext cx="405111" cy="259045"/>
    <xdr:sp macro="" textlink="">
      <xdr:nvSpPr>
        <xdr:cNvPr id="553" name="n_4mainValue【認定こども園・幼稚園・保育所】&#10;有形固定資産減価償却率"/>
        <xdr:cNvSpPr txBox="1"/>
      </xdr:nvSpPr>
      <xdr:spPr>
        <a:xfrm>
          <a:off x="12611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82"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593" name="楕円 592"/>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594"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595" name="楕円 594"/>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7620</xdr:rowOff>
    </xdr:to>
    <xdr:cxnSp macro="">
      <xdr:nvCxnSpPr>
        <xdr:cNvPr id="596" name="直線コネクタ 595"/>
        <xdr:cNvCxnSpPr/>
      </xdr:nvCxnSpPr>
      <xdr:spPr>
        <a:xfrm flipV="1">
          <a:off x="21323300" y="6499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597" name="楕円 596"/>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15240</xdr:rowOff>
    </xdr:to>
    <xdr:cxnSp macro="">
      <xdr:nvCxnSpPr>
        <xdr:cNvPr id="598" name="直線コネクタ 597"/>
        <xdr:cNvCxnSpPr/>
      </xdr:nvCxnSpPr>
      <xdr:spPr>
        <a:xfrm flipV="1">
          <a:off x="20434300" y="6522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599" name="楕円 598"/>
        <xdr:cNvSpPr/>
      </xdr:nvSpPr>
      <xdr:spPr>
        <a:xfrm>
          <a:off x="19494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26670</xdr:rowOff>
    </xdr:to>
    <xdr:cxnSp macro="">
      <xdr:nvCxnSpPr>
        <xdr:cNvPr id="600" name="直線コネクタ 599"/>
        <xdr:cNvCxnSpPr/>
      </xdr:nvCxnSpPr>
      <xdr:spPr>
        <a:xfrm flipV="1">
          <a:off x="19545300" y="6530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158750</xdr:rowOff>
    </xdr:from>
    <xdr:to>
      <xdr:col>98</xdr:col>
      <xdr:colOff>38100</xdr:colOff>
      <xdr:row>38</xdr:row>
      <xdr:rowOff>88900</xdr:rowOff>
    </xdr:to>
    <xdr:sp macro="" textlink="">
      <xdr:nvSpPr>
        <xdr:cNvPr id="601" name="楕円 600"/>
        <xdr:cNvSpPr/>
      </xdr:nvSpPr>
      <xdr:spPr>
        <a:xfrm>
          <a:off x="18605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38100</xdr:rowOff>
    </xdr:to>
    <xdr:cxnSp macro="">
      <xdr:nvCxnSpPr>
        <xdr:cNvPr id="602" name="直線コネクタ 601"/>
        <xdr:cNvCxnSpPr/>
      </xdr:nvCxnSpPr>
      <xdr:spPr>
        <a:xfrm flipV="1">
          <a:off x="18656300" y="6541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603" name="n_1ave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4" name="n_2ave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5" name="n_3ave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606" name="n_4ave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607"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608"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93997</xdr:rowOff>
    </xdr:from>
    <xdr:ext cx="469744" cy="259045"/>
    <xdr:sp macro="" textlink="">
      <xdr:nvSpPr>
        <xdr:cNvPr id="609" name="n_3mainValue【認定こども園・幼稚園・保育所】&#10;一人当たり面積"/>
        <xdr:cNvSpPr txBox="1"/>
      </xdr:nvSpPr>
      <xdr:spPr>
        <a:xfrm>
          <a:off x="19310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105427</xdr:rowOff>
    </xdr:from>
    <xdr:ext cx="469744" cy="259045"/>
    <xdr:sp macro="" textlink="">
      <xdr:nvSpPr>
        <xdr:cNvPr id="610" name="n_4mainValue【認定こども園・幼稚園・保育所】&#10;一人当たり面積"/>
        <xdr:cNvSpPr txBox="1"/>
      </xdr:nvSpPr>
      <xdr:spPr>
        <a:xfrm>
          <a:off x="18421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53975</xdr:rowOff>
    </xdr:from>
    <xdr:to>
      <xdr:col>85</xdr:col>
      <xdr:colOff>177800</xdr:colOff>
      <xdr:row>62</xdr:row>
      <xdr:rowOff>155575</xdr:rowOff>
    </xdr:to>
    <xdr:sp macro="" textlink="">
      <xdr:nvSpPr>
        <xdr:cNvPr id="651" name="楕円 650"/>
        <xdr:cNvSpPr/>
      </xdr:nvSpPr>
      <xdr:spPr>
        <a:xfrm>
          <a:off x="16268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32402</xdr:rowOff>
    </xdr:from>
    <xdr:ext cx="405111" cy="259045"/>
    <xdr:sp macro="" textlink="">
      <xdr:nvSpPr>
        <xdr:cNvPr id="652" name="【学校施設】&#10;有形固定資産減価償却率該当値テキスト"/>
        <xdr:cNvSpPr txBox="1"/>
      </xdr:nvSpPr>
      <xdr:spPr>
        <a:xfrm>
          <a:off x="163576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653" name="楕円 652"/>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104775</xdr:rowOff>
    </xdr:from>
    <xdr:to>
      <xdr:col>85</xdr:col>
      <xdr:colOff>127000</xdr:colOff>
      <xdr:row>62</xdr:row>
      <xdr:rowOff>110490</xdr:rowOff>
    </xdr:to>
    <xdr:cxnSp macro="">
      <xdr:nvCxnSpPr>
        <xdr:cNvPr id="654" name="直線コネクタ 653"/>
        <xdr:cNvCxnSpPr/>
      </xdr:nvCxnSpPr>
      <xdr:spPr>
        <a:xfrm flipV="1">
          <a:off x="15481300" y="107346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42545</xdr:rowOff>
    </xdr:from>
    <xdr:to>
      <xdr:col>76</xdr:col>
      <xdr:colOff>165100</xdr:colOff>
      <xdr:row>62</xdr:row>
      <xdr:rowOff>144145</xdr:rowOff>
    </xdr:to>
    <xdr:sp macro="" textlink="">
      <xdr:nvSpPr>
        <xdr:cNvPr id="655" name="楕円 654"/>
        <xdr:cNvSpPr/>
      </xdr:nvSpPr>
      <xdr:spPr>
        <a:xfrm>
          <a:off x="1454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93345</xdr:rowOff>
    </xdr:from>
    <xdr:to>
      <xdr:col>81</xdr:col>
      <xdr:colOff>50800</xdr:colOff>
      <xdr:row>62</xdr:row>
      <xdr:rowOff>110490</xdr:rowOff>
    </xdr:to>
    <xdr:cxnSp macro="">
      <xdr:nvCxnSpPr>
        <xdr:cNvPr id="656" name="直線コネクタ 655"/>
        <xdr:cNvCxnSpPr/>
      </xdr:nvCxnSpPr>
      <xdr:spPr>
        <a:xfrm>
          <a:off x="14592300" y="107232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657" name="楕円 656"/>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62</xdr:row>
      <xdr:rowOff>93345</xdr:rowOff>
    </xdr:to>
    <xdr:cxnSp macro="">
      <xdr:nvCxnSpPr>
        <xdr:cNvPr id="658" name="直線コネクタ 657"/>
        <xdr:cNvCxnSpPr/>
      </xdr:nvCxnSpPr>
      <xdr:spPr>
        <a:xfrm>
          <a:off x="13703300" y="1054989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9" name="楕円 658"/>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62</xdr:row>
      <xdr:rowOff>11430</xdr:rowOff>
    </xdr:to>
    <xdr:cxnSp macro="">
      <xdr:nvCxnSpPr>
        <xdr:cNvPr id="660" name="直線コネクタ 659"/>
        <xdr:cNvCxnSpPr/>
      </xdr:nvCxnSpPr>
      <xdr:spPr>
        <a:xfrm flipV="1">
          <a:off x="12814300" y="10549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665" name="n_1mainValue【学校施設】&#10;有形固定資産減価償却率"/>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135272</xdr:rowOff>
    </xdr:from>
    <xdr:ext cx="405111" cy="259045"/>
    <xdr:sp macro="" textlink="">
      <xdr:nvSpPr>
        <xdr:cNvPr id="666" name="n_2mainValue【学校施設】&#10;有形固定資産減価償却率"/>
        <xdr:cNvSpPr txBox="1"/>
      </xdr:nvSpPr>
      <xdr:spPr>
        <a:xfrm>
          <a:off x="14389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667" name="n_3mainValue【学校施設】&#10;有形固定資産減価償却率"/>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8" name="n_4mainValue【学校施設】&#10;有形固定資産減価償却率"/>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114744</xdr:rowOff>
    </xdr:from>
    <xdr:to>
      <xdr:col>116</xdr:col>
      <xdr:colOff>114300</xdr:colOff>
      <xdr:row>62</xdr:row>
      <xdr:rowOff>44894</xdr:rowOff>
    </xdr:to>
    <xdr:sp macro="" textlink="">
      <xdr:nvSpPr>
        <xdr:cNvPr id="708" name="楕円 707"/>
        <xdr:cNvSpPr/>
      </xdr:nvSpPr>
      <xdr:spPr>
        <a:xfrm>
          <a:off x="22110700" y="105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137621</xdr:rowOff>
    </xdr:from>
    <xdr:ext cx="469744" cy="259045"/>
    <xdr:sp macro="" textlink="">
      <xdr:nvSpPr>
        <xdr:cNvPr id="709" name="【学校施設】&#10;一人当たり面積該当値テキスト"/>
        <xdr:cNvSpPr txBox="1"/>
      </xdr:nvSpPr>
      <xdr:spPr>
        <a:xfrm>
          <a:off x="22199600" y="104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102933</xdr:rowOff>
    </xdr:from>
    <xdr:to>
      <xdr:col>112</xdr:col>
      <xdr:colOff>38100</xdr:colOff>
      <xdr:row>62</xdr:row>
      <xdr:rowOff>33083</xdr:rowOff>
    </xdr:to>
    <xdr:sp macro="" textlink="">
      <xdr:nvSpPr>
        <xdr:cNvPr id="710" name="楕円 709"/>
        <xdr:cNvSpPr/>
      </xdr:nvSpPr>
      <xdr:spPr>
        <a:xfrm>
          <a:off x="21272500"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153733</xdr:rowOff>
    </xdr:from>
    <xdr:to>
      <xdr:col>116</xdr:col>
      <xdr:colOff>63500</xdr:colOff>
      <xdr:row>61</xdr:row>
      <xdr:rowOff>165544</xdr:rowOff>
    </xdr:to>
    <xdr:cxnSp macro="">
      <xdr:nvCxnSpPr>
        <xdr:cNvPr id="711" name="直線コネクタ 710"/>
        <xdr:cNvCxnSpPr/>
      </xdr:nvCxnSpPr>
      <xdr:spPr>
        <a:xfrm>
          <a:off x="21323300" y="1061218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108458</xdr:rowOff>
    </xdr:from>
    <xdr:to>
      <xdr:col>107</xdr:col>
      <xdr:colOff>101600</xdr:colOff>
      <xdr:row>62</xdr:row>
      <xdr:rowOff>38608</xdr:rowOff>
    </xdr:to>
    <xdr:sp macro="" textlink="">
      <xdr:nvSpPr>
        <xdr:cNvPr id="712" name="楕円 711"/>
        <xdr:cNvSpPr/>
      </xdr:nvSpPr>
      <xdr:spPr>
        <a:xfrm>
          <a:off x="20383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153733</xdr:rowOff>
    </xdr:from>
    <xdr:to>
      <xdr:col>111</xdr:col>
      <xdr:colOff>177800</xdr:colOff>
      <xdr:row>61</xdr:row>
      <xdr:rowOff>159258</xdr:rowOff>
    </xdr:to>
    <xdr:cxnSp macro="">
      <xdr:nvCxnSpPr>
        <xdr:cNvPr id="713" name="直線コネクタ 712"/>
        <xdr:cNvCxnSpPr/>
      </xdr:nvCxnSpPr>
      <xdr:spPr>
        <a:xfrm flipV="1">
          <a:off x="20434300" y="1061218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107315</xdr:rowOff>
    </xdr:from>
    <xdr:to>
      <xdr:col>102</xdr:col>
      <xdr:colOff>165100</xdr:colOff>
      <xdr:row>62</xdr:row>
      <xdr:rowOff>37465</xdr:rowOff>
    </xdr:to>
    <xdr:sp macro="" textlink="">
      <xdr:nvSpPr>
        <xdr:cNvPr id="714" name="楕円 713"/>
        <xdr:cNvSpPr/>
      </xdr:nvSpPr>
      <xdr:spPr>
        <a:xfrm>
          <a:off x="19494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158115</xdr:rowOff>
    </xdr:from>
    <xdr:to>
      <xdr:col>107</xdr:col>
      <xdr:colOff>50800</xdr:colOff>
      <xdr:row>61</xdr:row>
      <xdr:rowOff>159258</xdr:rowOff>
    </xdr:to>
    <xdr:cxnSp macro="">
      <xdr:nvCxnSpPr>
        <xdr:cNvPr id="715" name="直線コネクタ 714"/>
        <xdr:cNvCxnSpPr/>
      </xdr:nvCxnSpPr>
      <xdr:spPr>
        <a:xfrm>
          <a:off x="19545300" y="106165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113411</xdr:rowOff>
    </xdr:from>
    <xdr:to>
      <xdr:col>98</xdr:col>
      <xdr:colOff>38100</xdr:colOff>
      <xdr:row>62</xdr:row>
      <xdr:rowOff>43561</xdr:rowOff>
    </xdr:to>
    <xdr:sp macro="" textlink="">
      <xdr:nvSpPr>
        <xdr:cNvPr id="716" name="楕円 715"/>
        <xdr:cNvSpPr/>
      </xdr:nvSpPr>
      <xdr:spPr>
        <a:xfrm>
          <a:off x="18605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158115</xdr:rowOff>
    </xdr:from>
    <xdr:to>
      <xdr:col>102</xdr:col>
      <xdr:colOff>114300</xdr:colOff>
      <xdr:row>61</xdr:row>
      <xdr:rowOff>164211</xdr:rowOff>
    </xdr:to>
    <xdr:cxnSp macro="">
      <xdr:nvCxnSpPr>
        <xdr:cNvPr id="717" name="直線コネクタ 716"/>
        <xdr:cNvCxnSpPr/>
      </xdr:nvCxnSpPr>
      <xdr:spPr>
        <a:xfrm flipV="1">
          <a:off x="18656300" y="106165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718"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719"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720"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21"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49610</xdr:rowOff>
    </xdr:from>
    <xdr:ext cx="469744" cy="259045"/>
    <xdr:sp macro="" textlink="">
      <xdr:nvSpPr>
        <xdr:cNvPr id="722" name="n_1mainValue【学校施設】&#10;一人当たり面積"/>
        <xdr:cNvSpPr txBox="1"/>
      </xdr:nvSpPr>
      <xdr:spPr>
        <a:xfrm>
          <a:off x="21075727" y="103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55135</xdr:rowOff>
    </xdr:from>
    <xdr:ext cx="469744" cy="259045"/>
    <xdr:sp macro="" textlink="">
      <xdr:nvSpPr>
        <xdr:cNvPr id="723" name="n_2mainValue【学校施設】&#10;一人当たり面積"/>
        <xdr:cNvSpPr txBox="1"/>
      </xdr:nvSpPr>
      <xdr:spPr>
        <a:xfrm>
          <a:off x="201994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53992</xdr:rowOff>
    </xdr:from>
    <xdr:ext cx="469744" cy="259045"/>
    <xdr:sp macro="" textlink="">
      <xdr:nvSpPr>
        <xdr:cNvPr id="724" name="n_3mainValue【学校施設】&#10;一人当たり面積"/>
        <xdr:cNvSpPr txBox="1"/>
      </xdr:nvSpPr>
      <xdr:spPr>
        <a:xfrm>
          <a:off x="19310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60088</xdr:rowOff>
    </xdr:from>
    <xdr:ext cx="469744" cy="259045"/>
    <xdr:sp macro="" textlink="">
      <xdr:nvSpPr>
        <xdr:cNvPr id="725" name="n_4mainValue【学校施設】&#10;一人当たり面積"/>
        <xdr:cNvSpPr txBox="1"/>
      </xdr:nvSpPr>
      <xdr:spPr>
        <a:xfrm>
          <a:off x="1842142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港湾・漁港を除いた全ての類型で類似団体内平均を上回っている。これは合併前に旧市町ごとに整備した公共施設があるため、保有する施設数が非合併団体より多く、かつ老朽化が進んでいることが要因と考えられる。特に類似団体内平均との差が大きい学校施設については、今後児童数が減少していく見通しであることから、統廃合が進んでおり、廃校後の施設活用についても検討を進めている。あらゆる施設において、老朽化の進行が大きな課題でもあるため、「公共施設等総合管理計画」に基づく計画的な修繕のほか、施設の集約化、複合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年度から公民館に代えてコミュニティセンターを設置したため、公民館の類型には該当数値はない。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70774</xdr:rowOff>
    </xdr:from>
    <xdr:ext cx="405111" cy="259045"/>
    <xdr:sp macro="" textlink="">
      <xdr:nvSpPr>
        <xdr:cNvPr id="75" name="【図書館】&#10;有形固定資産減価償却率該当値テキスト"/>
        <xdr:cNvSpPr txBox="1"/>
      </xdr:nvSpPr>
      <xdr:spPr>
        <a:xfrm>
          <a:off x="4673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143147</xdr:rowOff>
    </xdr:to>
    <xdr:cxnSp macro="">
      <xdr:nvCxnSpPr>
        <xdr:cNvPr id="77" name="直線コネクタ 76"/>
        <xdr:cNvCxnSpPr/>
      </xdr:nvCxnSpPr>
      <xdr:spPr>
        <a:xfrm>
          <a:off x="3797300" y="659619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81099</xdr:rowOff>
    </xdr:to>
    <xdr:cxnSp macro="">
      <xdr:nvCxnSpPr>
        <xdr:cNvPr id="79" name="直線コネクタ 78"/>
        <xdr:cNvCxnSpPr/>
      </xdr:nvCxnSpPr>
      <xdr:spPr>
        <a:xfrm>
          <a:off x="2908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80" name="楕円 79"/>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48441</xdr:rowOff>
    </xdr:to>
    <xdr:cxnSp macro="">
      <xdr:nvCxnSpPr>
        <xdr:cNvPr id="81" name="直線コネクタ 80"/>
        <xdr:cNvCxnSpPr/>
      </xdr:nvCxnSpPr>
      <xdr:spPr>
        <a:xfrm>
          <a:off x="2019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9253</xdr:rowOff>
    </xdr:to>
    <xdr:cxnSp macro="">
      <xdr:nvCxnSpPr>
        <xdr:cNvPr id="83" name="直線コネクタ 82"/>
        <xdr:cNvCxnSpPr/>
      </xdr:nvCxnSpPr>
      <xdr:spPr>
        <a:xfrm>
          <a:off x="1130300" y="650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8"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xdr:cNvSpPr txBox="1"/>
      </xdr:nvSpPr>
      <xdr:spPr>
        <a:xfrm>
          <a:off x="2705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51180</xdr:rowOff>
    </xdr:from>
    <xdr:ext cx="405111" cy="259045"/>
    <xdr:sp macro="" textlink="">
      <xdr:nvSpPr>
        <xdr:cNvPr id="90" name="n_3mainValue【図書館】&#10;有形固定資産減価償却率"/>
        <xdr:cNvSpPr txBox="1"/>
      </xdr:nvSpPr>
      <xdr:spPr>
        <a:xfrm>
          <a:off x="1816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29953</xdr:rowOff>
    </xdr:from>
    <xdr:ext cx="405111" cy="259045"/>
    <xdr:sp macro="" textlink="">
      <xdr:nvSpPr>
        <xdr:cNvPr id="91" name="n_4mainValue【図書館】&#10;有形固定資産減価償却率"/>
        <xdr:cNvSpPr txBox="1"/>
      </xdr:nvSpPr>
      <xdr:spPr>
        <a:xfrm>
          <a:off x="927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164846</xdr:rowOff>
    </xdr:from>
    <xdr:to>
      <xdr:col>55</xdr:col>
      <xdr:colOff>50800</xdr:colOff>
      <xdr:row>40</xdr:row>
      <xdr:rowOff>94996</xdr:rowOff>
    </xdr:to>
    <xdr:sp macro="" textlink="">
      <xdr:nvSpPr>
        <xdr:cNvPr id="129" name="楕円 128"/>
        <xdr:cNvSpPr/>
      </xdr:nvSpPr>
      <xdr:spPr>
        <a:xfrm>
          <a:off x="10426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16273</xdr:rowOff>
    </xdr:from>
    <xdr:ext cx="469744" cy="259045"/>
    <xdr:sp macro="" textlink="">
      <xdr:nvSpPr>
        <xdr:cNvPr id="130" name="【図書館】&#10;一人当たり面積該当値テキスト"/>
        <xdr:cNvSpPr txBox="1"/>
      </xdr:nvSpPr>
      <xdr:spPr>
        <a:xfrm>
          <a:off x="10515600" y="670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53340</xdr:rowOff>
    </xdr:to>
    <xdr:cxnSp macro="">
      <xdr:nvCxnSpPr>
        <xdr:cNvPr id="132" name="直線コネクタ 131"/>
        <xdr:cNvCxnSpPr/>
      </xdr:nvCxnSpPr>
      <xdr:spPr>
        <a:xfrm flipV="1">
          <a:off x="9639300" y="6902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4" name="直線コネクタ 133"/>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5" name="楕円 134"/>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57912</xdr:rowOff>
    </xdr:to>
    <xdr:cxnSp macro="">
      <xdr:nvCxnSpPr>
        <xdr:cNvPr id="136" name="直線コネクタ 135"/>
        <xdr:cNvCxnSpPr/>
      </xdr:nvCxnSpPr>
      <xdr:spPr>
        <a:xfrm flipV="1">
          <a:off x="7861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62484</xdr:rowOff>
    </xdr:to>
    <xdr:cxnSp macro="">
      <xdr:nvCxnSpPr>
        <xdr:cNvPr id="138" name="直線コネクタ 137"/>
        <xdr:cNvCxnSpPr/>
      </xdr:nvCxnSpPr>
      <xdr:spPr>
        <a:xfrm flipV="1">
          <a:off x="6972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3" name="n_1mainValue【図書館】&#10;一人当たり面積"/>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44" name="n_2main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125239</xdr:rowOff>
    </xdr:from>
    <xdr:ext cx="469744" cy="259045"/>
    <xdr:sp macro="" textlink="">
      <xdr:nvSpPr>
        <xdr:cNvPr id="145" name="n_3mainValue【図書館】&#10;一人当たり面積"/>
        <xdr:cNvSpPr txBox="1"/>
      </xdr:nvSpPr>
      <xdr:spPr>
        <a:xfrm>
          <a:off x="7626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xdr:cNvSpPr txBox="1"/>
      </xdr:nvSpPr>
      <xdr:spPr>
        <a:xfrm>
          <a:off x="6737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7" name="楕円 186"/>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8" name="【体育館・プー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9" name="楕円 188"/>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81915</xdr:rowOff>
    </xdr:to>
    <xdr:cxnSp macro="">
      <xdr:nvCxnSpPr>
        <xdr:cNvPr id="190" name="直線コネクタ 189"/>
        <xdr:cNvCxnSpPr/>
      </xdr:nvCxnSpPr>
      <xdr:spPr>
        <a:xfrm>
          <a:off x="3797300" y="10673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164465</xdr:rowOff>
    </xdr:from>
    <xdr:to>
      <xdr:col>15</xdr:col>
      <xdr:colOff>101600</xdr:colOff>
      <xdr:row>62</xdr:row>
      <xdr:rowOff>94615</xdr:rowOff>
    </xdr:to>
    <xdr:sp macro="" textlink="">
      <xdr:nvSpPr>
        <xdr:cNvPr id="191" name="楕円 190"/>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43815</xdr:rowOff>
    </xdr:to>
    <xdr:cxnSp macro="">
      <xdr:nvCxnSpPr>
        <xdr:cNvPr id="192" name="直線コネクタ 191"/>
        <xdr:cNvCxnSpPr/>
      </xdr:nvCxnSpPr>
      <xdr:spPr>
        <a:xfrm>
          <a:off x="2908300" y="10673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93" name="楕円 192"/>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43815</xdr:rowOff>
    </xdr:to>
    <xdr:cxnSp macro="">
      <xdr:nvCxnSpPr>
        <xdr:cNvPr id="194" name="直線コネクタ 193"/>
        <xdr:cNvCxnSpPr/>
      </xdr:nvCxnSpPr>
      <xdr:spPr>
        <a:xfrm>
          <a:off x="2019300" y="10631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5" name="楕円 194"/>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1905</xdr:rowOff>
    </xdr:to>
    <xdr:cxnSp macro="">
      <xdr:nvCxnSpPr>
        <xdr:cNvPr id="196" name="直線コネクタ 195"/>
        <xdr:cNvCxnSpPr/>
      </xdr:nvCxnSpPr>
      <xdr:spPr>
        <a:xfrm>
          <a:off x="1130300" y="1059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1" name="n_1mainValue【体育館・プール】&#10;有形固定資産減価償却率"/>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202" name="n_2mainValue【体育館・プール】&#10;有形固定資産減価償却率"/>
        <xdr:cNvSpPr txBox="1"/>
      </xdr:nvSpPr>
      <xdr:spPr>
        <a:xfrm>
          <a:off x="2705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203" name="n_3mainValue【体育館・プール】&#10;有形固定資産減価償却率"/>
        <xdr:cNvSpPr txBox="1"/>
      </xdr:nvSpPr>
      <xdr:spPr>
        <a:xfrm>
          <a:off x="1816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4" name="n_4mainValue【体育館・プール】&#10;有形固定資産減価償却率"/>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117983</xdr:rowOff>
    </xdr:from>
    <xdr:to>
      <xdr:col>55</xdr:col>
      <xdr:colOff>50800</xdr:colOff>
      <xdr:row>64</xdr:row>
      <xdr:rowOff>48133</xdr:rowOff>
    </xdr:to>
    <xdr:sp macro="" textlink="">
      <xdr:nvSpPr>
        <xdr:cNvPr id="244" name="楕円 243"/>
        <xdr:cNvSpPr/>
      </xdr:nvSpPr>
      <xdr:spPr>
        <a:xfrm>
          <a:off x="10426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119126</xdr:rowOff>
    </xdr:from>
    <xdr:to>
      <xdr:col>50</xdr:col>
      <xdr:colOff>165100</xdr:colOff>
      <xdr:row>64</xdr:row>
      <xdr:rowOff>49276</xdr:rowOff>
    </xdr:to>
    <xdr:sp macro="" textlink="">
      <xdr:nvSpPr>
        <xdr:cNvPr id="246" name="楕円 245"/>
        <xdr:cNvSpPr/>
      </xdr:nvSpPr>
      <xdr:spPr>
        <a:xfrm>
          <a:off x="95885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168783</xdr:rowOff>
    </xdr:from>
    <xdr:to>
      <xdr:col>55</xdr:col>
      <xdr:colOff>0</xdr:colOff>
      <xdr:row>63</xdr:row>
      <xdr:rowOff>169926</xdr:rowOff>
    </xdr:to>
    <xdr:cxnSp macro="">
      <xdr:nvCxnSpPr>
        <xdr:cNvPr id="247" name="直線コネクタ 246"/>
        <xdr:cNvCxnSpPr/>
      </xdr:nvCxnSpPr>
      <xdr:spPr>
        <a:xfrm flipV="1">
          <a:off x="9639300" y="1097013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119888</xdr:rowOff>
    </xdr:from>
    <xdr:to>
      <xdr:col>46</xdr:col>
      <xdr:colOff>38100</xdr:colOff>
      <xdr:row>64</xdr:row>
      <xdr:rowOff>50038</xdr:rowOff>
    </xdr:to>
    <xdr:sp macro="" textlink="">
      <xdr:nvSpPr>
        <xdr:cNvPr id="248" name="楕円 247"/>
        <xdr:cNvSpPr/>
      </xdr:nvSpPr>
      <xdr:spPr>
        <a:xfrm>
          <a:off x="86995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169926</xdr:rowOff>
    </xdr:from>
    <xdr:to>
      <xdr:col>50</xdr:col>
      <xdr:colOff>114300</xdr:colOff>
      <xdr:row>63</xdr:row>
      <xdr:rowOff>170688</xdr:rowOff>
    </xdr:to>
    <xdr:cxnSp macro="">
      <xdr:nvCxnSpPr>
        <xdr:cNvPr id="249" name="直線コネクタ 248"/>
        <xdr:cNvCxnSpPr/>
      </xdr:nvCxnSpPr>
      <xdr:spPr>
        <a:xfrm flipV="1">
          <a:off x="8750300" y="109712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118364</xdr:rowOff>
    </xdr:from>
    <xdr:to>
      <xdr:col>41</xdr:col>
      <xdr:colOff>101600</xdr:colOff>
      <xdr:row>64</xdr:row>
      <xdr:rowOff>48514</xdr:rowOff>
    </xdr:to>
    <xdr:sp macro="" textlink="">
      <xdr:nvSpPr>
        <xdr:cNvPr id="250" name="楕円 249"/>
        <xdr:cNvSpPr/>
      </xdr:nvSpPr>
      <xdr:spPr>
        <a:xfrm>
          <a:off x="7810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169164</xdr:rowOff>
    </xdr:from>
    <xdr:to>
      <xdr:col>45</xdr:col>
      <xdr:colOff>177800</xdr:colOff>
      <xdr:row>63</xdr:row>
      <xdr:rowOff>170688</xdr:rowOff>
    </xdr:to>
    <xdr:cxnSp macro="">
      <xdr:nvCxnSpPr>
        <xdr:cNvPr id="251" name="直線コネクタ 250"/>
        <xdr:cNvCxnSpPr/>
      </xdr:nvCxnSpPr>
      <xdr:spPr>
        <a:xfrm>
          <a:off x="7861300" y="109705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119507</xdr:rowOff>
    </xdr:from>
    <xdr:to>
      <xdr:col>36</xdr:col>
      <xdr:colOff>165100</xdr:colOff>
      <xdr:row>64</xdr:row>
      <xdr:rowOff>49657</xdr:rowOff>
    </xdr:to>
    <xdr:sp macro="" textlink="">
      <xdr:nvSpPr>
        <xdr:cNvPr id="252" name="楕円 251"/>
        <xdr:cNvSpPr/>
      </xdr:nvSpPr>
      <xdr:spPr>
        <a:xfrm>
          <a:off x="6921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169164</xdr:rowOff>
    </xdr:from>
    <xdr:to>
      <xdr:col>41</xdr:col>
      <xdr:colOff>50800</xdr:colOff>
      <xdr:row>63</xdr:row>
      <xdr:rowOff>170307</xdr:rowOff>
    </xdr:to>
    <xdr:cxnSp macro="">
      <xdr:nvCxnSpPr>
        <xdr:cNvPr id="253" name="直線コネクタ 252"/>
        <xdr:cNvCxnSpPr/>
      </xdr:nvCxnSpPr>
      <xdr:spPr>
        <a:xfrm flipV="1">
          <a:off x="6972300" y="109705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xdr:cNvSpPr txBox="1"/>
      </xdr:nvSpPr>
      <xdr:spPr>
        <a:xfrm>
          <a:off x="9391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65803</xdr:rowOff>
    </xdr:from>
    <xdr:ext cx="469744" cy="259045"/>
    <xdr:sp macro="" textlink="">
      <xdr:nvSpPr>
        <xdr:cNvPr id="258" name="n_1mainValue【体育館・プール】&#10;一人当たり面積"/>
        <xdr:cNvSpPr txBox="1"/>
      </xdr:nvSpPr>
      <xdr:spPr>
        <a:xfrm>
          <a:off x="9391727" y="106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66565</xdr:rowOff>
    </xdr:from>
    <xdr:ext cx="469744" cy="259045"/>
    <xdr:sp macro="" textlink="">
      <xdr:nvSpPr>
        <xdr:cNvPr id="259" name="n_2mainValue【体育館・プール】&#10;一人当たり面積"/>
        <xdr:cNvSpPr txBox="1"/>
      </xdr:nvSpPr>
      <xdr:spPr>
        <a:xfrm>
          <a:off x="8515427" y="106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65041</xdr:rowOff>
    </xdr:from>
    <xdr:ext cx="469744" cy="259045"/>
    <xdr:sp macro="" textlink="">
      <xdr:nvSpPr>
        <xdr:cNvPr id="260" name="n_3mainValue【体育館・プール】&#10;一人当たり面積"/>
        <xdr:cNvSpPr txBox="1"/>
      </xdr:nvSpPr>
      <xdr:spPr>
        <a:xfrm>
          <a:off x="7626427" y="106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66184</xdr:rowOff>
    </xdr:from>
    <xdr:ext cx="469744" cy="259045"/>
    <xdr:sp macro="" textlink="">
      <xdr:nvSpPr>
        <xdr:cNvPr id="261" name="n_4mainValue【体育館・プール】&#10;一人当たり面積"/>
        <xdr:cNvSpPr txBox="1"/>
      </xdr:nvSpPr>
      <xdr:spPr>
        <a:xfrm>
          <a:off x="6737427" y="106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303" name="楕円 302"/>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304" name="【福祉施設】&#10;有形固定資産減価償却率該当値テキスト"/>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41184</xdr:rowOff>
    </xdr:from>
    <xdr:to>
      <xdr:col>20</xdr:col>
      <xdr:colOff>38100</xdr:colOff>
      <xdr:row>84</xdr:row>
      <xdr:rowOff>142784</xdr:rowOff>
    </xdr:to>
    <xdr:sp macro="" textlink="">
      <xdr:nvSpPr>
        <xdr:cNvPr id="305" name="楕円 304"/>
        <xdr:cNvSpPr/>
      </xdr:nvSpPr>
      <xdr:spPr>
        <a:xfrm>
          <a:off x="3746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91984</xdr:rowOff>
    </xdr:from>
    <xdr:to>
      <xdr:col>24</xdr:col>
      <xdr:colOff>63500</xdr:colOff>
      <xdr:row>84</xdr:row>
      <xdr:rowOff>116477</xdr:rowOff>
    </xdr:to>
    <xdr:cxnSp macro="">
      <xdr:nvCxnSpPr>
        <xdr:cNvPr id="306" name="直線コネクタ 305"/>
        <xdr:cNvCxnSpPr/>
      </xdr:nvCxnSpPr>
      <xdr:spPr>
        <a:xfrm>
          <a:off x="3797300" y="1449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26488</xdr:rowOff>
    </xdr:from>
    <xdr:to>
      <xdr:col>15</xdr:col>
      <xdr:colOff>101600</xdr:colOff>
      <xdr:row>84</xdr:row>
      <xdr:rowOff>128088</xdr:rowOff>
    </xdr:to>
    <xdr:sp macro="" textlink="">
      <xdr:nvSpPr>
        <xdr:cNvPr id="307" name="楕円 306"/>
        <xdr:cNvSpPr/>
      </xdr:nvSpPr>
      <xdr:spPr>
        <a:xfrm>
          <a:off x="2857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91984</xdr:rowOff>
    </xdr:to>
    <xdr:cxnSp macro="">
      <xdr:nvCxnSpPr>
        <xdr:cNvPr id="308" name="直線コネクタ 307"/>
        <xdr:cNvCxnSpPr/>
      </xdr:nvCxnSpPr>
      <xdr:spPr>
        <a:xfrm>
          <a:off x="2908300" y="144790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xdr:rowOff>
    </xdr:from>
    <xdr:to>
      <xdr:col>10</xdr:col>
      <xdr:colOff>165100</xdr:colOff>
      <xdr:row>84</xdr:row>
      <xdr:rowOff>103595</xdr:rowOff>
    </xdr:to>
    <xdr:sp macro="" textlink="">
      <xdr:nvSpPr>
        <xdr:cNvPr id="309" name="楕円 308"/>
        <xdr:cNvSpPr/>
      </xdr:nvSpPr>
      <xdr:spPr>
        <a:xfrm>
          <a:off x="1968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52795</xdr:rowOff>
    </xdr:from>
    <xdr:to>
      <xdr:col>15</xdr:col>
      <xdr:colOff>50800</xdr:colOff>
      <xdr:row>84</xdr:row>
      <xdr:rowOff>77288</xdr:rowOff>
    </xdr:to>
    <xdr:cxnSp macro="">
      <xdr:nvCxnSpPr>
        <xdr:cNvPr id="310" name="直線コネクタ 309"/>
        <xdr:cNvCxnSpPr/>
      </xdr:nvCxnSpPr>
      <xdr:spPr>
        <a:xfrm>
          <a:off x="2019300" y="144545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1" name="楕円 310"/>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52795</xdr:rowOff>
    </xdr:from>
    <xdr:to>
      <xdr:col>10</xdr:col>
      <xdr:colOff>114300</xdr:colOff>
      <xdr:row>84</xdr:row>
      <xdr:rowOff>67492</xdr:rowOff>
    </xdr:to>
    <xdr:cxnSp macro="">
      <xdr:nvCxnSpPr>
        <xdr:cNvPr id="312" name="直線コネクタ 311"/>
        <xdr:cNvCxnSpPr/>
      </xdr:nvCxnSpPr>
      <xdr:spPr>
        <a:xfrm flipV="1">
          <a:off x="1130300" y="144545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133911</xdr:rowOff>
    </xdr:from>
    <xdr:ext cx="405111" cy="259045"/>
    <xdr:sp macro="" textlink="">
      <xdr:nvSpPr>
        <xdr:cNvPr id="317" name="n_1mainValue【福祉施設】&#10;有形固定資産減価償却率"/>
        <xdr:cNvSpPr txBox="1"/>
      </xdr:nvSpPr>
      <xdr:spPr>
        <a:xfrm>
          <a:off x="3582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119215</xdr:rowOff>
    </xdr:from>
    <xdr:ext cx="405111" cy="259045"/>
    <xdr:sp macro="" textlink="">
      <xdr:nvSpPr>
        <xdr:cNvPr id="318" name="n_2mainValue【福祉施設】&#10;有形固定資産減価償却率"/>
        <xdr:cNvSpPr txBox="1"/>
      </xdr:nvSpPr>
      <xdr:spPr>
        <a:xfrm>
          <a:off x="2705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94722</xdr:rowOff>
    </xdr:from>
    <xdr:ext cx="405111" cy="259045"/>
    <xdr:sp macro="" textlink="">
      <xdr:nvSpPr>
        <xdr:cNvPr id="319" name="n_3mainValue【福祉施設】&#10;有形固定資産減価償却率"/>
        <xdr:cNvSpPr txBox="1"/>
      </xdr:nvSpPr>
      <xdr:spPr>
        <a:xfrm>
          <a:off x="1816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0" name="n_4mainValue【福祉施設】&#10;有形固定資産減価償却率"/>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56" name="楕円 355"/>
        <xdr:cNvSpPr/>
      </xdr:nvSpPr>
      <xdr:spPr>
        <a:xfrm>
          <a:off x="10426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57" name="【福祉施設】&#10;一人当たり面積該当値テキスト"/>
        <xdr:cNvSpPr txBox="1"/>
      </xdr:nvSpPr>
      <xdr:spPr>
        <a:xfrm>
          <a:off x="10515600"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58" name="楕円 357"/>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83</xdr:row>
      <xdr:rowOff>26670</xdr:rowOff>
    </xdr:to>
    <xdr:cxnSp macro="">
      <xdr:nvCxnSpPr>
        <xdr:cNvPr id="359" name="直線コネクタ 358"/>
        <xdr:cNvCxnSpPr/>
      </xdr:nvCxnSpPr>
      <xdr:spPr>
        <a:xfrm flipV="1">
          <a:off x="9639300" y="142513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153036</xdr:rowOff>
    </xdr:from>
    <xdr:to>
      <xdr:col>46</xdr:col>
      <xdr:colOff>38100</xdr:colOff>
      <xdr:row>83</xdr:row>
      <xdr:rowOff>83186</xdr:rowOff>
    </xdr:to>
    <xdr:sp macro="" textlink="">
      <xdr:nvSpPr>
        <xdr:cNvPr id="360" name="楕円 359"/>
        <xdr:cNvSpPr/>
      </xdr:nvSpPr>
      <xdr:spPr>
        <a:xfrm>
          <a:off x="8699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32386</xdr:rowOff>
    </xdr:to>
    <xdr:cxnSp macro="">
      <xdr:nvCxnSpPr>
        <xdr:cNvPr id="361" name="直線コネクタ 360"/>
        <xdr:cNvCxnSpPr/>
      </xdr:nvCxnSpPr>
      <xdr:spPr>
        <a:xfrm flipV="1">
          <a:off x="8750300" y="14257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62" name="楕円 361"/>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32386</xdr:rowOff>
    </xdr:from>
    <xdr:to>
      <xdr:col>45</xdr:col>
      <xdr:colOff>177800</xdr:colOff>
      <xdr:row>83</xdr:row>
      <xdr:rowOff>38100</xdr:rowOff>
    </xdr:to>
    <xdr:cxnSp macro="">
      <xdr:nvCxnSpPr>
        <xdr:cNvPr id="363" name="直線コネクタ 362"/>
        <xdr:cNvCxnSpPr/>
      </xdr:nvCxnSpPr>
      <xdr:spPr>
        <a:xfrm flipV="1">
          <a:off x="7861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164464</xdr:rowOff>
    </xdr:from>
    <xdr:to>
      <xdr:col>36</xdr:col>
      <xdr:colOff>165100</xdr:colOff>
      <xdr:row>83</xdr:row>
      <xdr:rowOff>94614</xdr:rowOff>
    </xdr:to>
    <xdr:sp macro="" textlink="">
      <xdr:nvSpPr>
        <xdr:cNvPr id="364" name="楕円 363"/>
        <xdr:cNvSpPr/>
      </xdr:nvSpPr>
      <xdr:spPr>
        <a:xfrm>
          <a:off x="6921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43814</xdr:rowOff>
    </xdr:to>
    <xdr:cxnSp macro="">
      <xdr:nvCxnSpPr>
        <xdr:cNvPr id="365" name="直線コネクタ 364"/>
        <xdr:cNvCxnSpPr/>
      </xdr:nvCxnSpPr>
      <xdr:spPr>
        <a:xfrm flipV="1">
          <a:off x="6972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70" name="n_1mainValue【福祉施設】&#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99713</xdr:rowOff>
    </xdr:from>
    <xdr:ext cx="469744" cy="259045"/>
    <xdr:sp macro="" textlink="">
      <xdr:nvSpPr>
        <xdr:cNvPr id="371" name="n_2mainValue【福祉施設】&#10;一人当たり面積"/>
        <xdr:cNvSpPr txBox="1"/>
      </xdr:nvSpPr>
      <xdr:spPr>
        <a:xfrm>
          <a:off x="8515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2" name="n_3main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111141</xdr:rowOff>
    </xdr:from>
    <xdr:ext cx="469744" cy="259045"/>
    <xdr:sp macro="" textlink="">
      <xdr:nvSpPr>
        <xdr:cNvPr id="373" name="n_4mainValue【福祉施設】&#10;一人当たり面積"/>
        <xdr:cNvSpPr txBox="1"/>
      </xdr:nvSpPr>
      <xdr:spPr>
        <a:xfrm>
          <a:off x="6737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144599</xdr:rowOff>
    </xdr:from>
    <xdr:to>
      <xdr:col>24</xdr:col>
      <xdr:colOff>114300</xdr:colOff>
      <xdr:row>109</xdr:row>
      <xdr:rowOff>74749</xdr:rowOff>
    </xdr:to>
    <xdr:sp macro="" textlink="">
      <xdr:nvSpPr>
        <xdr:cNvPr id="415" name="楕円 414"/>
        <xdr:cNvSpPr/>
      </xdr:nvSpPr>
      <xdr:spPr>
        <a:xfrm>
          <a:off x="4584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59526</xdr:rowOff>
    </xdr:from>
    <xdr:ext cx="405111" cy="259045"/>
    <xdr:sp macro="" textlink="">
      <xdr:nvSpPr>
        <xdr:cNvPr id="416" name="【市民会館】&#10;有形固定資産減価償却率該当値テキスト"/>
        <xdr:cNvSpPr txBox="1"/>
      </xdr:nvSpPr>
      <xdr:spPr>
        <a:xfrm>
          <a:off x="4673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144599</xdr:rowOff>
    </xdr:from>
    <xdr:to>
      <xdr:col>20</xdr:col>
      <xdr:colOff>38100</xdr:colOff>
      <xdr:row>109</xdr:row>
      <xdr:rowOff>74749</xdr:rowOff>
    </xdr:to>
    <xdr:sp macro="" textlink="">
      <xdr:nvSpPr>
        <xdr:cNvPr id="417" name="楕円 416"/>
        <xdr:cNvSpPr/>
      </xdr:nvSpPr>
      <xdr:spPr>
        <a:xfrm>
          <a:off x="3746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23949</xdr:rowOff>
    </xdr:from>
    <xdr:to>
      <xdr:col>24</xdr:col>
      <xdr:colOff>63500</xdr:colOff>
      <xdr:row>109</xdr:row>
      <xdr:rowOff>23949</xdr:rowOff>
    </xdr:to>
    <xdr:cxnSp macro="">
      <xdr:nvCxnSpPr>
        <xdr:cNvPr id="418" name="直線コネクタ 417"/>
        <xdr:cNvCxnSpPr/>
      </xdr:nvCxnSpPr>
      <xdr:spPr>
        <a:xfrm>
          <a:off x="3797300" y="18711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142966</xdr:rowOff>
    </xdr:from>
    <xdr:to>
      <xdr:col>15</xdr:col>
      <xdr:colOff>101600</xdr:colOff>
      <xdr:row>109</xdr:row>
      <xdr:rowOff>73116</xdr:rowOff>
    </xdr:to>
    <xdr:sp macro="" textlink="">
      <xdr:nvSpPr>
        <xdr:cNvPr id="419" name="楕円 418"/>
        <xdr:cNvSpPr/>
      </xdr:nvSpPr>
      <xdr:spPr>
        <a:xfrm>
          <a:off x="2857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22316</xdr:rowOff>
    </xdr:from>
    <xdr:to>
      <xdr:col>19</xdr:col>
      <xdr:colOff>177800</xdr:colOff>
      <xdr:row>109</xdr:row>
      <xdr:rowOff>23949</xdr:rowOff>
    </xdr:to>
    <xdr:cxnSp macro="">
      <xdr:nvCxnSpPr>
        <xdr:cNvPr id="420" name="直線コネクタ 419"/>
        <xdr:cNvCxnSpPr/>
      </xdr:nvCxnSpPr>
      <xdr:spPr>
        <a:xfrm>
          <a:off x="2908300" y="1871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51526</xdr:rowOff>
    </xdr:from>
    <xdr:to>
      <xdr:col>10</xdr:col>
      <xdr:colOff>165100</xdr:colOff>
      <xdr:row>107</xdr:row>
      <xdr:rowOff>153126</xdr:rowOff>
    </xdr:to>
    <xdr:sp macro="" textlink="">
      <xdr:nvSpPr>
        <xdr:cNvPr id="421" name="楕円 420"/>
        <xdr:cNvSpPr/>
      </xdr:nvSpPr>
      <xdr:spPr>
        <a:xfrm>
          <a:off x="1968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102326</xdr:rowOff>
    </xdr:from>
    <xdr:to>
      <xdr:col>15</xdr:col>
      <xdr:colOff>50800</xdr:colOff>
      <xdr:row>109</xdr:row>
      <xdr:rowOff>22316</xdr:rowOff>
    </xdr:to>
    <xdr:cxnSp macro="">
      <xdr:nvCxnSpPr>
        <xdr:cNvPr id="422" name="直線コネクタ 421"/>
        <xdr:cNvCxnSpPr/>
      </xdr:nvCxnSpPr>
      <xdr:spPr>
        <a:xfrm>
          <a:off x="2019300" y="18447476"/>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18869</xdr:rowOff>
    </xdr:from>
    <xdr:to>
      <xdr:col>6</xdr:col>
      <xdr:colOff>38100</xdr:colOff>
      <xdr:row>107</xdr:row>
      <xdr:rowOff>120469</xdr:rowOff>
    </xdr:to>
    <xdr:sp macro="" textlink="">
      <xdr:nvSpPr>
        <xdr:cNvPr id="423" name="楕円 422"/>
        <xdr:cNvSpPr/>
      </xdr:nvSpPr>
      <xdr:spPr>
        <a:xfrm>
          <a:off x="1079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69669</xdr:rowOff>
    </xdr:from>
    <xdr:to>
      <xdr:col>10</xdr:col>
      <xdr:colOff>114300</xdr:colOff>
      <xdr:row>107</xdr:row>
      <xdr:rowOff>102326</xdr:rowOff>
    </xdr:to>
    <xdr:cxnSp macro="">
      <xdr:nvCxnSpPr>
        <xdr:cNvPr id="424" name="直線コネクタ 423"/>
        <xdr:cNvCxnSpPr/>
      </xdr:nvCxnSpPr>
      <xdr:spPr>
        <a:xfrm>
          <a:off x="1130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65876</xdr:rowOff>
    </xdr:from>
    <xdr:ext cx="405111" cy="259045"/>
    <xdr:sp macro="" textlink="">
      <xdr:nvSpPr>
        <xdr:cNvPr id="429" name="n_1mainValue【市民会館】&#10;有形固定資産減価償却率"/>
        <xdr:cNvSpPr txBox="1"/>
      </xdr:nvSpPr>
      <xdr:spPr>
        <a:xfrm>
          <a:off x="35820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64243</xdr:rowOff>
    </xdr:from>
    <xdr:ext cx="405111" cy="259045"/>
    <xdr:sp macro="" textlink="">
      <xdr:nvSpPr>
        <xdr:cNvPr id="430" name="n_2mainValue【市民会館】&#10;有形固定資産減価償却率"/>
        <xdr:cNvSpPr txBox="1"/>
      </xdr:nvSpPr>
      <xdr:spPr>
        <a:xfrm>
          <a:off x="2705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144253</xdr:rowOff>
    </xdr:from>
    <xdr:ext cx="405111" cy="259045"/>
    <xdr:sp macro="" textlink="">
      <xdr:nvSpPr>
        <xdr:cNvPr id="431" name="n_3mainValue【市民会館】&#10;有形固定資産減価償却率"/>
        <xdr:cNvSpPr txBox="1"/>
      </xdr:nvSpPr>
      <xdr:spPr>
        <a:xfrm>
          <a:off x="1816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111596</xdr:rowOff>
    </xdr:from>
    <xdr:ext cx="405111" cy="259045"/>
    <xdr:sp macro="" textlink="">
      <xdr:nvSpPr>
        <xdr:cNvPr id="432" name="n_4mainValue【市民会館】&#10;有形固定資産減価償却率"/>
        <xdr:cNvSpPr txBox="1"/>
      </xdr:nvSpPr>
      <xdr:spPr>
        <a:xfrm>
          <a:off x="927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70" name="楕円 469"/>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471"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72" name="楕円 471"/>
        <xdr:cNvSpPr/>
      </xdr:nvSpPr>
      <xdr:spPr>
        <a:xfrm>
          <a:off x="9588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78487</xdr:rowOff>
    </xdr:to>
    <xdr:cxnSp macro="">
      <xdr:nvCxnSpPr>
        <xdr:cNvPr id="473" name="直線コネクタ 472"/>
        <xdr:cNvCxnSpPr/>
      </xdr:nvCxnSpPr>
      <xdr:spPr>
        <a:xfrm flipV="1">
          <a:off x="9639300" y="184213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29972</xdr:rowOff>
    </xdr:from>
    <xdr:to>
      <xdr:col>46</xdr:col>
      <xdr:colOff>38100</xdr:colOff>
      <xdr:row>107</xdr:row>
      <xdr:rowOff>131572</xdr:rowOff>
    </xdr:to>
    <xdr:sp macro="" textlink="">
      <xdr:nvSpPr>
        <xdr:cNvPr id="474" name="楕円 473"/>
        <xdr:cNvSpPr/>
      </xdr:nvSpPr>
      <xdr:spPr>
        <a:xfrm>
          <a:off x="8699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78487</xdr:rowOff>
    </xdr:from>
    <xdr:to>
      <xdr:col>50</xdr:col>
      <xdr:colOff>114300</xdr:colOff>
      <xdr:row>107</xdr:row>
      <xdr:rowOff>80772</xdr:rowOff>
    </xdr:to>
    <xdr:cxnSp macro="">
      <xdr:nvCxnSpPr>
        <xdr:cNvPr id="475" name="直線コネクタ 474"/>
        <xdr:cNvCxnSpPr/>
      </xdr:nvCxnSpPr>
      <xdr:spPr>
        <a:xfrm flipV="1">
          <a:off x="8750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123698</xdr:rowOff>
    </xdr:from>
    <xdr:to>
      <xdr:col>41</xdr:col>
      <xdr:colOff>101600</xdr:colOff>
      <xdr:row>107</xdr:row>
      <xdr:rowOff>53848</xdr:rowOff>
    </xdr:to>
    <xdr:sp macro="" textlink="">
      <xdr:nvSpPr>
        <xdr:cNvPr id="476" name="楕円 475"/>
        <xdr:cNvSpPr/>
      </xdr:nvSpPr>
      <xdr:spPr>
        <a:xfrm>
          <a:off x="7810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80772</xdr:rowOff>
    </xdr:to>
    <xdr:cxnSp macro="">
      <xdr:nvCxnSpPr>
        <xdr:cNvPr id="477" name="直線コネクタ 476"/>
        <xdr:cNvCxnSpPr/>
      </xdr:nvCxnSpPr>
      <xdr:spPr>
        <a:xfrm>
          <a:off x="7861300" y="1834819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125985</xdr:rowOff>
    </xdr:from>
    <xdr:to>
      <xdr:col>36</xdr:col>
      <xdr:colOff>165100</xdr:colOff>
      <xdr:row>107</xdr:row>
      <xdr:rowOff>56135</xdr:rowOff>
    </xdr:to>
    <xdr:sp macro="" textlink="">
      <xdr:nvSpPr>
        <xdr:cNvPr id="478" name="楕円 477"/>
        <xdr:cNvSpPr/>
      </xdr:nvSpPr>
      <xdr:spPr>
        <a:xfrm>
          <a:off x="6921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xdr:rowOff>
    </xdr:from>
    <xdr:to>
      <xdr:col>41</xdr:col>
      <xdr:colOff>50800</xdr:colOff>
      <xdr:row>107</xdr:row>
      <xdr:rowOff>5335</xdr:rowOff>
    </xdr:to>
    <xdr:cxnSp macro="">
      <xdr:nvCxnSpPr>
        <xdr:cNvPr id="479" name="直線コネクタ 478"/>
        <xdr:cNvCxnSpPr/>
      </xdr:nvCxnSpPr>
      <xdr:spPr>
        <a:xfrm flipV="1">
          <a:off x="6972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84" name="n_1mainValue【市民会館】&#10;一人当たり面積"/>
        <xdr:cNvSpPr txBox="1"/>
      </xdr:nvSpPr>
      <xdr:spPr>
        <a:xfrm>
          <a:off x="9391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122699</xdr:rowOff>
    </xdr:from>
    <xdr:ext cx="469744" cy="259045"/>
    <xdr:sp macro="" textlink="">
      <xdr:nvSpPr>
        <xdr:cNvPr id="485" name="n_2mainValue【市民会館】&#10;一人当たり面積"/>
        <xdr:cNvSpPr txBox="1"/>
      </xdr:nvSpPr>
      <xdr:spPr>
        <a:xfrm>
          <a:off x="8515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44975</xdr:rowOff>
    </xdr:from>
    <xdr:ext cx="469744" cy="259045"/>
    <xdr:sp macro="" textlink="">
      <xdr:nvSpPr>
        <xdr:cNvPr id="486" name="n_3mainValue【市民会館】&#10;一人当たり面積"/>
        <xdr:cNvSpPr txBox="1"/>
      </xdr:nvSpPr>
      <xdr:spPr>
        <a:xfrm>
          <a:off x="7626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47262</xdr:rowOff>
    </xdr:from>
    <xdr:ext cx="469744" cy="259045"/>
    <xdr:sp macro="" textlink="">
      <xdr:nvSpPr>
        <xdr:cNvPr id="487" name="n_4mainValue【市民会館】&#10;一人当たり面積"/>
        <xdr:cNvSpPr txBox="1"/>
      </xdr:nvSpPr>
      <xdr:spPr>
        <a:xfrm>
          <a:off x="6737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楕円 528"/>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40113</xdr:rowOff>
    </xdr:from>
    <xdr:ext cx="405111" cy="259045"/>
    <xdr:sp macro="" textlink="">
      <xdr:nvSpPr>
        <xdr:cNvPr id="530" name="【一般廃棄物処理施設】&#10;有形固定資産減価償却率該当値テキスト"/>
        <xdr:cNvSpPr txBox="1"/>
      </xdr:nvSpPr>
      <xdr:spPr>
        <a:xfrm>
          <a:off x="16357600" y="638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31" name="楕円 530"/>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38</xdr:row>
      <xdr:rowOff>68035</xdr:rowOff>
    </xdr:to>
    <xdr:cxnSp macro="">
      <xdr:nvCxnSpPr>
        <xdr:cNvPr id="532" name="直線コネクタ 531"/>
        <xdr:cNvCxnSpPr/>
      </xdr:nvCxnSpPr>
      <xdr:spPr>
        <a:xfrm>
          <a:off x="15481300" y="6431280"/>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33" name="楕円 532"/>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87630</xdr:rowOff>
    </xdr:to>
    <xdr:cxnSp macro="">
      <xdr:nvCxnSpPr>
        <xdr:cNvPr id="534" name="直線コネクタ 533"/>
        <xdr:cNvCxnSpPr/>
      </xdr:nvCxnSpPr>
      <xdr:spPr>
        <a:xfrm>
          <a:off x="14592300" y="63757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35" name="楕円 534"/>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37</xdr:row>
      <xdr:rowOff>32113</xdr:rowOff>
    </xdr:to>
    <xdr:cxnSp macro="">
      <xdr:nvCxnSpPr>
        <xdr:cNvPr id="536" name="直線コネクタ 535"/>
        <xdr:cNvCxnSpPr/>
      </xdr:nvCxnSpPr>
      <xdr:spPr>
        <a:xfrm>
          <a:off x="13703300" y="63006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37" name="楕円 536"/>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128451</xdr:rowOff>
    </xdr:to>
    <xdr:cxnSp macro="">
      <xdr:nvCxnSpPr>
        <xdr:cNvPr id="538" name="直線コネクタ 537"/>
        <xdr:cNvCxnSpPr/>
      </xdr:nvCxnSpPr>
      <xdr:spPr>
        <a:xfrm>
          <a:off x="12814300" y="623370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543" name="n_1main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44" name="n_2mainValue【一般廃棄物処理施設】&#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45" name="n_3mainValue【一般廃棄物処理施設】&#10;有形固定資産減価償却率"/>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46"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58015</xdr:rowOff>
    </xdr:from>
    <xdr:to>
      <xdr:col>116</xdr:col>
      <xdr:colOff>114300</xdr:colOff>
      <xdr:row>41</xdr:row>
      <xdr:rowOff>159615</xdr:rowOff>
    </xdr:to>
    <xdr:sp macro="" textlink="">
      <xdr:nvSpPr>
        <xdr:cNvPr id="586" name="楕円 585"/>
        <xdr:cNvSpPr/>
      </xdr:nvSpPr>
      <xdr:spPr>
        <a:xfrm>
          <a:off x="22110700" y="70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17392</xdr:rowOff>
    </xdr:from>
    <xdr:ext cx="599010" cy="259045"/>
    <xdr:sp macro="" textlink="">
      <xdr:nvSpPr>
        <xdr:cNvPr id="587" name="【一般廃棄物処理施設】&#10;一人当たり有形固定資産（償却資産）額該当値テキスト"/>
        <xdr:cNvSpPr txBox="1"/>
      </xdr:nvSpPr>
      <xdr:spPr>
        <a:xfrm>
          <a:off x="22199600" y="68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34516</xdr:rowOff>
    </xdr:from>
    <xdr:to>
      <xdr:col>112</xdr:col>
      <xdr:colOff>38100</xdr:colOff>
      <xdr:row>41</xdr:row>
      <xdr:rowOff>136116</xdr:rowOff>
    </xdr:to>
    <xdr:sp macro="" textlink="">
      <xdr:nvSpPr>
        <xdr:cNvPr id="588" name="楕円 587"/>
        <xdr:cNvSpPr/>
      </xdr:nvSpPr>
      <xdr:spPr>
        <a:xfrm>
          <a:off x="21272500" y="70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85316</xdr:rowOff>
    </xdr:from>
    <xdr:to>
      <xdr:col>116</xdr:col>
      <xdr:colOff>63500</xdr:colOff>
      <xdr:row>41</xdr:row>
      <xdr:rowOff>108815</xdr:rowOff>
    </xdr:to>
    <xdr:cxnSp macro="">
      <xdr:nvCxnSpPr>
        <xdr:cNvPr id="589" name="直線コネクタ 588"/>
        <xdr:cNvCxnSpPr/>
      </xdr:nvCxnSpPr>
      <xdr:spPr>
        <a:xfrm>
          <a:off x="21323300" y="7114766"/>
          <a:ext cx="8382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50167</xdr:rowOff>
    </xdr:from>
    <xdr:to>
      <xdr:col>107</xdr:col>
      <xdr:colOff>101600</xdr:colOff>
      <xdr:row>41</xdr:row>
      <xdr:rowOff>151767</xdr:rowOff>
    </xdr:to>
    <xdr:sp macro="" textlink="">
      <xdr:nvSpPr>
        <xdr:cNvPr id="590" name="楕円 589"/>
        <xdr:cNvSpPr/>
      </xdr:nvSpPr>
      <xdr:spPr>
        <a:xfrm>
          <a:off x="20383500" y="70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85316</xdr:rowOff>
    </xdr:from>
    <xdr:to>
      <xdr:col>111</xdr:col>
      <xdr:colOff>177800</xdr:colOff>
      <xdr:row>41</xdr:row>
      <xdr:rowOff>100967</xdr:rowOff>
    </xdr:to>
    <xdr:cxnSp macro="">
      <xdr:nvCxnSpPr>
        <xdr:cNvPr id="591" name="直線コネクタ 590"/>
        <xdr:cNvCxnSpPr/>
      </xdr:nvCxnSpPr>
      <xdr:spPr>
        <a:xfrm flipV="1">
          <a:off x="20434300" y="7114766"/>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49895</xdr:rowOff>
    </xdr:from>
    <xdr:to>
      <xdr:col>102</xdr:col>
      <xdr:colOff>165100</xdr:colOff>
      <xdr:row>41</xdr:row>
      <xdr:rowOff>151495</xdr:rowOff>
    </xdr:to>
    <xdr:sp macro="" textlink="">
      <xdr:nvSpPr>
        <xdr:cNvPr id="592" name="楕円 591"/>
        <xdr:cNvSpPr/>
      </xdr:nvSpPr>
      <xdr:spPr>
        <a:xfrm>
          <a:off x="19494500" y="70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100695</xdr:rowOff>
    </xdr:from>
    <xdr:to>
      <xdr:col>107</xdr:col>
      <xdr:colOff>50800</xdr:colOff>
      <xdr:row>41</xdr:row>
      <xdr:rowOff>100967</xdr:rowOff>
    </xdr:to>
    <xdr:cxnSp macro="">
      <xdr:nvCxnSpPr>
        <xdr:cNvPr id="593" name="直線コネクタ 592"/>
        <xdr:cNvCxnSpPr/>
      </xdr:nvCxnSpPr>
      <xdr:spPr>
        <a:xfrm>
          <a:off x="19545300" y="7130145"/>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51384</xdr:rowOff>
    </xdr:from>
    <xdr:to>
      <xdr:col>98</xdr:col>
      <xdr:colOff>38100</xdr:colOff>
      <xdr:row>41</xdr:row>
      <xdr:rowOff>152984</xdr:rowOff>
    </xdr:to>
    <xdr:sp macro="" textlink="">
      <xdr:nvSpPr>
        <xdr:cNvPr id="594" name="楕円 593"/>
        <xdr:cNvSpPr/>
      </xdr:nvSpPr>
      <xdr:spPr>
        <a:xfrm>
          <a:off x="18605500" y="7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100695</xdr:rowOff>
    </xdr:from>
    <xdr:to>
      <xdr:col>102</xdr:col>
      <xdr:colOff>114300</xdr:colOff>
      <xdr:row>41</xdr:row>
      <xdr:rowOff>102184</xdr:rowOff>
    </xdr:to>
    <xdr:cxnSp macro="">
      <xdr:nvCxnSpPr>
        <xdr:cNvPr id="595" name="直線コネクタ 594"/>
        <xdr:cNvCxnSpPr/>
      </xdr:nvCxnSpPr>
      <xdr:spPr>
        <a:xfrm flipV="1">
          <a:off x="18656300" y="7130145"/>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152643</xdr:rowOff>
    </xdr:from>
    <xdr:ext cx="599010" cy="259045"/>
    <xdr:sp macro="" textlink="">
      <xdr:nvSpPr>
        <xdr:cNvPr id="600" name="n_1mainValue【一般廃棄物処理施設】&#10;一人当たり有形固定資産（償却資産）額"/>
        <xdr:cNvSpPr txBox="1"/>
      </xdr:nvSpPr>
      <xdr:spPr>
        <a:xfrm>
          <a:off x="21011095" y="683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168294</xdr:rowOff>
    </xdr:from>
    <xdr:ext cx="599010" cy="259045"/>
    <xdr:sp macro="" textlink="">
      <xdr:nvSpPr>
        <xdr:cNvPr id="601" name="n_2mainValue【一般廃棄物処理施設】&#10;一人当たり有形固定資産（償却資産）額"/>
        <xdr:cNvSpPr txBox="1"/>
      </xdr:nvSpPr>
      <xdr:spPr>
        <a:xfrm>
          <a:off x="20134795" y="685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168022</xdr:rowOff>
    </xdr:from>
    <xdr:ext cx="599010" cy="259045"/>
    <xdr:sp macro="" textlink="">
      <xdr:nvSpPr>
        <xdr:cNvPr id="602" name="n_3mainValue【一般廃棄物処理施設】&#10;一人当たり有形固定資産（償却資産）額"/>
        <xdr:cNvSpPr txBox="1"/>
      </xdr:nvSpPr>
      <xdr:spPr>
        <a:xfrm>
          <a:off x="19245795" y="685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169511</xdr:rowOff>
    </xdr:from>
    <xdr:ext cx="599010" cy="259045"/>
    <xdr:sp macro="" textlink="">
      <xdr:nvSpPr>
        <xdr:cNvPr id="603" name="n_4mainValue【一般廃棄物処理施設】&#10;一人当たり有形固定資産（償却資産）額"/>
        <xdr:cNvSpPr txBox="1"/>
      </xdr:nvSpPr>
      <xdr:spPr>
        <a:xfrm>
          <a:off x="18356795" y="685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645" name="楕円 644"/>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646" name="【保健センター・保健所】&#10;有形固定資産減価償却率該当値テキスト"/>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647" name="楕円 646"/>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648" name="直線コネクタ 647"/>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48804</xdr:rowOff>
    </xdr:from>
    <xdr:to>
      <xdr:col>76</xdr:col>
      <xdr:colOff>165100</xdr:colOff>
      <xdr:row>64</xdr:row>
      <xdr:rowOff>150404</xdr:rowOff>
    </xdr:to>
    <xdr:sp macro="" textlink="">
      <xdr:nvSpPr>
        <xdr:cNvPr id="649" name="楕円 648"/>
        <xdr:cNvSpPr/>
      </xdr:nvSpPr>
      <xdr:spPr>
        <a:xfrm>
          <a:off x="145415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99604</xdr:rowOff>
    </xdr:from>
    <xdr:to>
      <xdr:col>81</xdr:col>
      <xdr:colOff>50800</xdr:colOff>
      <xdr:row>64</xdr:row>
      <xdr:rowOff>130628</xdr:rowOff>
    </xdr:to>
    <xdr:cxnSp macro="">
      <xdr:nvCxnSpPr>
        <xdr:cNvPr id="650" name="直線コネクタ 649"/>
        <xdr:cNvCxnSpPr/>
      </xdr:nvCxnSpPr>
      <xdr:spPr>
        <a:xfrm>
          <a:off x="14592300" y="110724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4717</xdr:rowOff>
    </xdr:from>
    <xdr:to>
      <xdr:col>72</xdr:col>
      <xdr:colOff>38100</xdr:colOff>
      <xdr:row>64</xdr:row>
      <xdr:rowOff>106317</xdr:rowOff>
    </xdr:to>
    <xdr:sp macro="" textlink="">
      <xdr:nvSpPr>
        <xdr:cNvPr id="651" name="楕円 650"/>
        <xdr:cNvSpPr/>
      </xdr:nvSpPr>
      <xdr:spPr>
        <a:xfrm>
          <a:off x="13652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55517</xdr:rowOff>
    </xdr:from>
    <xdr:to>
      <xdr:col>76</xdr:col>
      <xdr:colOff>114300</xdr:colOff>
      <xdr:row>64</xdr:row>
      <xdr:rowOff>99604</xdr:rowOff>
    </xdr:to>
    <xdr:cxnSp macro="">
      <xdr:nvCxnSpPr>
        <xdr:cNvPr id="652" name="直線コネクタ 651"/>
        <xdr:cNvCxnSpPr/>
      </xdr:nvCxnSpPr>
      <xdr:spPr>
        <a:xfrm>
          <a:off x="13703300" y="110283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132080</xdr:rowOff>
    </xdr:from>
    <xdr:to>
      <xdr:col>67</xdr:col>
      <xdr:colOff>101600</xdr:colOff>
      <xdr:row>64</xdr:row>
      <xdr:rowOff>62230</xdr:rowOff>
    </xdr:to>
    <xdr:sp macro="" textlink="">
      <xdr:nvSpPr>
        <xdr:cNvPr id="653" name="楕円 652"/>
        <xdr:cNvSpPr/>
      </xdr:nvSpPr>
      <xdr:spPr>
        <a:xfrm>
          <a:off x="1276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11430</xdr:rowOff>
    </xdr:from>
    <xdr:to>
      <xdr:col>71</xdr:col>
      <xdr:colOff>177800</xdr:colOff>
      <xdr:row>64</xdr:row>
      <xdr:rowOff>55517</xdr:rowOff>
    </xdr:to>
    <xdr:cxnSp macro="">
      <xdr:nvCxnSpPr>
        <xdr:cNvPr id="654" name="直線コネクタ 653"/>
        <xdr:cNvCxnSpPr/>
      </xdr:nvCxnSpPr>
      <xdr:spPr>
        <a:xfrm>
          <a:off x="12814300" y="109842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659" name="n_1mainValue【保健センター・保健所】&#10;有形固定資産減価償却率"/>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141531</xdr:rowOff>
    </xdr:from>
    <xdr:ext cx="405111" cy="259045"/>
    <xdr:sp macro="" textlink="">
      <xdr:nvSpPr>
        <xdr:cNvPr id="660" name="n_2mainValue【保健センター・保健所】&#10;有形固定資産減価償却率"/>
        <xdr:cNvSpPr txBox="1"/>
      </xdr:nvSpPr>
      <xdr:spPr>
        <a:xfrm>
          <a:off x="14389744" y="111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97444</xdr:rowOff>
    </xdr:from>
    <xdr:ext cx="405111" cy="259045"/>
    <xdr:sp macro="" textlink="">
      <xdr:nvSpPr>
        <xdr:cNvPr id="661" name="n_3mainValue【保健センター・保健所】&#10;有形固定資産減価償却率"/>
        <xdr:cNvSpPr txBox="1"/>
      </xdr:nvSpPr>
      <xdr:spPr>
        <a:xfrm>
          <a:off x="13500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53357</xdr:rowOff>
    </xdr:from>
    <xdr:ext cx="405111" cy="259045"/>
    <xdr:sp macro="" textlink="">
      <xdr:nvSpPr>
        <xdr:cNvPr id="662" name="n_4mainValue【保健センター・保健所】&#10;有形固定資産減価償却率"/>
        <xdr:cNvSpPr txBox="1"/>
      </xdr:nvSpPr>
      <xdr:spPr>
        <a:xfrm>
          <a:off x="12611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700" name="楕円 699"/>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701"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702" name="楕円 701"/>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121158</xdr:rowOff>
    </xdr:to>
    <xdr:cxnSp macro="">
      <xdr:nvCxnSpPr>
        <xdr:cNvPr id="703" name="直線コネクタ 702"/>
        <xdr:cNvCxnSpPr/>
      </xdr:nvCxnSpPr>
      <xdr:spPr>
        <a:xfrm>
          <a:off x="21323300" y="109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04" name="楕円 70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125730</xdr:rowOff>
    </xdr:to>
    <xdr:cxnSp macro="">
      <xdr:nvCxnSpPr>
        <xdr:cNvPr id="705" name="直線コネクタ 704"/>
        <xdr:cNvCxnSpPr/>
      </xdr:nvCxnSpPr>
      <xdr:spPr>
        <a:xfrm flipV="1">
          <a:off x="20434300" y="10922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06" name="楕円 705"/>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07" name="直線コネクタ 706"/>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708" name="楕円 707"/>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63</xdr:row>
      <xdr:rowOff>125730</xdr:rowOff>
    </xdr:to>
    <xdr:cxnSp macro="">
      <xdr:nvCxnSpPr>
        <xdr:cNvPr id="709" name="直線コネクタ 708"/>
        <xdr:cNvCxnSpPr/>
      </xdr:nvCxnSpPr>
      <xdr:spPr>
        <a:xfrm>
          <a:off x="18656300" y="107762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714" name="n_1mainValue【保健センター・保健所】&#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5"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16"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42181</xdr:rowOff>
    </xdr:from>
    <xdr:ext cx="469744" cy="259045"/>
    <xdr:sp macro="" textlink="">
      <xdr:nvSpPr>
        <xdr:cNvPr id="717" name="n_4mainValue【保健センター・保健所】&#10;一人当たり面積"/>
        <xdr:cNvSpPr txBox="1"/>
      </xdr:nvSpPr>
      <xdr:spPr>
        <a:xfrm>
          <a:off x="18421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759" name="楕円 758"/>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760"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61" name="楕円 760"/>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83</xdr:row>
      <xdr:rowOff>168729</xdr:rowOff>
    </xdr:to>
    <xdr:cxnSp macro="">
      <xdr:nvCxnSpPr>
        <xdr:cNvPr id="762" name="直線コネクタ 761"/>
        <xdr:cNvCxnSpPr/>
      </xdr:nvCxnSpPr>
      <xdr:spPr>
        <a:xfrm flipV="1">
          <a:off x="15481300" y="14097000"/>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763" name="楕円 762"/>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168729</xdr:rowOff>
    </xdr:to>
    <xdr:cxnSp macro="">
      <xdr:nvCxnSpPr>
        <xdr:cNvPr id="764" name="直線コネクタ 763"/>
        <xdr:cNvCxnSpPr/>
      </xdr:nvCxnSpPr>
      <xdr:spPr>
        <a:xfrm>
          <a:off x="14592300" y="143598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765" name="楕円 764"/>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129539</xdr:rowOff>
    </xdr:to>
    <xdr:cxnSp macro="">
      <xdr:nvCxnSpPr>
        <xdr:cNvPr id="766" name="直線コネクタ 765"/>
        <xdr:cNvCxnSpPr/>
      </xdr:nvCxnSpPr>
      <xdr:spPr>
        <a:xfrm>
          <a:off x="13703300" y="14333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767" name="楕円 766"/>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103414</xdr:rowOff>
    </xdr:to>
    <xdr:cxnSp macro="">
      <xdr:nvCxnSpPr>
        <xdr:cNvPr id="768" name="直線コネクタ 767"/>
        <xdr:cNvCxnSpPr/>
      </xdr:nvCxnSpPr>
      <xdr:spPr>
        <a:xfrm>
          <a:off x="12814300" y="142929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773"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25416</xdr:rowOff>
    </xdr:from>
    <xdr:ext cx="405111" cy="259045"/>
    <xdr:sp macro="" textlink="">
      <xdr:nvSpPr>
        <xdr:cNvPr id="774" name="n_2mainValue【消防施設】&#10;有形固定資産減価償却率"/>
        <xdr:cNvSpPr txBox="1"/>
      </xdr:nvSpPr>
      <xdr:spPr>
        <a:xfrm>
          <a:off x="14389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170741</xdr:rowOff>
    </xdr:from>
    <xdr:ext cx="405111" cy="259045"/>
    <xdr:sp macro="" textlink="">
      <xdr:nvSpPr>
        <xdr:cNvPr id="775" name="n_3mainValue【消防施設】&#10;有形固定資産減価償却率"/>
        <xdr:cNvSpPr txBox="1"/>
      </xdr:nvSpPr>
      <xdr:spPr>
        <a:xfrm>
          <a:off x="13500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776" name="n_4mainValue【消防施設】&#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814" name="楕円 813"/>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815"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xdr:rowOff>
    </xdr:from>
    <xdr:to>
      <xdr:col>112</xdr:col>
      <xdr:colOff>38100</xdr:colOff>
      <xdr:row>83</xdr:row>
      <xdr:rowOff>114046</xdr:rowOff>
    </xdr:to>
    <xdr:sp macro="" textlink="">
      <xdr:nvSpPr>
        <xdr:cNvPr id="816" name="楕円 815"/>
        <xdr:cNvSpPr/>
      </xdr:nvSpPr>
      <xdr:spPr>
        <a:xfrm>
          <a:off x="21272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63246</xdr:rowOff>
    </xdr:to>
    <xdr:cxnSp macro="">
      <xdr:nvCxnSpPr>
        <xdr:cNvPr id="817" name="直線コネクタ 816"/>
        <xdr:cNvCxnSpPr/>
      </xdr:nvCxnSpPr>
      <xdr:spPr>
        <a:xfrm flipV="1">
          <a:off x="21323300" y="1428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17018</xdr:rowOff>
    </xdr:from>
    <xdr:to>
      <xdr:col>107</xdr:col>
      <xdr:colOff>101600</xdr:colOff>
      <xdr:row>83</xdr:row>
      <xdr:rowOff>118618</xdr:rowOff>
    </xdr:to>
    <xdr:sp macro="" textlink="">
      <xdr:nvSpPr>
        <xdr:cNvPr id="818" name="楕円 817"/>
        <xdr:cNvSpPr/>
      </xdr:nvSpPr>
      <xdr:spPr>
        <a:xfrm>
          <a:off x="20383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63246</xdr:rowOff>
    </xdr:from>
    <xdr:to>
      <xdr:col>111</xdr:col>
      <xdr:colOff>177800</xdr:colOff>
      <xdr:row>83</xdr:row>
      <xdr:rowOff>67818</xdr:rowOff>
    </xdr:to>
    <xdr:cxnSp macro="">
      <xdr:nvCxnSpPr>
        <xdr:cNvPr id="819" name="直線コネクタ 818"/>
        <xdr:cNvCxnSpPr/>
      </xdr:nvCxnSpPr>
      <xdr:spPr>
        <a:xfrm flipV="1">
          <a:off x="20434300" y="1429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820" name="楕円 819"/>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67818</xdr:rowOff>
    </xdr:from>
    <xdr:to>
      <xdr:col>107</xdr:col>
      <xdr:colOff>50800</xdr:colOff>
      <xdr:row>83</xdr:row>
      <xdr:rowOff>86106</xdr:rowOff>
    </xdr:to>
    <xdr:cxnSp macro="">
      <xdr:nvCxnSpPr>
        <xdr:cNvPr id="821" name="直線コネクタ 820"/>
        <xdr:cNvCxnSpPr/>
      </xdr:nvCxnSpPr>
      <xdr:spPr>
        <a:xfrm flipV="1">
          <a:off x="19545300" y="14298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22" name="楕円 821"/>
        <xdr:cNvSpPr/>
      </xdr:nvSpPr>
      <xdr:spPr>
        <a:xfrm>
          <a:off x="18605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86106</xdr:rowOff>
    </xdr:from>
    <xdr:to>
      <xdr:col>102</xdr:col>
      <xdr:colOff>114300</xdr:colOff>
      <xdr:row>83</xdr:row>
      <xdr:rowOff>90678</xdr:rowOff>
    </xdr:to>
    <xdr:cxnSp macro="">
      <xdr:nvCxnSpPr>
        <xdr:cNvPr id="823" name="直線コネクタ 822"/>
        <xdr:cNvCxnSpPr/>
      </xdr:nvCxnSpPr>
      <xdr:spPr>
        <a:xfrm flipV="1">
          <a:off x="18656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130573</xdr:rowOff>
    </xdr:from>
    <xdr:ext cx="469744" cy="259045"/>
    <xdr:sp macro="" textlink="">
      <xdr:nvSpPr>
        <xdr:cNvPr id="828" name="n_1mainValue【消防施設】&#10;一人当たり面積"/>
        <xdr:cNvSpPr txBox="1"/>
      </xdr:nvSpPr>
      <xdr:spPr>
        <a:xfrm>
          <a:off x="21075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135145</xdr:rowOff>
    </xdr:from>
    <xdr:ext cx="469744" cy="259045"/>
    <xdr:sp macro="" textlink="">
      <xdr:nvSpPr>
        <xdr:cNvPr id="829" name="n_2mainValue【消防施設】&#10;一人当たり面積"/>
        <xdr:cNvSpPr txBox="1"/>
      </xdr:nvSpPr>
      <xdr:spPr>
        <a:xfrm>
          <a:off x="20199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830" name="n_3mainValue【消防施設】&#10;一人当たり面積"/>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1" name="n_4main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873" name="楕円 872"/>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4190</xdr:rowOff>
    </xdr:from>
    <xdr:ext cx="405111" cy="259045"/>
    <xdr:sp macro="" textlink="">
      <xdr:nvSpPr>
        <xdr:cNvPr id="874" name="【庁舎】&#10;有形固定資産減価償却率該当値テキスト"/>
        <xdr:cNvSpPr txBox="1"/>
      </xdr:nvSpPr>
      <xdr:spPr>
        <a:xfrm>
          <a:off x="16357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875" name="楕円 874"/>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104</xdr:row>
      <xdr:rowOff>32113</xdr:rowOff>
    </xdr:to>
    <xdr:cxnSp macro="">
      <xdr:nvCxnSpPr>
        <xdr:cNvPr id="876" name="直線コネクタ 875"/>
        <xdr:cNvCxnSpPr/>
      </xdr:nvCxnSpPr>
      <xdr:spPr>
        <a:xfrm>
          <a:off x="15481300" y="1777963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877" name="楕円 876"/>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126819</xdr:rowOff>
    </xdr:to>
    <xdr:cxnSp macro="">
      <xdr:nvCxnSpPr>
        <xdr:cNvPr id="878" name="直線コネクタ 877"/>
        <xdr:cNvCxnSpPr/>
      </xdr:nvCxnSpPr>
      <xdr:spPr>
        <a:xfrm flipV="1">
          <a:off x="14592300" y="177796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879" name="楕円 878"/>
        <xdr:cNvSpPr/>
      </xdr:nvSpPr>
      <xdr:spPr>
        <a:xfrm>
          <a:off x="13652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90895</xdr:rowOff>
    </xdr:from>
    <xdr:to>
      <xdr:col>76</xdr:col>
      <xdr:colOff>114300</xdr:colOff>
      <xdr:row>103</xdr:row>
      <xdr:rowOff>126819</xdr:rowOff>
    </xdr:to>
    <xdr:cxnSp macro="">
      <xdr:nvCxnSpPr>
        <xdr:cNvPr id="880" name="直線コネクタ 879"/>
        <xdr:cNvCxnSpPr/>
      </xdr:nvCxnSpPr>
      <xdr:spPr>
        <a:xfrm>
          <a:off x="13703300" y="17750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108676</xdr:rowOff>
    </xdr:from>
    <xdr:to>
      <xdr:col>67</xdr:col>
      <xdr:colOff>101600</xdr:colOff>
      <xdr:row>103</xdr:row>
      <xdr:rowOff>38826</xdr:rowOff>
    </xdr:to>
    <xdr:sp macro="" textlink="">
      <xdr:nvSpPr>
        <xdr:cNvPr id="881" name="楕円 880"/>
        <xdr:cNvSpPr/>
      </xdr:nvSpPr>
      <xdr:spPr>
        <a:xfrm>
          <a:off x="12763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159476</xdr:rowOff>
    </xdr:from>
    <xdr:to>
      <xdr:col>71</xdr:col>
      <xdr:colOff>177800</xdr:colOff>
      <xdr:row>103</xdr:row>
      <xdr:rowOff>90895</xdr:rowOff>
    </xdr:to>
    <xdr:cxnSp macro="">
      <xdr:nvCxnSpPr>
        <xdr:cNvPr id="882" name="直線コネクタ 881"/>
        <xdr:cNvCxnSpPr/>
      </xdr:nvCxnSpPr>
      <xdr:spPr>
        <a:xfrm>
          <a:off x="12814300" y="1764737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887" name="n_1mainValue【庁舎】&#10;有形固定資産減価償却率"/>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888" name="n_2main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889" name="n_3mainValue【庁舎】&#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55353</xdr:rowOff>
    </xdr:from>
    <xdr:ext cx="405111" cy="259045"/>
    <xdr:sp macro="" textlink="">
      <xdr:nvSpPr>
        <xdr:cNvPr id="890" name="n_4mainValue【庁舎】&#10;有形固定資産減価償却率"/>
        <xdr:cNvSpPr txBox="1"/>
      </xdr:nvSpPr>
      <xdr:spPr>
        <a:xfrm>
          <a:off x="12611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13970</xdr:rowOff>
    </xdr:from>
    <xdr:to>
      <xdr:col>116</xdr:col>
      <xdr:colOff>114300</xdr:colOff>
      <xdr:row>101</xdr:row>
      <xdr:rowOff>115570</xdr:rowOff>
    </xdr:to>
    <xdr:sp macro="" textlink="">
      <xdr:nvSpPr>
        <xdr:cNvPr id="932" name="楕円 931"/>
        <xdr:cNvSpPr/>
      </xdr:nvSpPr>
      <xdr:spPr>
        <a:xfrm>
          <a:off x="22110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36847</xdr:rowOff>
    </xdr:from>
    <xdr:ext cx="469744" cy="259045"/>
    <xdr:sp macro="" textlink="">
      <xdr:nvSpPr>
        <xdr:cNvPr id="933" name="【庁舎】&#10;一人当たり面積該当値テキスト"/>
        <xdr:cNvSpPr txBox="1"/>
      </xdr:nvSpPr>
      <xdr:spPr>
        <a:xfrm>
          <a:off x="221996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30299</xdr:rowOff>
    </xdr:from>
    <xdr:to>
      <xdr:col>112</xdr:col>
      <xdr:colOff>38100</xdr:colOff>
      <xdr:row>101</xdr:row>
      <xdr:rowOff>131899</xdr:rowOff>
    </xdr:to>
    <xdr:sp macro="" textlink="">
      <xdr:nvSpPr>
        <xdr:cNvPr id="934" name="楕円 933"/>
        <xdr:cNvSpPr/>
      </xdr:nvSpPr>
      <xdr:spPr>
        <a:xfrm>
          <a:off x="21272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64770</xdr:rowOff>
    </xdr:from>
    <xdr:to>
      <xdr:col>116</xdr:col>
      <xdr:colOff>63500</xdr:colOff>
      <xdr:row>101</xdr:row>
      <xdr:rowOff>81099</xdr:rowOff>
    </xdr:to>
    <xdr:cxnSp macro="">
      <xdr:nvCxnSpPr>
        <xdr:cNvPr id="935" name="直線コネクタ 934"/>
        <xdr:cNvCxnSpPr/>
      </xdr:nvCxnSpPr>
      <xdr:spPr>
        <a:xfrm flipV="1">
          <a:off x="21323300" y="173812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46627</xdr:rowOff>
    </xdr:from>
    <xdr:to>
      <xdr:col>107</xdr:col>
      <xdr:colOff>101600</xdr:colOff>
      <xdr:row>101</xdr:row>
      <xdr:rowOff>148227</xdr:rowOff>
    </xdr:to>
    <xdr:sp macro="" textlink="">
      <xdr:nvSpPr>
        <xdr:cNvPr id="936" name="楕円 935"/>
        <xdr:cNvSpPr/>
      </xdr:nvSpPr>
      <xdr:spPr>
        <a:xfrm>
          <a:off x="20383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81099</xdr:rowOff>
    </xdr:from>
    <xdr:to>
      <xdr:col>111</xdr:col>
      <xdr:colOff>177800</xdr:colOff>
      <xdr:row>101</xdr:row>
      <xdr:rowOff>97427</xdr:rowOff>
    </xdr:to>
    <xdr:cxnSp macro="">
      <xdr:nvCxnSpPr>
        <xdr:cNvPr id="937" name="直線コネクタ 936"/>
        <xdr:cNvCxnSpPr/>
      </xdr:nvCxnSpPr>
      <xdr:spPr>
        <a:xfrm flipV="1">
          <a:off x="20434300" y="173975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66221</xdr:rowOff>
    </xdr:from>
    <xdr:to>
      <xdr:col>102</xdr:col>
      <xdr:colOff>165100</xdr:colOff>
      <xdr:row>101</xdr:row>
      <xdr:rowOff>167821</xdr:rowOff>
    </xdr:to>
    <xdr:sp macro="" textlink="">
      <xdr:nvSpPr>
        <xdr:cNvPr id="938" name="楕円 937"/>
        <xdr:cNvSpPr/>
      </xdr:nvSpPr>
      <xdr:spPr>
        <a:xfrm>
          <a:off x="19494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97427</xdr:rowOff>
    </xdr:from>
    <xdr:to>
      <xdr:col>107</xdr:col>
      <xdr:colOff>50800</xdr:colOff>
      <xdr:row>101</xdr:row>
      <xdr:rowOff>117021</xdr:rowOff>
    </xdr:to>
    <xdr:cxnSp macro="">
      <xdr:nvCxnSpPr>
        <xdr:cNvPr id="939" name="直線コネクタ 938"/>
        <xdr:cNvCxnSpPr/>
      </xdr:nvCxnSpPr>
      <xdr:spPr>
        <a:xfrm flipV="1">
          <a:off x="19545300" y="17413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44994</xdr:rowOff>
    </xdr:from>
    <xdr:to>
      <xdr:col>98</xdr:col>
      <xdr:colOff>38100</xdr:colOff>
      <xdr:row>102</xdr:row>
      <xdr:rowOff>146594</xdr:rowOff>
    </xdr:to>
    <xdr:sp macro="" textlink="">
      <xdr:nvSpPr>
        <xdr:cNvPr id="940" name="楕円 939"/>
        <xdr:cNvSpPr/>
      </xdr:nvSpPr>
      <xdr:spPr>
        <a:xfrm>
          <a:off x="18605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117021</xdr:rowOff>
    </xdr:from>
    <xdr:to>
      <xdr:col>102</xdr:col>
      <xdr:colOff>114300</xdr:colOff>
      <xdr:row>102</xdr:row>
      <xdr:rowOff>95794</xdr:rowOff>
    </xdr:to>
    <xdr:cxnSp macro="">
      <xdr:nvCxnSpPr>
        <xdr:cNvPr id="941" name="直線コネクタ 940"/>
        <xdr:cNvCxnSpPr/>
      </xdr:nvCxnSpPr>
      <xdr:spPr>
        <a:xfrm flipV="1">
          <a:off x="18656300" y="1743347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148426</xdr:rowOff>
    </xdr:from>
    <xdr:ext cx="469744" cy="259045"/>
    <xdr:sp macro="" textlink="">
      <xdr:nvSpPr>
        <xdr:cNvPr id="946" name="n_1mainValue【庁舎】&#10;一人当たり面積"/>
        <xdr:cNvSpPr txBox="1"/>
      </xdr:nvSpPr>
      <xdr:spPr>
        <a:xfrm>
          <a:off x="21075727" y="171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164754</xdr:rowOff>
    </xdr:from>
    <xdr:ext cx="469744" cy="259045"/>
    <xdr:sp macro="" textlink="">
      <xdr:nvSpPr>
        <xdr:cNvPr id="947" name="n_2mainValue【庁舎】&#10;一人当たり面積"/>
        <xdr:cNvSpPr txBox="1"/>
      </xdr:nvSpPr>
      <xdr:spPr>
        <a:xfrm>
          <a:off x="20199427" y="171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12898</xdr:rowOff>
    </xdr:from>
    <xdr:ext cx="469744" cy="259045"/>
    <xdr:sp macro="" textlink="">
      <xdr:nvSpPr>
        <xdr:cNvPr id="948" name="n_3mainValue【庁舎】&#10;一人当たり面積"/>
        <xdr:cNvSpPr txBox="1"/>
      </xdr:nvSpPr>
      <xdr:spPr>
        <a:xfrm>
          <a:off x="19310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163121</xdr:rowOff>
    </xdr:from>
    <xdr:ext cx="469744" cy="259045"/>
    <xdr:sp macro="" textlink="">
      <xdr:nvSpPr>
        <xdr:cNvPr id="949" name="n_4mainValue【庁舎】&#10;一人当たり面積"/>
        <xdr:cNvSpPr txBox="1"/>
      </xdr:nvSpPr>
      <xdr:spPr>
        <a:xfrm>
          <a:off x="184214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一般廃棄物処理施設、消防施設、庁舎以外の類型において、有形固定資産減価償却率は類似団体内平均を上回っている。保健センター・保健所は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％、市民会館は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％と、これらの施設は耐用年数を経過、もしくは経過を目前にした状態にある。一方、消防施設は消防庁舎改修工事により償却率が減少したものである。　合併前に旧市町ごとに整備した公共施設があるため、保有する施設数が非合併団体よりも多く、年数も経過したものが多いため、老朽化が進んでいることが要因であると考えられる。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今後も「公共施設等総合管理計画」に基づく計画的な修繕を行うほか、施設の集約化、複合化を進めていく。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なお、一人当たりの面積においては市民会館で類似団体内平均との差がみられるものの、他の類型においてはほぼ類似団体内平均と近い数値となっている。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0.39</a:t>
          </a:r>
          <a:r>
            <a:rPr kumimoji="1" lang="ja-JP" altLang="en-US" sz="1200">
              <a:latin typeface="ＭＳ Ｐゴシック" panose="020B0600070205080204" pitchFamily="50" charset="-128"/>
              <a:ea typeface="ＭＳ Ｐゴシック" panose="020B0600070205080204" pitchFamily="50" charset="-128"/>
            </a:rPr>
            <a:t>を維持していたが、今年度は前年度比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また、類似団体平均を</a:t>
          </a:r>
          <a:r>
            <a:rPr kumimoji="1" lang="en-US" altLang="ja-JP" sz="1200">
              <a:latin typeface="ＭＳ Ｐゴシック" panose="020B0600070205080204" pitchFamily="50" charset="-128"/>
              <a:ea typeface="ＭＳ Ｐゴシック" panose="020B0600070205080204" pitchFamily="50" charset="-128"/>
            </a:rPr>
            <a:t>0.34</a:t>
          </a:r>
          <a:r>
            <a:rPr kumimoji="1" lang="ja-JP" altLang="en-US" sz="1200">
              <a:latin typeface="ＭＳ Ｐゴシック" panose="020B0600070205080204" pitchFamily="50" charset="-128"/>
              <a:ea typeface="ＭＳ Ｐゴシック" panose="020B0600070205080204" pitchFamily="50" charset="-128"/>
            </a:rPr>
            <a:t>ポイント下回っており、依然低い水準となっている。   </a:t>
          </a:r>
        </a:p>
        <a:p>
          <a:r>
            <a:rPr kumimoji="1" lang="ja-JP" altLang="en-US" sz="1200">
              <a:latin typeface="ＭＳ Ｐゴシック" panose="020B0600070205080204" pitchFamily="50" charset="-128"/>
              <a:ea typeface="ＭＳ Ｐゴシック" panose="020B0600070205080204" pitchFamily="50" charset="-128"/>
            </a:rPr>
            <a:t>　これは、市税などの自主財源が乏しく、地方交付税等への依存度が高い状況を示しており、脆弱な財政構造となっている。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ため、税等の滞納整理強化による徴収率の向上、ふるさと納税や市有財産の売却・貸付等を推進し、歳入の確保を図る。また、歳出の効果的・効率的な実行により、行政サービスを持続的に提供可能な財務体質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94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ポイント減少（改善）したが、類似団体平均、全国平均、兵庫県平均の数値をいずれも上回り、財政の硬直化が進んでいる。</a:t>
          </a:r>
        </a:p>
        <a:p>
          <a:r>
            <a:rPr kumimoji="1" lang="ja-JP" altLang="en-US" sz="1200">
              <a:latin typeface="ＭＳ Ｐゴシック" panose="020B0600070205080204" pitchFamily="50" charset="-128"/>
              <a:ea typeface="ＭＳ Ｐゴシック" panose="020B0600070205080204" pitchFamily="50" charset="-128"/>
            </a:rPr>
            <a:t>　減少した要因は、歳入の地方特例交付金、普通交付税等が約</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億円増収となっていることである。しかし、歳出の人件費、物件費、公債費、繰出金等も増加しており、今後も、豊岡病院組合負担金や扶助費の増額が見込まれる。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自主財源の安定確保や地方債発行の抑制、一層の経常的経費の削減に努めるとともに、企業会計の経営健全化に向けた取組を進め、負担金の抑制を図りながら、経常収支比率の動向に留意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128524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3282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128524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003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126238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604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人当たり人件費は</a:t>
          </a:r>
          <a:r>
            <a:rPr kumimoji="1" lang="en-US" altLang="ja-JP" sz="1200">
              <a:latin typeface="ＭＳ Ｐゴシック" panose="020B0600070205080204" pitchFamily="50" charset="-128"/>
              <a:ea typeface="ＭＳ Ｐゴシック" panose="020B0600070205080204" pitchFamily="50" charset="-128"/>
            </a:rPr>
            <a:t>102,368</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65,025</a:t>
          </a:r>
          <a:r>
            <a:rPr kumimoji="1" lang="ja-JP" altLang="en-US" sz="1200">
              <a:latin typeface="ＭＳ Ｐゴシック" panose="020B0600070205080204" pitchFamily="50" charset="-128"/>
              <a:ea typeface="ＭＳ Ｐゴシック" panose="020B0600070205080204" pitchFamily="50" charset="-128"/>
            </a:rPr>
            <a:t>円と比べ</a:t>
          </a:r>
          <a:r>
            <a:rPr kumimoji="1" lang="en-US" altLang="ja-JP" sz="1200">
              <a:latin typeface="ＭＳ Ｐゴシック" panose="020B0600070205080204" pitchFamily="50" charset="-128"/>
              <a:ea typeface="ＭＳ Ｐゴシック" panose="020B0600070205080204" pitchFamily="50" charset="-128"/>
            </a:rPr>
            <a:t>37,343</a:t>
          </a:r>
          <a:r>
            <a:rPr kumimoji="1" lang="ja-JP" altLang="en-US" sz="1200">
              <a:latin typeface="ＭＳ Ｐゴシック" panose="020B0600070205080204" pitchFamily="50" charset="-128"/>
              <a:ea typeface="ＭＳ Ｐゴシック" panose="020B0600070205080204" pitchFamily="50" charset="-128"/>
            </a:rPr>
            <a:t>円高くなっている。</a:t>
          </a:r>
        </a:p>
        <a:p>
          <a:r>
            <a:rPr kumimoji="1" lang="ja-JP" altLang="en-US" sz="1200">
              <a:latin typeface="ＭＳ Ｐゴシック" panose="020B0600070205080204" pitchFamily="50" charset="-128"/>
              <a:ea typeface="ＭＳ Ｐゴシック" panose="020B0600070205080204" pitchFamily="50" charset="-128"/>
            </a:rPr>
            <a:t>　これは、人口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人当たり職員数が</a:t>
          </a:r>
          <a:r>
            <a:rPr kumimoji="1" lang="en-US" altLang="ja-JP" sz="1200">
              <a:latin typeface="ＭＳ Ｐゴシック" panose="020B0600070205080204" pitchFamily="50" charset="-128"/>
              <a:ea typeface="ＭＳ Ｐゴシック" panose="020B0600070205080204" pitchFamily="50" charset="-128"/>
            </a:rPr>
            <a:t>10.18</a:t>
          </a:r>
          <a:r>
            <a:rPr kumimoji="1" lang="ja-JP" altLang="en-US" sz="1200">
              <a:latin typeface="ＭＳ Ｐゴシック" panose="020B0600070205080204" pitchFamily="50" charset="-128"/>
              <a:ea typeface="ＭＳ Ｐゴシック" panose="020B0600070205080204" pitchFamily="50" charset="-128"/>
            </a:rPr>
            <a:t>人で、類似団体平均</a:t>
          </a:r>
          <a:r>
            <a:rPr kumimoji="1" lang="en-US" altLang="ja-JP" sz="1200">
              <a:latin typeface="ＭＳ Ｐゴシック" panose="020B0600070205080204" pitchFamily="50" charset="-128"/>
              <a:ea typeface="ＭＳ Ｐゴシック" panose="020B0600070205080204" pitchFamily="50" charset="-128"/>
            </a:rPr>
            <a:t>6.51</a:t>
          </a:r>
          <a:r>
            <a:rPr kumimoji="1" lang="ja-JP" altLang="en-US" sz="1200">
              <a:latin typeface="ＭＳ Ｐゴシック" panose="020B0600070205080204" pitchFamily="50" charset="-128"/>
              <a:ea typeface="ＭＳ Ｐゴシック" panose="020B0600070205080204" pitchFamily="50" charset="-128"/>
            </a:rPr>
            <a:t>人を</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人上回っていることが要因となっている。</a:t>
          </a: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91,539</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65,839</a:t>
          </a:r>
          <a:r>
            <a:rPr kumimoji="1" lang="ja-JP" altLang="en-US" sz="1200">
              <a:latin typeface="ＭＳ Ｐゴシック" panose="020B0600070205080204" pitchFamily="50" charset="-128"/>
              <a:ea typeface="ＭＳ Ｐゴシック" panose="020B0600070205080204" pitchFamily="50" charset="-128"/>
            </a:rPr>
            <a:t>円を</a:t>
          </a:r>
          <a:r>
            <a:rPr kumimoji="1" lang="en-US" altLang="ja-JP" sz="1200">
              <a:latin typeface="ＭＳ Ｐゴシック" panose="020B0600070205080204" pitchFamily="50" charset="-128"/>
              <a:ea typeface="ＭＳ Ｐゴシック" panose="020B0600070205080204" pitchFamily="50" charset="-128"/>
            </a:rPr>
            <a:t>25,700</a:t>
          </a:r>
          <a:r>
            <a:rPr kumimoji="1" lang="ja-JP" altLang="en-US" sz="1200">
              <a:latin typeface="ＭＳ Ｐゴシック" panose="020B0600070205080204" pitchFamily="50" charset="-128"/>
              <a:ea typeface="ＭＳ Ｐゴシック" panose="020B0600070205080204" pitchFamily="50" charset="-128"/>
            </a:rPr>
            <a:t>円上回っている。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次行財政改革を強力に推し進め、コスト削減を図る。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60970</xdr:rowOff>
    </xdr:from>
    <xdr:to>
      <xdr:col>23</xdr:col>
      <xdr:colOff>133350</xdr:colOff>
      <xdr:row>87</xdr:row>
      <xdr:rowOff>12215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05670"/>
          <a:ext cx="838200" cy="1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26246</xdr:rowOff>
    </xdr:from>
    <xdr:to>
      <xdr:col>19</xdr:col>
      <xdr:colOff>133350</xdr:colOff>
      <xdr:row>86</xdr:row>
      <xdr:rowOff>60970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99496"/>
          <a:ext cx="889000" cy="2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150585</xdr:rowOff>
    </xdr:from>
    <xdr:to>
      <xdr:col>15</xdr:col>
      <xdr:colOff>82550</xdr:colOff>
      <xdr:row>85</xdr:row>
      <xdr:rowOff>26246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52385"/>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150585</xdr:rowOff>
    </xdr:from>
    <xdr:to>
      <xdr:col>11</xdr:col>
      <xdr:colOff>31750</xdr:colOff>
      <xdr:row>85</xdr:row>
      <xdr:rowOff>7965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552385"/>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132865</xdr:rowOff>
    </xdr:from>
    <xdr:to>
      <xdr:col>23</xdr:col>
      <xdr:colOff>184150</xdr:colOff>
      <xdr:row>87</xdr:row>
      <xdr:rowOff>63015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104942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10170</xdr:rowOff>
    </xdr:from>
    <xdr:to>
      <xdr:col>19</xdr:col>
      <xdr:colOff>184150</xdr:colOff>
      <xdr:row>86</xdr:row>
      <xdr:rowOff>111770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96547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41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146896</xdr:rowOff>
    </xdr:from>
    <xdr:to>
      <xdr:col>15</xdr:col>
      <xdr:colOff>133350</xdr:colOff>
      <xdr:row>85</xdr:row>
      <xdr:rowOff>77046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61823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99785</xdr:rowOff>
    </xdr:from>
    <xdr:to>
      <xdr:col>11</xdr:col>
      <xdr:colOff>82550</xdr:colOff>
      <xdr:row>85</xdr:row>
      <xdr:rowOff>29935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14712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8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128615</xdr:rowOff>
    </xdr:from>
    <xdr:to>
      <xdr:col>7</xdr:col>
      <xdr:colOff>31750</xdr:colOff>
      <xdr:row>85</xdr:row>
      <xdr:rowOff>58765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43542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1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であり、類似団体平均に比べ</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昇任速度や年齢構成の違いが要因と考えられるが、今後も職員の年齢及び経験年数階層を考慮しながら、給与の適正化に努める。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年度から定員適正化計画に基づき、</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年間で職員数を</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人）削減してきたが、人口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年度から増加に転じ、令和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10.18</a:t>
          </a:r>
          <a:r>
            <a:rPr kumimoji="1" lang="ja-JP" altLang="en-US" sz="1200">
              <a:latin typeface="ＭＳ Ｐゴシック" panose="020B0600070205080204" pitchFamily="50" charset="-128"/>
              <a:ea typeface="ＭＳ Ｐゴシック" panose="020B0600070205080204" pitchFamily="50" charset="-128"/>
            </a:rPr>
            <a:t>人と前年度と比較して</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人増加した。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日時点の職員数を上限とした平成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年度策定の定員管理計画に基づく職員数の維持、職員の年齢構成の偏りを是正するために計画的な新規採用の実施、人口減少によることが主な要因である。類似団体平均と比べて</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人多い状況であり、今後も職員の年齢及び経験年数階層を考慮しつつ、必要な職員数の算定、状況の変化に応じた定員の適正管理に努める。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62971</xdr:rowOff>
    </xdr:from>
    <xdr:to>
      <xdr:col>81</xdr:col>
      <xdr:colOff>44450</xdr:colOff>
      <xdr:row>65</xdr:row>
      <xdr:rowOff>89112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07221"/>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28787</xdr:rowOff>
    </xdr:from>
    <xdr:to>
      <xdr:col>77</xdr:col>
      <xdr:colOff>44450</xdr:colOff>
      <xdr:row>65</xdr:row>
      <xdr:rowOff>62971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7303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160020</xdr:rowOff>
    </xdr:from>
    <xdr:to>
      <xdr:col>72</xdr:col>
      <xdr:colOff>203200</xdr:colOff>
      <xdr:row>65</xdr:row>
      <xdr:rowOff>28787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123825</xdr:rowOff>
    </xdr:from>
    <xdr:to>
      <xdr:col>68</xdr:col>
      <xdr:colOff>152400</xdr:colOff>
      <xdr:row>64</xdr:row>
      <xdr:rowOff>160020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38312</xdr:rowOff>
    </xdr:from>
    <xdr:to>
      <xdr:col>81</xdr:col>
      <xdr:colOff>95250</xdr:colOff>
      <xdr:row>65</xdr:row>
      <xdr:rowOff>139912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10389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12171</xdr:rowOff>
    </xdr:from>
    <xdr:to>
      <xdr:col>77</xdr:col>
      <xdr:colOff>95250</xdr:colOff>
      <xdr:row>65</xdr:row>
      <xdr:rowOff>113771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98548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4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149437</xdr:rowOff>
    </xdr:from>
    <xdr:to>
      <xdr:col>73</xdr:col>
      <xdr:colOff>44450</xdr:colOff>
      <xdr:row>65</xdr:row>
      <xdr:rowOff>79587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64364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109220</xdr:rowOff>
    </xdr:from>
    <xdr:to>
      <xdr:col>68</xdr:col>
      <xdr:colOff>203200</xdr:colOff>
      <xdr:row>65</xdr:row>
      <xdr:rowOff>39370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24147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73025</xdr:rowOff>
    </xdr:from>
    <xdr:to>
      <xdr:col>64</xdr:col>
      <xdr:colOff>152400</xdr:colOff>
      <xdr:row>65</xdr:row>
      <xdr:rowOff>3175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159402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実質公債費比率は、積極的な繰上償還、計画的な地方債発行、交付税措置率の高い地方債等に努めた結果、平成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％をピークに年々低下し平成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しかし、近年は増加傾向に転じており、令和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ポイント増加（悪化）した。これは、元利償還金の増加、交付税措置率の低い地方債割合の増加により算入公債費が減額になったことが要因である。地方債発行の許可団体を判断する</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年度から下回っていることから、今後も引き続き、地方債の計画的な発行・抑制に努めるなど、実質公債費比率の改善に努める。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149013</xdr:rowOff>
    </xdr:from>
    <xdr:to>
      <xdr:col>81</xdr:col>
      <xdr:colOff>44450</xdr:colOff>
      <xdr:row>45</xdr:row>
      <xdr:rowOff>1694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6928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149013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652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108796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7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28363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122344</xdr:rowOff>
    </xdr:from>
    <xdr:to>
      <xdr:col>81</xdr:col>
      <xdr:colOff>95250</xdr:colOff>
      <xdr:row>45</xdr:row>
      <xdr:rowOff>52494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18221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98213</xdr:rowOff>
    </xdr:from>
    <xdr:to>
      <xdr:col>77</xdr:col>
      <xdr:colOff>95250</xdr:colOff>
      <xdr:row>45</xdr:row>
      <xdr:rowOff>28363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13140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149013</xdr:rowOff>
    </xdr:from>
    <xdr:to>
      <xdr:col>68</xdr:col>
      <xdr:colOff>203200</xdr:colOff>
      <xdr:row>44</xdr:row>
      <xdr:rowOff>79163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63940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新発債の発行抑制による地方債残高の減少、組合負担等見込額の減少などにより、将来負担比率は年々低下しており、令和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56.2</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ポイント減少（改善）している。</a:t>
          </a:r>
        </a:p>
        <a:p>
          <a:r>
            <a:rPr kumimoji="1" lang="ja-JP" altLang="en-US" sz="1200">
              <a:latin typeface="ＭＳ Ｐゴシック" panose="020B0600070205080204" pitchFamily="50" charset="-128"/>
              <a:ea typeface="ＭＳ Ｐゴシック" panose="020B0600070205080204" pitchFamily="50" charset="-128"/>
            </a:rPr>
            <a:t>　しかし、類似団体平均と比較すると</a:t>
          </a:r>
          <a:r>
            <a:rPr kumimoji="1" lang="en-US" altLang="ja-JP" sz="1200">
              <a:latin typeface="ＭＳ Ｐゴシック" panose="020B0600070205080204" pitchFamily="50" charset="-128"/>
              <a:ea typeface="ＭＳ Ｐゴシック" panose="020B0600070205080204" pitchFamily="50" charset="-128"/>
            </a:rPr>
            <a:t>45.0</a:t>
          </a:r>
          <a:r>
            <a:rPr kumimoji="1" lang="ja-JP" altLang="en-US" sz="1200">
              <a:latin typeface="ＭＳ Ｐゴシック" panose="020B0600070205080204" pitchFamily="50" charset="-128"/>
              <a:ea typeface="ＭＳ Ｐゴシック" panose="020B0600070205080204" pitchFamily="50" charset="-128"/>
            </a:rPr>
            <a:t>ポイント上回っており、依然として高い水準で推移している。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今後も引き続き、地方債発行の抑制に努めるなど、将来負担の軽減に努める。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37959</xdr:rowOff>
    </xdr:from>
    <xdr:to>
      <xdr:col>81</xdr:col>
      <xdr:colOff>44450</xdr:colOff>
      <xdr:row>19</xdr:row>
      <xdr:rowOff>42122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4059"/>
          <a:ext cx="838200" cy="1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42122</xdr:rowOff>
    </xdr:from>
    <xdr:to>
      <xdr:col>77</xdr:col>
      <xdr:colOff>44450</xdr:colOff>
      <xdr:row>19</xdr:row>
      <xdr:rowOff>111830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99672"/>
          <a:ext cx="8890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111830</xdr:rowOff>
    </xdr:from>
    <xdr:to>
      <xdr:col>72</xdr:col>
      <xdr:colOff>203200</xdr:colOff>
      <xdr:row>19</xdr:row>
      <xdr:rowOff>115852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693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115852</xdr:rowOff>
    </xdr:from>
    <xdr:to>
      <xdr:col>68</xdr:col>
      <xdr:colOff>152400</xdr:colOff>
      <xdr:row>20</xdr:row>
      <xdr:rowOff>140123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73402"/>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158609</xdr:rowOff>
    </xdr:from>
    <xdr:to>
      <xdr:col>81</xdr:col>
      <xdr:colOff>95250</xdr:colOff>
      <xdr:row>18</xdr:row>
      <xdr:rowOff>88759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130686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162772</xdr:rowOff>
    </xdr:from>
    <xdr:to>
      <xdr:col>77</xdr:col>
      <xdr:colOff>95250</xdr:colOff>
      <xdr:row>19</xdr:row>
      <xdr:rowOff>92921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77699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3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61030</xdr:rowOff>
    </xdr:from>
    <xdr:to>
      <xdr:col>73</xdr:col>
      <xdr:colOff>44450</xdr:colOff>
      <xdr:row>19</xdr:row>
      <xdr:rowOff>162630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147407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65052</xdr:rowOff>
    </xdr:from>
    <xdr:to>
      <xdr:col>68</xdr:col>
      <xdr:colOff>203200</xdr:colOff>
      <xdr:row>19</xdr:row>
      <xdr:rowOff>166652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151429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0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89323</xdr:rowOff>
    </xdr:from>
    <xdr:to>
      <xdr:col>64</xdr:col>
      <xdr:colOff>152400</xdr:colOff>
      <xdr:row>21</xdr:row>
      <xdr:rowOff>19473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4250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12700</xdr:rowOff>
    </xdr:from>
    <xdr:ext cx="9283700" cy="425758"/>
    <xdr:sp macro="" textlink="">
      <xdr:nvSpPr>
        <xdr:cNvPr id="475" name="テキスト ボックス 474">
          <a:extLst>
            <a:ext uri="{FF2B5EF4-FFF2-40B4-BE49-F238E27FC236}">
              <a16:creationId xmlns:a16="http://schemas.microsoft.com/office/drawing/2014/main" id="{0C5E583D-76CB-4787-807D-9B49665628C4}"/>
            </a:ext>
          </a:extLst>
        </xdr:cNvPr>
        <xdr:cNvSpPr txBox="1"/>
      </xdr:nvSpPr>
      <xdr:spPr>
        <a:xfrm>
          <a:off x="787400" y="4635500"/>
          <a:ext cx="92837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24.5</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類似団体平均との比較では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ポイント上回っているが、全国平均、兵庫県平均との比較では下回っている状況であることから、経常収支比率における人件費は、やや低い水準にあるといえる。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％に対して</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p>
        <a:p>
          <a:r>
            <a:rPr kumimoji="1" lang="ja-JP" altLang="en-US" sz="1200">
              <a:latin typeface="ＭＳ Ｐゴシック" panose="020B0600070205080204" pitchFamily="50" charset="-128"/>
              <a:ea typeface="ＭＳ Ｐゴシック" panose="020B0600070205080204" pitchFamily="50" charset="-128"/>
            </a:rPr>
            <a:t>　 しかし、人口１人当たりの決算額では、本市が</a:t>
          </a:r>
          <a:r>
            <a:rPr kumimoji="1" lang="en-US" altLang="ja-JP" sz="1200">
              <a:latin typeface="ＭＳ Ｐゴシック" panose="020B0600070205080204" pitchFamily="50" charset="-128"/>
              <a:ea typeface="ＭＳ Ｐゴシック" panose="020B0600070205080204" pitchFamily="50" charset="-128"/>
            </a:rPr>
            <a:t>91,539</a:t>
          </a:r>
          <a:r>
            <a:rPr kumimoji="1" lang="ja-JP" altLang="en-US" sz="1200">
              <a:latin typeface="ＭＳ Ｐゴシック" panose="020B0600070205080204" pitchFamily="50" charset="-128"/>
              <a:ea typeface="ＭＳ Ｐゴシック" panose="020B0600070205080204" pitchFamily="50" charset="-128"/>
            </a:rPr>
            <a:t>円に対して類似団体平均は</a:t>
          </a:r>
          <a:r>
            <a:rPr kumimoji="1" lang="en-US" altLang="ja-JP" sz="1200">
              <a:latin typeface="ＭＳ Ｐゴシック" panose="020B0600070205080204" pitchFamily="50" charset="-128"/>
              <a:ea typeface="ＭＳ Ｐゴシック" panose="020B0600070205080204" pitchFamily="50" charset="-128"/>
            </a:rPr>
            <a:t>65,839</a:t>
          </a:r>
          <a:r>
            <a:rPr kumimoji="1" lang="ja-JP" altLang="en-US" sz="1200">
              <a:latin typeface="ＭＳ Ｐゴシック" panose="020B0600070205080204" pitchFamily="50" charset="-128"/>
              <a:ea typeface="ＭＳ Ｐゴシック" panose="020B0600070205080204" pitchFamily="50" charset="-128"/>
            </a:rPr>
            <a:t>円で、</a:t>
          </a:r>
          <a:r>
            <a:rPr kumimoji="1" lang="en-US" altLang="ja-JP" sz="1200">
              <a:latin typeface="ＭＳ Ｐゴシック" panose="020B0600070205080204" pitchFamily="50" charset="-128"/>
              <a:ea typeface="ＭＳ Ｐゴシック" panose="020B0600070205080204" pitchFamily="50" charset="-128"/>
            </a:rPr>
            <a:t>25,700</a:t>
          </a:r>
          <a:r>
            <a:rPr kumimoji="1" lang="ja-JP" altLang="en-US" sz="1200">
              <a:latin typeface="ＭＳ Ｐゴシック" panose="020B0600070205080204" pitchFamily="50" charset="-128"/>
              <a:ea typeface="ＭＳ Ｐゴシック" panose="020B0600070205080204" pitchFamily="50" charset="-128"/>
            </a:rPr>
            <a:t>円多い状況となっている。</a:t>
          </a:r>
        </a:p>
        <a:p>
          <a:r>
            <a:rPr kumimoji="1" lang="ja-JP" altLang="en-US" sz="1200">
              <a:latin typeface="ＭＳ Ｐゴシック" panose="020B0600070205080204" pitchFamily="50" charset="-128"/>
              <a:ea typeface="ＭＳ Ｐゴシック" panose="020B0600070205080204" pitchFamily="50" charset="-128"/>
            </a:rPr>
            <a:t>　道路の除排雪経費等の影響と考えられるが、引き続き行財政改革の徹底などにより、経費の節減に努める。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13</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3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ポイント減少しており、類似団体平均との比較では、</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ポイント下回っており、全国平均、兵庫県平均との比較でも下回っている状況である。主な要因は、金額の大きい児童福祉費の人口一人当たり決算額が、類似団体平均と比較してマイナス</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％となっていることと考えられる。また、生活保護費の人口一人当たり決算額は類似団体平均と比較し、マイナス</a:t>
          </a:r>
          <a:r>
            <a:rPr kumimoji="1" lang="en-US" altLang="ja-JP" sz="1200">
              <a:latin typeface="ＭＳ Ｐゴシック" panose="020B0600070205080204" pitchFamily="50" charset="-128"/>
              <a:ea typeface="ＭＳ Ｐゴシック" panose="020B0600070205080204" pitchFamily="50" charset="-128"/>
            </a:rPr>
            <a:t>52.2</a:t>
          </a:r>
          <a:r>
            <a:rPr kumimoji="1" lang="ja-JP" altLang="en-US" sz="1200">
              <a:latin typeface="ＭＳ Ｐゴシック" panose="020B0600070205080204" pitchFamily="50" charset="-128"/>
              <a:ea typeface="ＭＳ Ｐゴシック" panose="020B0600070205080204" pitchFamily="50" charset="-128"/>
            </a:rPr>
            <a:t>％と低額となっている。一方、老人福祉費の人口一人当たりの決算額は、類似団体の約</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倍にもなるので動向を注視する必要がある。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45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53</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48078</xdr:rowOff>
    </xdr:from>
    <xdr:to>
      <xdr:col>11</xdr:col>
      <xdr:colOff>9525</xdr:colOff>
      <xdr:row>53</xdr:row>
      <xdr:rowOff>58965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88192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168728</xdr:rowOff>
    </xdr:from>
    <xdr:to>
      <xdr:col>6</xdr:col>
      <xdr:colOff>171450</xdr:colOff>
      <xdr:row>53</xdr:row>
      <xdr:rowOff>98878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109055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「その他」は繰出金と維持補修費を合わせた</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　</a:t>
          </a: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p>
        <a:p>
          <a:r>
            <a:rPr kumimoji="1" lang="ja-JP" altLang="en-US" sz="1200">
              <a:latin typeface="ＭＳ Ｐゴシック" panose="020B0600070205080204" pitchFamily="50" charset="-128"/>
              <a:ea typeface="ＭＳ Ｐゴシック" panose="020B0600070205080204" pitchFamily="50" charset="-128"/>
            </a:rPr>
            <a:t>　このうち繰出金は、国民健康保険事業特別会計（事業勘定）や後期高齢者医療広域連合などへの繰出金の増額が要因である。</a:t>
          </a:r>
        </a:p>
        <a:p>
          <a:r>
            <a:rPr kumimoji="1" lang="ja-JP" altLang="en-US" sz="1200">
              <a:latin typeface="ＭＳ Ｐゴシック" panose="020B0600070205080204" pitchFamily="50" charset="-128"/>
              <a:ea typeface="ＭＳ Ｐゴシック" panose="020B0600070205080204" pitchFamily="50" charset="-128"/>
            </a:rPr>
            <a:t>　特別会計等への繰出金は高齢化等の影響で増加傾向が続いており、事業の適正化により、一般会計の負担の軽減を図る。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64407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8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55</xdr:row>
      <xdr:rowOff>64407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54</xdr:row>
      <xdr:rowOff>170543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137885</xdr:rowOff>
    </xdr:from>
    <xdr:to>
      <xdr:col>69</xdr:col>
      <xdr:colOff>92075</xdr:colOff>
      <xdr:row>54</xdr:row>
      <xdr:rowOff>148772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ポイント減少しており、下水道事業会計負担金等の減額により充当一般財源は</a:t>
          </a:r>
          <a:r>
            <a:rPr kumimoji="1" lang="en-US" altLang="ja-JP" sz="1200">
              <a:latin typeface="ＭＳ Ｐゴシック" panose="020B0600070205080204" pitchFamily="50" charset="-128"/>
              <a:ea typeface="ＭＳ Ｐゴシック" panose="020B0600070205080204" pitchFamily="50" charset="-128"/>
            </a:rPr>
            <a:t>240</a:t>
          </a:r>
          <a:r>
            <a:rPr kumimoji="1" lang="ja-JP" altLang="en-US" sz="1200">
              <a:latin typeface="ＭＳ Ｐゴシック" panose="020B0600070205080204" pitchFamily="50" charset="-128"/>
              <a:ea typeface="ＭＳ Ｐゴシック" panose="020B0600070205080204" pitchFamily="50" charset="-128"/>
            </a:rPr>
            <a:t>百万円減少している。</a:t>
          </a: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上回っているが、本市は下水道事業が地方公営企業法を適用しており下水道事業会計への負担金が補助費等に計上されるが、公営企業を法適化していない団体は繰出金に計上されるため単純比較はできない。</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91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62992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22.7</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ポイント減少している。類似団体平均との比較では</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ポイント上回っており、全国平均、兵庫県平均との比較でも上回っている。</a:t>
          </a:r>
        </a:p>
        <a:p>
          <a:r>
            <a:rPr kumimoji="1" lang="ja-JP" altLang="en-US" sz="1200">
              <a:latin typeface="ＭＳ Ｐゴシック" panose="020B0600070205080204" pitchFamily="50" charset="-128"/>
              <a:ea typeface="ＭＳ Ｐゴシック" panose="020B0600070205080204" pitchFamily="50" charset="-128"/>
            </a:rPr>
            <a:t>　地方債残高は着実に減少しているものの、公債費は横ばい状態であることから、今後も引き続き地方債の計画的な発行、発行抑制及び償還期間の適正化に努めるなど、公債費負担の減少に努める。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8582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865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119380</xdr:rowOff>
    </xdr:from>
    <xdr:to>
      <xdr:col>15</xdr:col>
      <xdr:colOff>98425</xdr:colOff>
      <xdr:row>80</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835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81</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835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公債費を除く経常収支比率は</a:t>
          </a:r>
          <a:r>
            <a:rPr kumimoji="1" lang="en-US" altLang="ja-JP" sz="1200">
              <a:latin typeface="ＭＳ Ｐゴシック" panose="020B0600070205080204" pitchFamily="50" charset="-128"/>
              <a:ea typeface="ＭＳ Ｐゴシック" panose="020B0600070205080204" pitchFamily="50" charset="-128"/>
            </a:rPr>
            <a:t>69.3</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ポイント減少している。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これは、公債費の比率が類似団体の平均を上回っていることが要因であり、今後も公債費負担の減少に努めるとともに、経常経費の削減を図り、弾力性のある財政構造を目指す。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108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40132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560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97282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27897</xdr:rowOff>
    </xdr:from>
    <xdr:to>
      <xdr:col>29</xdr:col>
      <xdr:colOff>127000</xdr:colOff>
      <xdr:row>15</xdr:row>
      <xdr:rowOff>87153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47272"/>
          <a:ext cx="647700" cy="59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87153</xdr:rowOff>
    </xdr:from>
    <xdr:to>
      <xdr:col>26</xdr:col>
      <xdr:colOff>50800</xdr:colOff>
      <xdr:row>15</xdr:row>
      <xdr:rowOff>99889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06528"/>
          <a:ext cx="698500" cy="1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99889</xdr:rowOff>
    </xdr:from>
    <xdr:to>
      <xdr:col>22</xdr:col>
      <xdr:colOff>114300</xdr:colOff>
      <xdr:row>15</xdr:row>
      <xdr:rowOff>119875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19264"/>
          <a:ext cx="698500" cy="1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119875</xdr:rowOff>
    </xdr:from>
    <xdr:to>
      <xdr:col>18</xdr:col>
      <xdr:colOff>177800</xdr:colOff>
      <xdr:row>15</xdr:row>
      <xdr:rowOff>137755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39250"/>
          <a:ext cx="6985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148547</xdr:rowOff>
    </xdr:from>
    <xdr:to>
      <xdr:col>29</xdr:col>
      <xdr:colOff>177800</xdr:colOff>
      <xdr:row>15</xdr:row>
      <xdr:rowOff>78697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9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165074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4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36353</xdr:rowOff>
    </xdr:from>
    <xdr:to>
      <xdr:col>26</xdr:col>
      <xdr:colOff>101600</xdr:colOff>
      <xdr:row>15</xdr:row>
      <xdr:rowOff>137953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148130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49089</xdr:rowOff>
    </xdr:from>
    <xdr:to>
      <xdr:col>22</xdr:col>
      <xdr:colOff>165100</xdr:colOff>
      <xdr:row>15</xdr:row>
      <xdr:rowOff>150689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8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160866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69075</xdr:rowOff>
    </xdr:from>
    <xdr:to>
      <xdr:col>19</xdr:col>
      <xdr:colOff>38100</xdr:colOff>
      <xdr:row>15</xdr:row>
      <xdr:rowOff>170675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9402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86955</xdr:rowOff>
    </xdr:from>
    <xdr:to>
      <xdr:col>15</xdr:col>
      <xdr:colOff>101600</xdr:colOff>
      <xdr:row>16</xdr:row>
      <xdr:rowOff>17105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27282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122983</xdr:rowOff>
    </xdr:from>
    <xdr:to>
      <xdr:col>29</xdr:col>
      <xdr:colOff>127000</xdr:colOff>
      <xdr:row>33</xdr:row>
      <xdr:rowOff>138528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047533"/>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138528</xdr:rowOff>
    </xdr:from>
    <xdr:to>
      <xdr:col>26</xdr:col>
      <xdr:colOff>50800</xdr:colOff>
      <xdr:row>33</xdr:row>
      <xdr:rowOff>217558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063078"/>
          <a:ext cx="698500" cy="7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217558</xdr:rowOff>
    </xdr:from>
    <xdr:to>
      <xdr:col>22</xdr:col>
      <xdr:colOff>114300</xdr:colOff>
      <xdr:row>33</xdr:row>
      <xdr:rowOff>284048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14210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284048</xdr:rowOff>
    </xdr:from>
    <xdr:to>
      <xdr:col>18</xdr:col>
      <xdr:colOff>177800</xdr:colOff>
      <xdr:row>33</xdr:row>
      <xdr:rowOff>312591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208598"/>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72183</xdr:rowOff>
    </xdr:from>
    <xdr:to>
      <xdr:col>29</xdr:col>
      <xdr:colOff>177800</xdr:colOff>
      <xdr:row>33</xdr:row>
      <xdr:rowOff>173783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599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171075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59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87728</xdr:rowOff>
    </xdr:from>
    <xdr:to>
      <xdr:col>26</xdr:col>
      <xdr:colOff>101600</xdr:colOff>
      <xdr:row>33</xdr:row>
      <xdr:rowOff>189328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0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28055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78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166758</xdr:rowOff>
    </xdr:from>
    <xdr:to>
      <xdr:col>22</xdr:col>
      <xdr:colOff>165100</xdr:colOff>
      <xdr:row>33</xdr:row>
      <xdr:rowOff>268358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107085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8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233248</xdr:rowOff>
    </xdr:from>
    <xdr:to>
      <xdr:col>19</xdr:col>
      <xdr:colOff>38100</xdr:colOff>
      <xdr:row>33</xdr:row>
      <xdr:rowOff>334848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261791</xdr:rowOff>
    </xdr:from>
    <xdr:to>
      <xdr:col>15</xdr:col>
      <xdr:colOff>101600</xdr:colOff>
      <xdr:row>34</xdr:row>
      <xdr:rowOff>20491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30668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9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56490</xdr:rowOff>
    </xdr:from>
    <xdr:to>
      <xdr:col>24</xdr:col>
      <xdr:colOff>63500</xdr:colOff>
      <xdr:row>32</xdr:row>
      <xdr:rowOff>126041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2890"/>
          <a:ext cx="8382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126041</xdr:rowOff>
    </xdr:from>
    <xdr:to>
      <xdr:col>19</xdr:col>
      <xdr:colOff>177800</xdr:colOff>
      <xdr:row>33</xdr:row>
      <xdr:rowOff>17609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12441"/>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17609</xdr:rowOff>
    </xdr:from>
    <xdr:to>
      <xdr:col>15</xdr:col>
      <xdr:colOff>50800</xdr:colOff>
      <xdr:row>33</xdr:row>
      <xdr:rowOff>37802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754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37802</xdr:rowOff>
    </xdr:from>
    <xdr:to>
      <xdr:col>10</xdr:col>
      <xdr:colOff>114300</xdr:colOff>
      <xdr:row>33</xdr:row>
      <xdr:rowOff>65405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95652"/>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5690</xdr:rowOff>
    </xdr:from>
    <xdr:to>
      <xdr:col>24</xdr:col>
      <xdr:colOff>114300</xdr:colOff>
      <xdr:row>32</xdr:row>
      <xdr:rowOff>107290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28567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75241</xdr:rowOff>
    </xdr:from>
    <xdr:to>
      <xdr:col>20</xdr:col>
      <xdr:colOff>38100</xdr:colOff>
      <xdr:row>33</xdr:row>
      <xdr:rowOff>5391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21918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138259</xdr:rowOff>
    </xdr:from>
    <xdr:to>
      <xdr:col>15</xdr:col>
      <xdr:colOff>101600</xdr:colOff>
      <xdr:row>33</xdr:row>
      <xdr:rowOff>68409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84936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158452</xdr:rowOff>
    </xdr:from>
    <xdr:to>
      <xdr:col>10</xdr:col>
      <xdr:colOff>165100</xdr:colOff>
      <xdr:row>33</xdr:row>
      <xdr:rowOff>88602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105129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xdr:rowOff>
    </xdr:from>
    <xdr:to>
      <xdr:col>6</xdr:col>
      <xdr:colOff>38100</xdr:colOff>
      <xdr:row>33</xdr:row>
      <xdr:rowOff>116205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132732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120155</xdr:rowOff>
    </xdr:from>
    <xdr:to>
      <xdr:col>24</xdr:col>
      <xdr:colOff>63500</xdr:colOff>
      <xdr:row>55</xdr:row>
      <xdr:rowOff>43053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78455"/>
          <a:ext cx="8382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43053</xdr:rowOff>
    </xdr:from>
    <xdr:to>
      <xdr:col>19</xdr:col>
      <xdr:colOff>177800</xdr:colOff>
      <xdr:row>56</xdr:row>
      <xdr:rowOff>72987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72803"/>
          <a:ext cx="889000" cy="2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72987</xdr:rowOff>
    </xdr:from>
    <xdr:to>
      <xdr:col>15</xdr:col>
      <xdr:colOff>50800</xdr:colOff>
      <xdr:row>56</xdr:row>
      <xdr:rowOff>109118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74187"/>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59017</xdr:rowOff>
    </xdr:from>
    <xdr:to>
      <xdr:col>10</xdr:col>
      <xdr:colOff>114300</xdr:colOff>
      <xdr:row>56</xdr:row>
      <xdr:rowOff>109118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60217"/>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69355</xdr:rowOff>
    </xdr:from>
    <xdr:to>
      <xdr:col>24</xdr:col>
      <xdr:colOff>114300</xdr:colOff>
      <xdr:row>54</xdr:row>
      <xdr:rowOff>170955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92232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163703</xdr:rowOff>
    </xdr:from>
    <xdr:to>
      <xdr:col>20</xdr:col>
      <xdr:colOff>38100</xdr:colOff>
      <xdr:row>55</xdr:row>
      <xdr:rowOff>93853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110380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22187</xdr:rowOff>
    </xdr:from>
    <xdr:to>
      <xdr:col>15</xdr:col>
      <xdr:colOff>101600</xdr:colOff>
      <xdr:row>56</xdr:row>
      <xdr:rowOff>123787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140314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58318</xdr:rowOff>
    </xdr:from>
    <xdr:to>
      <xdr:col>10</xdr:col>
      <xdr:colOff>165100</xdr:colOff>
      <xdr:row>56</xdr:row>
      <xdr:rowOff>159918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4995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8217</xdr:rowOff>
    </xdr:from>
    <xdr:to>
      <xdr:col>6</xdr:col>
      <xdr:colOff>38100</xdr:colOff>
      <xdr:row>56</xdr:row>
      <xdr:rowOff>109817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126344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168570</xdr:rowOff>
    </xdr:from>
    <xdr:to>
      <xdr:col>24</xdr:col>
      <xdr:colOff>63500</xdr:colOff>
      <xdr:row>79</xdr:row>
      <xdr:rowOff>9561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41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161058</xdr:rowOff>
    </xdr:from>
    <xdr:to>
      <xdr:col>19</xdr:col>
      <xdr:colOff>177800</xdr:colOff>
      <xdr:row>78</xdr:row>
      <xdr:rowOff>168570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4158"/>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160959</xdr:rowOff>
    </xdr:from>
    <xdr:to>
      <xdr:col>15</xdr:col>
      <xdr:colOff>50800</xdr:colOff>
      <xdr:row>78</xdr:row>
      <xdr:rowOff>161058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405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160959</xdr:rowOff>
    </xdr:from>
    <xdr:to>
      <xdr:col>10</xdr:col>
      <xdr:colOff>114300</xdr:colOff>
      <xdr:row>79</xdr:row>
      <xdr:rowOff>3226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405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130211</xdr:rowOff>
    </xdr:from>
    <xdr:to>
      <xdr:col>24</xdr:col>
      <xdr:colOff>114300</xdr:colOff>
      <xdr:row>79</xdr:row>
      <xdr:rowOff>60361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117770</xdr:rowOff>
    </xdr:from>
    <xdr:to>
      <xdr:col>20</xdr:col>
      <xdr:colOff>38100</xdr:colOff>
      <xdr:row>79</xdr:row>
      <xdr:rowOff>47920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39047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110258</xdr:rowOff>
    </xdr:from>
    <xdr:to>
      <xdr:col>15</xdr:col>
      <xdr:colOff>101600</xdr:colOff>
      <xdr:row>79</xdr:row>
      <xdr:rowOff>40408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110159</xdr:rowOff>
    </xdr:from>
    <xdr:to>
      <xdr:col>10</xdr:col>
      <xdr:colOff>165100</xdr:colOff>
      <xdr:row>79</xdr:row>
      <xdr:rowOff>40309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31436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123876</xdr:rowOff>
    </xdr:from>
    <xdr:to>
      <xdr:col>6</xdr:col>
      <xdr:colOff>38100</xdr:colOff>
      <xdr:row>79</xdr:row>
      <xdr:rowOff>54026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45153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27752</xdr:rowOff>
    </xdr:from>
    <xdr:to>
      <xdr:col>24</xdr:col>
      <xdr:colOff>63500</xdr:colOff>
      <xdr:row>97</xdr:row>
      <xdr:rowOff>109829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6952"/>
          <a:ext cx="838200" cy="2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109829</xdr:rowOff>
    </xdr:from>
    <xdr:to>
      <xdr:col>19</xdr:col>
      <xdr:colOff>177800</xdr:colOff>
      <xdr:row>97</xdr:row>
      <xdr:rowOff>151402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40479"/>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151402</xdr:rowOff>
    </xdr:from>
    <xdr:to>
      <xdr:col>15</xdr:col>
      <xdr:colOff>50800</xdr:colOff>
      <xdr:row>98</xdr:row>
      <xdr:rowOff>27108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205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27108</xdr:rowOff>
    </xdr:from>
    <xdr:to>
      <xdr:col>10</xdr:col>
      <xdr:colOff>114300</xdr:colOff>
      <xdr:row>98</xdr:row>
      <xdr:rowOff>55204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29208"/>
          <a:ext cx="889000" cy="2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148402</xdr:rowOff>
    </xdr:from>
    <xdr:to>
      <xdr:col>24</xdr:col>
      <xdr:colOff>114300</xdr:colOff>
      <xdr:row>96</xdr:row>
      <xdr:rowOff>78552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126829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59029</xdr:rowOff>
    </xdr:from>
    <xdr:to>
      <xdr:col>20</xdr:col>
      <xdr:colOff>38100</xdr:colOff>
      <xdr:row>97</xdr:row>
      <xdr:rowOff>160629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151756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100602</xdr:rowOff>
    </xdr:from>
    <xdr:to>
      <xdr:col>15</xdr:col>
      <xdr:colOff>101600</xdr:colOff>
      <xdr:row>98</xdr:row>
      <xdr:rowOff>30752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147758</xdr:rowOff>
    </xdr:from>
    <xdr:to>
      <xdr:col>10</xdr:col>
      <xdr:colOff>165100</xdr:colOff>
      <xdr:row>98</xdr:row>
      <xdr:rowOff>77908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4404</xdr:rowOff>
    </xdr:from>
    <xdr:to>
      <xdr:col>6</xdr:col>
      <xdr:colOff>38100</xdr:colOff>
      <xdr:row>98</xdr:row>
      <xdr:rowOff>106004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97131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129899</xdr:rowOff>
    </xdr:from>
    <xdr:to>
      <xdr:col>54</xdr:col>
      <xdr:colOff>189865</xdr:colOff>
      <xdr:row>37</xdr:row>
      <xdr:rowOff>105141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87749"/>
          <a:ext cx="1270" cy="66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108968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105141</xdr:rowOff>
    </xdr:from>
    <xdr:to>
      <xdr:col>55</xdr:col>
      <xdr:colOff>88900</xdr:colOff>
      <xdr:row>37</xdr:row>
      <xdr:rowOff>105141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4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76576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6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129899</xdr:rowOff>
    </xdr:from>
    <xdr:to>
      <xdr:col>55</xdr:col>
      <xdr:colOff>88900</xdr:colOff>
      <xdr:row>33</xdr:row>
      <xdr:rowOff>129899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147524</xdr:rowOff>
    </xdr:from>
    <xdr:to>
      <xdr:col>55</xdr:col>
      <xdr:colOff>0</xdr:colOff>
      <xdr:row>34</xdr:row>
      <xdr:rowOff>2797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91024"/>
          <a:ext cx="838200" cy="54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171420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72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21543</xdr:rowOff>
    </xdr:from>
    <xdr:to>
      <xdr:col>55</xdr:col>
      <xdr:colOff>50800</xdr:colOff>
      <xdr:row>36</xdr:row>
      <xdr:rowOff>123143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147524</xdr:rowOff>
    </xdr:from>
    <xdr:to>
      <xdr:col>50</xdr:col>
      <xdr:colOff>114300</xdr:colOff>
      <xdr:row>34</xdr:row>
      <xdr:rowOff>124201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91024"/>
          <a:ext cx="889000" cy="6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119990</xdr:rowOff>
    </xdr:from>
    <xdr:to>
      <xdr:col>50</xdr:col>
      <xdr:colOff>165100</xdr:colOff>
      <xdr:row>33</xdr:row>
      <xdr:rowOff>50140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41267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124201</xdr:rowOff>
    </xdr:from>
    <xdr:to>
      <xdr:col>45</xdr:col>
      <xdr:colOff>177800</xdr:colOff>
      <xdr:row>34</xdr:row>
      <xdr:rowOff>143255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53501"/>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65491</xdr:rowOff>
    </xdr:from>
    <xdr:to>
      <xdr:col>46</xdr:col>
      <xdr:colOff>38100</xdr:colOff>
      <xdr:row>36</xdr:row>
      <xdr:rowOff>167091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158218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143255</xdr:rowOff>
    </xdr:from>
    <xdr:to>
      <xdr:col>41</xdr:col>
      <xdr:colOff>50800</xdr:colOff>
      <xdr:row>34</xdr:row>
      <xdr:rowOff>146638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72555"/>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88700</xdr:rowOff>
    </xdr:from>
    <xdr:to>
      <xdr:col>41</xdr:col>
      <xdr:colOff>101600</xdr:colOff>
      <xdr:row>37</xdr:row>
      <xdr:rowOff>18850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92998</xdr:rowOff>
    </xdr:from>
    <xdr:to>
      <xdr:col>36</xdr:col>
      <xdr:colOff>165100</xdr:colOff>
      <xdr:row>37</xdr:row>
      <xdr:rowOff>23148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123447</xdr:rowOff>
    </xdr:from>
    <xdr:to>
      <xdr:col>55</xdr:col>
      <xdr:colOff>50800</xdr:colOff>
      <xdr:row>34</xdr:row>
      <xdr:rowOff>53597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38374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9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96724</xdr:rowOff>
    </xdr:from>
    <xdr:to>
      <xdr:col>50</xdr:col>
      <xdr:colOff>165100</xdr:colOff>
      <xdr:row>31</xdr:row>
      <xdr:rowOff>26874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43401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01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73401</xdr:rowOff>
    </xdr:from>
    <xdr:to>
      <xdr:col>46</xdr:col>
      <xdr:colOff>38100</xdr:colOff>
      <xdr:row>35</xdr:row>
      <xdr:rowOff>3551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20078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92455</xdr:rowOff>
    </xdr:from>
    <xdr:to>
      <xdr:col>41</xdr:col>
      <xdr:colOff>101600</xdr:colOff>
      <xdr:row>35</xdr:row>
      <xdr:rowOff>22605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39132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95838</xdr:rowOff>
    </xdr:from>
    <xdr:to>
      <xdr:col>36</xdr:col>
      <xdr:colOff>165100</xdr:colOff>
      <xdr:row>35</xdr:row>
      <xdr:rowOff>25988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42515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18727</xdr:rowOff>
    </xdr:from>
    <xdr:to>
      <xdr:col>55</xdr:col>
      <xdr:colOff>0</xdr:colOff>
      <xdr:row>55</xdr:row>
      <xdr:rowOff>66537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48477"/>
          <a:ext cx="8382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164813</xdr:rowOff>
    </xdr:from>
    <xdr:to>
      <xdr:col>50</xdr:col>
      <xdr:colOff>114300</xdr:colOff>
      <xdr:row>55</xdr:row>
      <xdr:rowOff>18727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23113"/>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164813</xdr:rowOff>
    </xdr:from>
    <xdr:to>
      <xdr:col>45</xdr:col>
      <xdr:colOff>177800</xdr:colOff>
      <xdr:row>56</xdr:row>
      <xdr:rowOff>6948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23113"/>
          <a:ext cx="889000" cy="18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42861</xdr:rowOff>
    </xdr:from>
    <xdr:to>
      <xdr:col>41</xdr:col>
      <xdr:colOff>50800</xdr:colOff>
      <xdr:row>56</xdr:row>
      <xdr:rowOff>6948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72611"/>
          <a:ext cx="8890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15737</xdr:rowOff>
    </xdr:from>
    <xdr:to>
      <xdr:col>55</xdr:col>
      <xdr:colOff>50800</xdr:colOff>
      <xdr:row>55</xdr:row>
      <xdr:rowOff>117337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38614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139377</xdr:rowOff>
    </xdr:from>
    <xdr:to>
      <xdr:col>50</xdr:col>
      <xdr:colOff>165100</xdr:colOff>
      <xdr:row>55</xdr:row>
      <xdr:rowOff>69527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86054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114013</xdr:rowOff>
    </xdr:from>
    <xdr:to>
      <xdr:col>46</xdr:col>
      <xdr:colOff>38100</xdr:colOff>
      <xdr:row>55</xdr:row>
      <xdr:rowOff>44163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60690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127598</xdr:rowOff>
    </xdr:from>
    <xdr:to>
      <xdr:col>41</xdr:col>
      <xdr:colOff>101600</xdr:colOff>
      <xdr:row>56</xdr:row>
      <xdr:rowOff>57748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74275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163511</xdr:rowOff>
    </xdr:from>
    <xdr:to>
      <xdr:col>36</xdr:col>
      <xdr:colOff>165100</xdr:colOff>
      <xdr:row>55</xdr:row>
      <xdr:rowOff>93661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110188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1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40906</xdr:rowOff>
    </xdr:from>
    <xdr:to>
      <xdr:col>55</xdr:col>
      <xdr:colOff>0</xdr:colOff>
      <xdr:row>77</xdr:row>
      <xdr:rowOff>46393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4255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144711</xdr:rowOff>
    </xdr:from>
    <xdr:to>
      <xdr:col>50</xdr:col>
      <xdr:colOff>114300</xdr:colOff>
      <xdr:row>77</xdr:row>
      <xdr:rowOff>40906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74911"/>
          <a:ext cx="889000" cy="6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144711</xdr:rowOff>
    </xdr:from>
    <xdr:to>
      <xdr:col>45</xdr:col>
      <xdr:colOff>177800</xdr:colOff>
      <xdr:row>76</xdr:row>
      <xdr:rowOff>155874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7491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155874</xdr:rowOff>
    </xdr:from>
    <xdr:to>
      <xdr:col>41</xdr:col>
      <xdr:colOff>50800</xdr:colOff>
      <xdr:row>77</xdr:row>
      <xdr:rowOff>161303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186074"/>
          <a:ext cx="889000" cy="1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167043</xdr:rowOff>
    </xdr:from>
    <xdr:to>
      <xdr:col>55</xdr:col>
      <xdr:colOff>50800</xdr:colOff>
      <xdr:row>77</xdr:row>
      <xdr:rowOff>97193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18470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161556</xdr:rowOff>
    </xdr:from>
    <xdr:to>
      <xdr:col>50</xdr:col>
      <xdr:colOff>165100</xdr:colOff>
      <xdr:row>77</xdr:row>
      <xdr:rowOff>91706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108234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93911</xdr:rowOff>
    </xdr:from>
    <xdr:to>
      <xdr:col>46</xdr:col>
      <xdr:colOff>38100</xdr:colOff>
      <xdr:row>77</xdr:row>
      <xdr:rowOff>24061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40587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105074</xdr:rowOff>
    </xdr:from>
    <xdr:to>
      <xdr:col>41</xdr:col>
      <xdr:colOff>101600</xdr:colOff>
      <xdr:row>77</xdr:row>
      <xdr:rowOff>35224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110503</xdr:rowOff>
    </xdr:from>
    <xdr:to>
      <xdr:col>36</xdr:col>
      <xdr:colOff>165100</xdr:colOff>
      <xdr:row>78</xdr:row>
      <xdr:rowOff>40653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31780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98830</xdr:rowOff>
    </xdr:from>
    <xdr:to>
      <xdr:col>55</xdr:col>
      <xdr:colOff>0</xdr:colOff>
      <xdr:row>95</xdr:row>
      <xdr:rowOff>109427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86580"/>
          <a:ext cx="8382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109427</xdr:rowOff>
    </xdr:from>
    <xdr:to>
      <xdr:col>50</xdr:col>
      <xdr:colOff>114300</xdr:colOff>
      <xdr:row>96</xdr:row>
      <xdr:rowOff>35099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97177"/>
          <a:ext cx="889000" cy="9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35099</xdr:rowOff>
    </xdr:from>
    <xdr:to>
      <xdr:col>45</xdr:col>
      <xdr:colOff>177800</xdr:colOff>
      <xdr:row>96</xdr:row>
      <xdr:rowOff>134638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94299"/>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99385</xdr:rowOff>
    </xdr:from>
    <xdr:to>
      <xdr:col>41</xdr:col>
      <xdr:colOff>50800</xdr:colOff>
      <xdr:row>96</xdr:row>
      <xdr:rowOff>134638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87135"/>
          <a:ext cx="889000" cy="20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48030</xdr:rowOff>
    </xdr:from>
    <xdr:to>
      <xdr:col>55</xdr:col>
      <xdr:colOff>50800</xdr:colOff>
      <xdr:row>95</xdr:row>
      <xdr:rowOff>149630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70907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58627</xdr:rowOff>
    </xdr:from>
    <xdr:to>
      <xdr:col>50</xdr:col>
      <xdr:colOff>165100</xdr:colOff>
      <xdr:row>95</xdr:row>
      <xdr:rowOff>160227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155749</xdr:rowOff>
    </xdr:from>
    <xdr:to>
      <xdr:col>46</xdr:col>
      <xdr:colOff>38100</xdr:colOff>
      <xdr:row>96</xdr:row>
      <xdr:rowOff>85899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102426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83838</xdr:rowOff>
    </xdr:from>
    <xdr:to>
      <xdr:col>41</xdr:col>
      <xdr:colOff>101600</xdr:colOff>
      <xdr:row>97</xdr:row>
      <xdr:rowOff>13988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30515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48585</xdr:rowOff>
    </xdr:from>
    <xdr:to>
      <xdr:col>36</xdr:col>
      <xdr:colOff>165100</xdr:colOff>
      <xdr:row>95</xdr:row>
      <xdr:rowOff>150185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166712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90290</xdr:rowOff>
    </xdr:from>
    <xdr:to>
      <xdr:col>85</xdr:col>
      <xdr:colOff>127000</xdr:colOff>
      <xdr:row>39</xdr:row>
      <xdr:rowOff>96396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76840"/>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24485</xdr:rowOff>
    </xdr:from>
    <xdr:to>
      <xdr:col>81</xdr:col>
      <xdr:colOff>50800</xdr:colOff>
      <xdr:row>39</xdr:row>
      <xdr:rowOff>90290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39585"/>
          <a:ext cx="889000" cy="2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163703</xdr:rowOff>
    </xdr:from>
    <xdr:to>
      <xdr:col>76</xdr:col>
      <xdr:colOff>114300</xdr:colOff>
      <xdr:row>38</xdr:row>
      <xdr:rowOff>24485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50735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163703</xdr:rowOff>
    </xdr:from>
    <xdr:to>
      <xdr:col>71</xdr:col>
      <xdr:colOff>177800</xdr:colOff>
      <xdr:row>39</xdr:row>
      <xdr:rowOff>43427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507353"/>
          <a:ext cx="889000" cy="2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45596</xdr:rowOff>
    </xdr:from>
    <xdr:to>
      <xdr:col>85</xdr:col>
      <xdr:colOff>177800</xdr:colOff>
      <xdr:row>39</xdr:row>
      <xdr:rowOff>147196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39490</xdr:rowOff>
    </xdr:from>
    <xdr:to>
      <xdr:col>81</xdr:col>
      <xdr:colOff>101600</xdr:colOff>
      <xdr:row>39</xdr:row>
      <xdr:rowOff>141090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132217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1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145136</xdr:rowOff>
    </xdr:from>
    <xdr:to>
      <xdr:col>76</xdr:col>
      <xdr:colOff>165100</xdr:colOff>
      <xdr:row>38</xdr:row>
      <xdr:rowOff>75285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91813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26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112903</xdr:rowOff>
    </xdr:from>
    <xdr:to>
      <xdr:col>72</xdr:col>
      <xdr:colOff>38100</xdr:colOff>
      <xdr:row>38</xdr:row>
      <xdr:rowOff>43053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59580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23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164077</xdr:rowOff>
    </xdr:from>
    <xdr:to>
      <xdr:col>67</xdr:col>
      <xdr:colOff>101600</xdr:colOff>
      <xdr:row>39</xdr:row>
      <xdr:rowOff>94227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110754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5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154280</xdr:rowOff>
    </xdr:from>
    <xdr:to>
      <xdr:col>85</xdr:col>
      <xdr:colOff>127000</xdr:colOff>
      <xdr:row>73</xdr:row>
      <xdr:rowOff>4280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98680"/>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4280</xdr:rowOff>
    </xdr:from>
    <xdr:to>
      <xdr:col>81</xdr:col>
      <xdr:colOff>50800</xdr:colOff>
      <xdr:row>73</xdr:row>
      <xdr:rowOff>32576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5201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32576</xdr:rowOff>
    </xdr:from>
    <xdr:to>
      <xdr:col>76</xdr:col>
      <xdr:colOff>114300</xdr:colOff>
      <xdr:row>73</xdr:row>
      <xdr:rowOff>46304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54842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156134</xdr:rowOff>
    </xdr:from>
    <xdr:to>
      <xdr:col>71</xdr:col>
      <xdr:colOff>177800</xdr:colOff>
      <xdr:row>73</xdr:row>
      <xdr:rowOff>46304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500534"/>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103480</xdr:rowOff>
    </xdr:from>
    <xdr:to>
      <xdr:col>85</xdr:col>
      <xdr:colOff>177800</xdr:colOff>
      <xdr:row>73</xdr:row>
      <xdr:rowOff>33630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126357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124930</xdr:rowOff>
    </xdr:from>
    <xdr:to>
      <xdr:col>81</xdr:col>
      <xdr:colOff>101600</xdr:colOff>
      <xdr:row>73</xdr:row>
      <xdr:rowOff>55080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71607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153226</xdr:rowOff>
    </xdr:from>
    <xdr:to>
      <xdr:col>76</xdr:col>
      <xdr:colOff>165100</xdr:colOff>
      <xdr:row>73</xdr:row>
      <xdr:rowOff>83376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99903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166954</xdr:rowOff>
    </xdr:from>
    <xdr:to>
      <xdr:col>72</xdr:col>
      <xdr:colOff>38100</xdr:colOff>
      <xdr:row>73</xdr:row>
      <xdr:rowOff>97104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113631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105334</xdr:rowOff>
    </xdr:from>
    <xdr:to>
      <xdr:col>67</xdr:col>
      <xdr:colOff>101600</xdr:colOff>
      <xdr:row>73</xdr:row>
      <xdr:rowOff>35484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52011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2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121608</xdr:rowOff>
    </xdr:from>
    <xdr:to>
      <xdr:col>85</xdr:col>
      <xdr:colOff>127000</xdr:colOff>
      <xdr:row>97</xdr:row>
      <xdr:rowOff>131731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80808"/>
          <a:ext cx="8382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131731</xdr:rowOff>
    </xdr:from>
    <xdr:to>
      <xdr:col>81</xdr:col>
      <xdr:colOff>50800</xdr:colOff>
      <xdr:row>98</xdr:row>
      <xdr:rowOff>39573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62381"/>
          <a:ext cx="8890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39573</xdr:rowOff>
    </xdr:from>
    <xdr:to>
      <xdr:col>76</xdr:col>
      <xdr:colOff>114300</xdr:colOff>
      <xdr:row>98</xdr:row>
      <xdr:rowOff>98454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841673"/>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81962</xdr:rowOff>
    </xdr:from>
    <xdr:to>
      <xdr:col>71</xdr:col>
      <xdr:colOff>177800</xdr:colOff>
      <xdr:row>98</xdr:row>
      <xdr:rowOff>98454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5512462"/>
          <a:ext cx="8890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70808</xdr:rowOff>
    </xdr:from>
    <xdr:to>
      <xdr:col>85</xdr:col>
      <xdr:colOff>177800</xdr:colOff>
      <xdr:row>97</xdr:row>
      <xdr:rowOff>958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93685</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80931</xdr:rowOff>
    </xdr:from>
    <xdr:to>
      <xdr:col>81</xdr:col>
      <xdr:colOff>101600</xdr:colOff>
      <xdr:row>98</xdr:row>
      <xdr:rowOff>11081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27608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4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160223</xdr:rowOff>
    </xdr:from>
    <xdr:to>
      <xdr:col>76</xdr:col>
      <xdr:colOff>165100</xdr:colOff>
      <xdr:row>98</xdr:row>
      <xdr:rowOff>90373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106900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5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47654</xdr:rowOff>
    </xdr:from>
    <xdr:to>
      <xdr:col>72</xdr:col>
      <xdr:colOff>38100</xdr:colOff>
      <xdr:row>98</xdr:row>
      <xdr:rowOff>149254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140381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31162</xdr:rowOff>
    </xdr:from>
    <xdr:to>
      <xdr:col>67</xdr:col>
      <xdr:colOff>101600</xdr:colOff>
      <xdr:row>90</xdr:row>
      <xdr:rowOff>132762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149289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38126</xdr:rowOff>
    </xdr:from>
    <xdr:to>
      <xdr:col>116</xdr:col>
      <xdr:colOff>63500</xdr:colOff>
      <xdr:row>39</xdr:row>
      <xdr:rowOff>40716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24676"/>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38126</xdr:rowOff>
    </xdr:from>
    <xdr:to>
      <xdr:col>111</xdr:col>
      <xdr:colOff>177800</xdr:colOff>
      <xdr:row>39</xdr:row>
      <xdr:rowOff>38354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72467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37821</xdr:rowOff>
    </xdr:from>
    <xdr:to>
      <xdr:col>107</xdr:col>
      <xdr:colOff>50800</xdr:colOff>
      <xdr:row>39</xdr:row>
      <xdr:rowOff>38354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2437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31191</xdr:rowOff>
    </xdr:from>
    <xdr:to>
      <xdr:col>102</xdr:col>
      <xdr:colOff>114300</xdr:colOff>
      <xdr:row>39</xdr:row>
      <xdr:rowOff>37821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1774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161366</xdr:rowOff>
    </xdr:from>
    <xdr:to>
      <xdr:col>116</xdr:col>
      <xdr:colOff>114300</xdr:colOff>
      <xdr:row>39</xdr:row>
      <xdr:rowOff>91516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76293</xdr:rowOff>
    </xdr:from>
    <xdr:ext cx="313932"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1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158776</xdr:rowOff>
    </xdr:from>
    <xdr:to>
      <xdr:col>112</xdr:col>
      <xdr:colOff>38100</xdr:colOff>
      <xdr:row>39</xdr:row>
      <xdr:rowOff>88926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80053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66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159004</xdr:rowOff>
    </xdr:from>
    <xdr:to>
      <xdr:col>107</xdr:col>
      <xdr:colOff>101600</xdr:colOff>
      <xdr:row>39</xdr:row>
      <xdr:rowOff>89154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80281</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77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158471</xdr:rowOff>
    </xdr:from>
    <xdr:to>
      <xdr:col>102</xdr:col>
      <xdr:colOff>165100</xdr:colOff>
      <xdr:row>39</xdr:row>
      <xdr:rowOff>88621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79748</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88333" y="6766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151841</xdr:rowOff>
    </xdr:from>
    <xdr:to>
      <xdr:col>98</xdr:col>
      <xdr:colOff>38100</xdr:colOff>
      <xdr:row>39</xdr:row>
      <xdr:rowOff>81991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73118</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103543</xdr:rowOff>
    </xdr:from>
    <xdr:to>
      <xdr:col>116</xdr:col>
      <xdr:colOff>63500</xdr:colOff>
      <xdr:row>57</xdr:row>
      <xdr:rowOff>103886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87619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103543</xdr:rowOff>
    </xdr:from>
    <xdr:to>
      <xdr:col>111</xdr:col>
      <xdr:colOff>177800</xdr:colOff>
      <xdr:row>57</xdr:row>
      <xdr:rowOff>105372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761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105372</xdr:rowOff>
    </xdr:from>
    <xdr:to>
      <xdr:col>107</xdr:col>
      <xdr:colOff>50800</xdr:colOff>
      <xdr:row>57</xdr:row>
      <xdr:rowOff>106820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8780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104001</xdr:rowOff>
    </xdr:from>
    <xdr:to>
      <xdr:col>102</xdr:col>
      <xdr:colOff>114300</xdr:colOff>
      <xdr:row>57</xdr:row>
      <xdr:rowOff>106820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87665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53086</xdr:rowOff>
    </xdr:from>
    <xdr:to>
      <xdr:col>116</xdr:col>
      <xdr:colOff>114300</xdr:colOff>
      <xdr:row>57</xdr:row>
      <xdr:rowOff>154686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75963</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6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52743</xdr:rowOff>
    </xdr:from>
    <xdr:to>
      <xdr:col>112</xdr:col>
      <xdr:colOff>38100</xdr:colOff>
      <xdr:row>57</xdr:row>
      <xdr:rowOff>154343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170870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6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54572</xdr:rowOff>
    </xdr:from>
    <xdr:to>
      <xdr:col>107</xdr:col>
      <xdr:colOff>101600</xdr:colOff>
      <xdr:row>57</xdr:row>
      <xdr:rowOff>156172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60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56020</xdr:rowOff>
    </xdr:from>
    <xdr:to>
      <xdr:col>102</xdr:col>
      <xdr:colOff>165100</xdr:colOff>
      <xdr:row>57</xdr:row>
      <xdr:rowOff>157620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2697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53201</xdr:rowOff>
    </xdr:from>
    <xdr:to>
      <xdr:col>98</xdr:col>
      <xdr:colOff>38100</xdr:colOff>
      <xdr:row>57</xdr:row>
      <xdr:rowOff>154801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171328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85293</xdr:rowOff>
    </xdr:from>
    <xdr:to>
      <xdr:col>116</xdr:col>
      <xdr:colOff>63500</xdr:colOff>
      <xdr:row>74</xdr:row>
      <xdr:rowOff>149661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772593"/>
          <a:ext cx="838200" cy="6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149661</xdr:rowOff>
    </xdr:from>
    <xdr:to>
      <xdr:col>111</xdr:col>
      <xdr:colOff>177800</xdr:colOff>
      <xdr:row>75</xdr:row>
      <xdr:rowOff>37092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836961"/>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37092</xdr:rowOff>
    </xdr:from>
    <xdr:to>
      <xdr:col>107</xdr:col>
      <xdr:colOff>50800</xdr:colOff>
      <xdr:row>75</xdr:row>
      <xdr:rowOff>111941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895842"/>
          <a:ext cx="889000" cy="7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111941</xdr:rowOff>
    </xdr:from>
    <xdr:to>
      <xdr:col>102</xdr:col>
      <xdr:colOff>114300</xdr:colOff>
      <xdr:row>75</xdr:row>
      <xdr:rowOff>112562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97069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34493</xdr:rowOff>
    </xdr:from>
    <xdr:to>
      <xdr:col>116</xdr:col>
      <xdr:colOff>114300</xdr:colOff>
      <xdr:row>74</xdr:row>
      <xdr:rowOff>136093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57370</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5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98861</xdr:rowOff>
    </xdr:from>
    <xdr:to>
      <xdr:col>112</xdr:col>
      <xdr:colOff>38100</xdr:colOff>
      <xdr:row>75</xdr:row>
      <xdr:rowOff>29011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45538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157742</xdr:rowOff>
    </xdr:from>
    <xdr:to>
      <xdr:col>107</xdr:col>
      <xdr:colOff>101600</xdr:colOff>
      <xdr:row>75</xdr:row>
      <xdr:rowOff>87892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104419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61141</xdr:rowOff>
    </xdr:from>
    <xdr:to>
      <xdr:col>102</xdr:col>
      <xdr:colOff>165100</xdr:colOff>
      <xdr:row>75</xdr:row>
      <xdr:rowOff>162740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919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7818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61762</xdr:rowOff>
    </xdr:from>
    <xdr:to>
      <xdr:col>98</xdr:col>
      <xdr:colOff>38100</xdr:colOff>
      <xdr:row>75</xdr:row>
      <xdr:rowOff>163362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9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8439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6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670,544</a:t>
          </a:r>
          <a:r>
            <a:rPr kumimoji="1" lang="ja-JP" altLang="en-US" sz="1200">
              <a:latin typeface="ＭＳ Ｐゴシック" panose="020B0600070205080204" pitchFamily="50" charset="-128"/>
              <a:ea typeface="ＭＳ Ｐゴシック" panose="020B0600070205080204" pitchFamily="50" charset="-128"/>
            </a:rPr>
            <a:t>円となっている。本市は広い面積を有しており、また、人口密度が低いことから必然的に行政コストは高くなる。</a:t>
          </a:r>
        </a:p>
        <a:p>
          <a:r>
            <a:rPr kumimoji="1" lang="ja-JP" altLang="en-US" sz="1200">
              <a:latin typeface="ＭＳ Ｐゴシック" panose="020B0600070205080204" pitchFamily="50" charset="-128"/>
              <a:ea typeface="ＭＳ Ｐゴシック" panose="020B0600070205080204" pitchFamily="50" charset="-128"/>
            </a:rPr>
            <a:t>　主な構成項目である人件費は</a:t>
          </a:r>
          <a:r>
            <a:rPr kumimoji="1" lang="en-US" altLang="ja-JP" sz="1200">
              <a:latin typeface="ＭＳ Ｐゴシック" panose="020B0600070205080204" pitchFamily="50" charset="-128"/>
              <a:ea typeface="ＭＳ Ｐゴシック" panose="020B0600070205080204" pitchFamily="50" charset="-128"/>
            </a:rPr>
            <a:t>102,368</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65,025</a:t>
          </a:r>
          <a:r>
            <a:rPr kumimoji="1" lang="ja-JP" altLang="en-US" sz="1200">
              <a:latin typeface="ＭＳ Ｐゴシック" panose="020B0600070205080204" pitchFamily="50" charset="-128"/>
              <a:ea typeface="ＭＳ Ｐゴシック" panose="020B0600070205080204" pitchFamily="50" charset="-128"/>
            </a:rPr>
            <a:t>円と比べ高い水準で推移しており、類似団体で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91,539</a:t>
          </a:r>
          <a:r>
            <a:rPr kumimoji="1" lang="ja-JP" altLang="en-US" sz="1200">
              <a:latin typeface="ＭＳ Ｐゴシック" panose="020B0600070205080204" pitchFamily="50" charset="-128"/>
              <a:ea typeface="ＭＳ Ｐゴシック" panose="020B0600070205080204" pitchFamily="50" charset="-128"/>
            </a:rPr>
            <a:t>円で、ふるさと応援寄附金業務、新型コロナによるプレミアム付応援商品券換金等業務、除雪業務等により増額となっている。</a:t>
          </a:r>
        </a:p>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113,784</a:t>
          </a:r>
          <a:r>
            <a:rPr kumimoji="1" lang="ja-JP" altLang="en-US" sz="1200">
              <a:latin typeface="ＭＳ Ｐゴシック" panose="020B0600070205080204" pitchFamily="50" charset="-128"/>
              <a:ea typeface="ＭＳ Ｐゴシック" panose="020B0600070205080204" pitchFamily="50" charset="-128"/>
            </a:rPr>
            <a:t>円で、新型コロナによる子育て世帯への臨時特別給付金等により増額となっているが、類似団体や全国・兵庫県平均と比較して低い水準で推移している。</a:t>
          </a:r>
        </a:p>
        <a:p>
          <a:r>
            <a:rPr kumimoji="1" lang="ja-JP" altLang="en-US" sz="1200">
              <a:latin typeface="ＭＳ Ｐゴシック" panose="020B0600070205080204" pitchFamily="50" charset="-128"/>
              <a:ea typeface="ＭＳ Ｐゴシック" panose="020B0600070205080204" pitchFamily="50" charset="-128"/>
            </a:rPr>
            <a:t>　補助費等は</a:t>
          </a:r>
          <a:r>
            <a:rPr kumimoji="1" lang="en-US" altLang="ja-JP" sz="1200">
              <a:latin typeface="ＭＳ Ｐゴシック" panose="020B0600070205080204" pitchFamily="50" charset="-128"/>
              <a:ea typeface="ＭＳ Ｐゴシック" panose="020B0600070205080204" pitchFamily="50" charset="-128"/>
            </a:rPr>
            <a:t>123,955</a:t>
          </a:r>
          <a:r>
            <a:rPr kumimoji="1" lang="ja-JP" altLang="en-US" sz="1200">
              <a:latin typeface="ＭＳ Ｐゴシック" panose="020B0600070205080204" pitchFamily="50" charset="-128"/>
              <a:ea typeface="ＭＳ Ｐゴシック" panose="020B0600070205080204" pitchFamily="50" charset="-128"/>
            </a:rPr>
            <a:t>円で、新型コロナによる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万円の特別定額給付金等の終了により大幅に減額となっている。なお、類似団体で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位と高い水準となっているが、これは、公立豊岡病院組合、下水道事業会計への負担金が多額となっていることによるものと考えられる。</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年度の積立金が住民一人当たり</a:t>
          </a:r>
          <a:r>
            <a:rPr kumimoji="1" lang="en-US" altLang="ja-JP" sz="1200">
              <a:latin typeface="ＭＳ Ｐゴシック" panose="020B0600070205080204" pitchFamily="50" charset="-128"/>
              <a:ea typeface="ＭＳ Ｐゴシック" panose="020B0600070205080204" pitchFamily="50" charset="-128"/>
            </a:rPr>
            <a:t>95,536</a:t>
          </a:r>
          <a:r>
            <a:rPr kumimoji="1" lang="ja-JP" altLang="en-US" sz="1200">
              <a:latin typeface="ＭＳ Ｐゴシック" panose="020B0600070205080204" pitchFamily="50" charset="-128"/>
              <a:ea typeface="ＭＳ Ｐゴシック" panose="020B0600070205080204" pitchFamily="50" charset="-128"/>
            </a:rPr>
            <a:t>円で</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年だけ突出しているのは、公共施設整備基金を創設し、財政調整基金から</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億円積み替えたことによるものである。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104038</xdr:rowOff>
    </xdr:from>
    <xdr:to>
      <xdr:col>24</xdr:col>
      <xdr:colOff>63500</xdr:colOff>
      <xdr:row>35</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478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36830</xdr:rowOff>
    </xdr:from>
    <xdr:to>
      <xdr:col>19</xdr:col>
      <xdr:colOff>177800</xdr:colOff>
      <xdr:row>35</xdr:row>
      <xdr:rowOff>104038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758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36830</xdr:rowOff>
    </xdr:from>
    <xdr:to>
      <xdr:col>15</xdr:col>
      <xdr:colOff>50800</xdr:colOff>
      <xdr:row>35</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758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51003</xdr:rowOff>
    </xdr:from>
    <xdr:to>
      <xdr:col>10</xdr:col>
      <xdr:colOff>114300</xdr:colOff>
      <xdr:row>35</xdr:row>
      <xdr:rowOff>123241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175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59639</xdr:rowOff>
    </xdr:from>
    <xdr:to>
      <xdr:col>24</xdr:col>
      <xdr:colOff>114300</xdr:colOff>
      <xdr:row>35</xdr:row>
      <xdr:rowOff>161239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38066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53238</xdr:rowOff>
    </xdr:from>
    <xdr:to>
      <xdr:col>20</xdr:col>
      <xdr:colOff>38100</xdr:colOff>
      <xdr:row>35</xdr:row>
      <xdr:rowOff>154838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145965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157480</xdr:rowOff>
    </xdr:from>
    <xdr:to>
      <xdr:col>15</xdr:col>
      <xdr:colOff>101600</xdr:colOff>
      <xdr:row>35</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xdr:rowOff>
    </xdr:from>
    <xdr:to>
      <xdr:col>10</xdr:col>
      <xdr:colOff>165100</xdr:colOff>
      <xdr:row>35</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118330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72441</xdr:rowOff>
    </xdr:from>
    <xdr:to>
      <xdr:col>6</xdr:col>
      <xdr:colOff>38100</xdr:colOff>
      <xdr:row>36</xdr:row>
      <xdr:rowOff>2591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165168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140719</xdr:rowOff>
    </xdr:from>
    <xdr:to>
      <xdr:col>24</xdr:col>
      <xdr:colOff>63500</xdr:colOff>
      <xdr:row>55</xdr:row>
      <xdr:rowOff>122331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27569"/>
          <a:ext cx="838200" cy="3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140719</xdr:rowOff>
    </xdr:from>
    <xdr:to>
      <xdr:col>19</xdr:col>
      <xdr:colOff>177800</xdr:colOff>
      <xdr:row>56</xdr:row>
      <xdr:rowOff>83817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27569"/>
          <a:ext cx="889000" cy="4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83817</xdr:rowOff>
    </xdr:from>
    <xdr:to>
      <xdr:col>15</xdr:col>
      <xdr:colOff>50800</xdr:colOff>
      <xdr:row>56</xdr:row>
      <xdr:rowOff>167571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85017"/>
          <a:ext cx="889000" cy="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115976</xdr:rowOff>
    </xdr:from>
    <xdr:to>
      <xdr:col>10</xdr:col>
      <xdr:colOff>114300</xdr:colOff>
      <xdr:row>56</xdr:row>
      <xdr:rowOff>167571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374276"/>
          <a:ext cx="889000" cy="3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71531</xdr:rowOff>
    </xdr:from>
    <xdr:to>
      <xdr:col>24</xdr:col>
      <xdr:colOff>114300</xdr:colOff>
      <xdr:row>56</xdr:row>
      <xdr:rowOff>1681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94408</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89919</xdr:rowOff>
    </xdr:from>
    <xdr:to>
      <xdr:col>20</xdr:col>
      <xdr:colOff>38100</xdr:colOff>
      <xdr:row>54</xdr:row>
      <xdr:rowOff>20069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36596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5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33017</xdr:rowOff>
    </xdr:from>
    <xdr:to>
      <xdr:col>15</xdr:col>
      <xdr:colOff>101600</xdr:colOff>
      <xdr:row>56</xdr:row>
      <xdr:rowOff>134617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151144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0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116771</xdr:rowOff>
    </xdr:from>
    <xdr:to>
      <xdr:col>10</xdr:col>
      <xdr:colOff>165100</xdr:colOff>
      <xdr:row>57</xdr:row>
      <xdr:rowOff>46921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63448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65176</xdr:rowOff>
    </xdr:from>
    <xdr:to>
      <xdr:col>6</xdr:col>
      <xdr:colOff>38100</xdr:colOff>
      <xdr:row>54</xdr:row>
      <xdr:rowOff>166776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3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0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37116</xdr:rowOff>
    </xdr:from>
    <xdr:to>
      <xdr:col>24</xdr:col>
      <xdr:colOff>63500</xdr:colOff>
      <xdr:row>77</xdr:row>
      <xdr:rowOff>100791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67316"/>
          <a:ext cx="838200" cy="2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100791</xdr:rowOff>
    </xdr:from>
    <xdr:to>
      <xdr:col>19</xdr:col>
      <xdr:colOff>177800</xdr:colOff>
      <xdr:row>78</xdr:row>
      <xdr:rowOff>2673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2441"/>
          <a:ext cx="889000" cy="7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2673</xdr:rowOff>
    </xdr:from>
    <xdr:to>
      <xdr:col>15</xdr:col>
      <xdr:colOff>50800</xdr:colOff>
      <xdr:row>78</xdr:row>
      <xdr:rowOff>83474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5773"/>
          <a:ext cx="889000" cy="8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37106</xdr:rowOff>
    </xdr:from>
    <xdr:to>
      <xdr:col>10</xdr:col>
      <xdr:colOff>114300</xdr:colOff>
      <xdr:row>78</xdr:row>
      <xdr:rowOff>83474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0206"/>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157766</xdr:rowOff>
    </xdr:from>
    <xdr:to>
      <xdr:col>24</xdr:col>
      <xdr:colOff>114300</xdr:colOff>
      <xdr:row>76</xdr:row>
      <xdr:rowOff>87916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136193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49991</xdr:rowOff>
    </xdr:from>
    <xdr:to>
      <xdr:col>20</xdr:col>
      <xdr:colOff>38100</xdr:colOff>
      <xdr:row>77</xdr:row>
      <xdr:rowOff>151591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142718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123323</xdr:rowOff>
    </xdr:from>
    <xdr:to>
      <xdr:col>15</xdr:col>
      <xdr:colOff>101600</xdr:colOff>
      <xdr:row>78</xdr:row>
      <xdr:rowOff>53473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32674</xdr:rowOff>
    </xdr:from>
    <xdr:to>
      <xdr:col>10</xdr:col>
      <xdr:colOff>165100</xdr:colOff>
      <xdr:row>78</xdr:row>
      <xdr:rowOff>134274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125401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157756</xdr:rowOff>
    </xdr:from>
    <xdr:to>
      <xdr:col>6</xdr:col>
      <xdr:colOff>38100</xdr:colOff>
      <xdr:row>78</xdr:row>
      <xdr:rowOff>87906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104433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3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81026</xdr:rowOff>
    </xdr:from>
    <xdr:to>
      <xdr:col>24</xdr:col>
      <xdr:colOff>63500</xdr:colOff>
      <xdr:row>96</xdr:row>
      <xdr:rowOff>145898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40226"/>
          <a:ext cx="8382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145898</xdr:rowOff>
    </xdr:from>
    <xdr:to>
      <xdr:col>19</xdr:col>
      <xdr:colOff>177800</xdr:colOff>
      <xdr:row>97</xdr:row>
      <xdr:rowOff>20434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05098"/>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20434</xdr:rowOff>
    </xdr:from>
    <xdr:to>
      <xdr:col>15</xdr:col>
      <xdr:colOff>50800</xdr:colOff>
      <xdr:row>97</xdr:row>
      <xdr:rowOff>63881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51084"/>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63881</xdr:rowOff>
    </xdr:from>
    <xdr:to>
      <xdr:col>10</xdr:col>
      <xdr:colOff>114300</xdr:colOff>
      <xdr:row>97</xdr:row>
      <xdr:rowOff>73571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94531"/>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30226</xdr:rowOff>
    </xdr:from>
    <xdr:to>
      <xdr:col>24</xdr:col>
      <xdr:colOff>114300</xdr:colOff>
      <xdr:row>96</xdr:row>
      <xdr:rowOff>131826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53103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95098</xdr:rowOff>
    </xdr:from>
    <xdr:to>
      <xdr:col>20</xdr:col>
      <xdr:colOff>38100</xdr:colOff>
      <xdr:row>97</xdr:row>
      <xdr:rowOff>25248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41775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141084</xdr:rowOff>
    </xdr:from>
    <xdr:to>
      <xdr:col>15</xdr:col>
      <xdr:colOff>101600</xdr:colOff>
      <xdr:row>97</xdr:row>
      <xdr:rowOff>71234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87761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13081</xdr:rowOff>
    </xdr:from>
    <xdr:to>
      <xdr:col>10</xdr:col>
      <xdr:colOff>165100</xdr:colOff>
      <xdr:row>97</xdr:row>
      <xdr:rowOff>114681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131208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22771</xdr:rowOff>
    </xdr:from>
    <xdr:to>
      <xdr:col>6</xdr:col>
      <xdr:colOff>38100</xdr:colOff>
      <xdr:row>97</xdr:row>
      <xdr:rowOff>124371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140898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131318</xdr:rowOff>
    </xdr:from>
    <xdr:to>
      <xdr:col>55</xdr:col>
      <xdr:colOff>0</xdr:colOff>
      <xdr:row>38</xdr:row>
      <xdr:rowOff>132461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64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133223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122174</xdr:rowOff>
    </xdr:from>
    <xdr:to>
      <xdr:col>45</xdr:col>
      <xdr:colOff>177800</xdr:colOff>
      <xdr:row>38</xdr:row>
      <xdr:rowOff>133223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72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123317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72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80518</xdr:rowOff>
    </xdr:from>
    <xdr:to>
      <xdr:col>55</xdr:col>
      <xdr:colOff>50800</xdr:colOff>
      <xdr:row>39</xdr:row>
      <xdr:rowOff>10668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166895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81661</xdr:rowOff>
    </xdr:from>
    <xdr:to>
      <xdr:col>50</xdr:col>
      <xdr:colOff>165100</xdr:colOff>
      <xdr:row>39</xdr:row>
      <xdr:rowOff>11811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82423</xdr:rowOff>
    </xdr:from>
    <xdr:to>
      <xdr:col>46</xdr:col>
      <xdr:colOff>38100</xdr:colOff>
      <xdr:row>39</xdr:row>
      <xdr:rowOff>12573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3700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72517</xdr:rowOff>
    </xdr:from>
    <xdr:to>
      <xdr:col>36</xdr:col>
      <xdr:colOff>165100</xdr:colOff>
      <xdr:row>39</xdr:row>
      <xdr:rowOff>2667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165244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150284</xdr:rowOff>
    </xdr:from>
    <xdr:to>
      <xdr:col>55</xdr:col>
      <xdr:colOff>0</xdr:colOff>
      <xdr:row>55</xdr:row>
      <xdr:rowOff>163475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80034"/>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150284</xdr:rowOff>
    </xdr:from>
    <xdr:to>
      <xdr:col>50</xdr:col>
      <xdr:colOff>114300</xdr:colOff>
      <xdr:row>55</xdr:row>
      <xdr:rowOff>165966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80034"/>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165966</xdr:rowOff>
    </xdr:from>
    <xdr:to>
      <xdr:col>45</xdr:col>
      <xdr:colOff>177800</xdr:colOff>
      <xdr:row>55</xdr:row>
      <xdr:rowOff>170881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9571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170881</xdr:rowOff>
    </xdr:from>
    <xdr:to>
      <xdr:col>41</xdr:col>
      <xdr:colOff>50800</xdr:colOff>
      <xdr:row>56</xdr:row>
      <xdr:rowOff>22406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00631"/>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112675</xdr:rowOff>
    </xdr:from>
    <xdr:to>
      <xdr:col>55</xdr:col>
      <xdr:colOff>50800</xdr:colOff>
      <xdr:row>56</xdr:row>
      <xdr:rowOff>42825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135552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99484</xdr:rowOff>
    </xdr:from>
    <xdr:to>
      <xdr:col>50</xdr:col>
      <xdr:colOff>165100</xdr:colOff>
      <xdr:row>56</xdr:row>
      <xdr:rowOff>29634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46161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0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115166</xdr:rowOff>
    </xdr:from>
    <xdr:to>
      <xdr:col>46</xdr:col>
      <xdr:colOff>38100</xdr:colOff>
      <xdr:row>56</xdr:row>
      <xdr:rowOff>45316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61843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120081</xdr:rowOff>
    </xdr:from>
    <xdr:to>
      <xdr:col>41</xdr:col>
      <xdr:colOff>101600</xdr:colOff>
      <xdr:row>56</xdr:row>
      <xdr:rowOff>50231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66758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143056</xdr:rowOff>
    </xdr:from>
    <xdr:to>
      <xdr:col>36</xdr:col>
      <xdr:colOff>165100</xdr:colOff>
      <xdr:row>56</xdr:row>
      <xdr:rowOff>73206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89733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132568</xdr:rowOff>
    </xdr:from>
    <xdr:to>
      <xdr:col>55</xdr:col>
      <xdr:colOff>0</xdr:colOff>
      <xdr:row>74</xdr:row>
      <xdr:rowOff>139037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19868"/>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139037</xdr:rowOff>
    </xdr:from>
    <xdr:to>
      <xdr:col>50</xdr:col>
      <xdr:colOff>114300</xdr:colOff>
      <xdr:row>76</xdr:row>
      <xdr:rowOff>132384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26337"/>
          <a:ext cx="889000" cy="3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132384</xdr:rowOff>
    </xdr:from>
    <xdr:to>
      <xdr:col>45</xdr:col>
      <xdr:colOff>177800</xdr:colOff>
      <xdr:row>77</xdr:row>
      <xdr:rowOff>1054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62584"/>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137277</xdr:rowOff>
    </xdr:from>
    <xdr:to>
      <xdr:col>41</xdr:col>
      <xdr:colOff>50800</xdr:colOff>
      <xdr:row>77</xdr:row>
      <xdr:rowOff>1054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67477"/>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81768</xdr:rowOff>
    </xdr:from>
    <xdr:to>
      <xdr:col>55</xdr:col>
      <xdr:colOff>50800</xdr:colOff>
      <xdr:row>75</xdr:row>
      <xdr:rowOff>11918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104645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88237</xdr:rowOff>
    </xdr:from>
    <xdr:to>
      <xdr:col>50</xdr:col>
      <xdr:colOff>165100</xdr:colOff>
      <xdr:row>75</xdr:row>
      <xdr:rowOff>18387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34914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81584</xdr:rowOff>
    </xdr:from>
    <xdr:to>
      <xdr:col>46</xdr:col>
      <xdr:colOff>38100</xdr:colOff>
      <xdr:row>77</xdr:row>
      <xdr:rowOff>11734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28262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121704</xdr:rowOff>
    </xdr:from>
    <xdr:to>
      <xdr:col>41</xdr:col>
      <xdr:colOff>101600</xdr:colOff>
      <xdr:row>77</xdr:row>
      <xdr:rowOff>51854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68381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86477</xdr:rowOff>
    </xdr:from>
    <xdr:to>
      <xdr:col>36</xdr:col>
      <xdr:colOff>165100</xdr:colOff>
      <xdr:row>77</xdr:row>
      <xdr:rowOff>16627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33154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9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101309</xdr:rowOff>
    </xdr:from>
    <xdr:to>
      <xdr:col>55</xdr:col>
      <xdr:colOff>0</xdr:colOff>
      <xdr:row>93</xdr:row>
      <xdr:rowOff>109538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4615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101309</xdr:rowOff>
    </xdr:from>
    <xdr:to>
      <xdr:col>50</xdr:col>
      <xdr:colOff>114300</xdr:colOff>
      <xdr:row>94</xdr:row>
      <xdr:rowOff>27687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46159"/>
          <a:ext cx="889000" cy="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27687</xdr:rowOff>
    </xdr:from>
    <xdr:to>
      <xdr:col>45</xdr:col>
      <xdr:colOff>177800</xdr:colOff>
      <xdr:row>94</xdr:row>
      <xdr:rowOff>77203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143987"/>
          <a:ext cx="889000" cy="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113297</xdr:rowOff>
    </xdr:from>
    <xdr:to>
      <xdr:col>41</xdr:col>
      <xdr:colOff>50800</xdr:colOff>
      <xdr:row>94</xdr:row>
      <xdr:rowOff>77203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058147"/>
          <a:ext cx="889000" cy="1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58738</xdr:rowOff>
    </xdr:from>
    <xdr:to>
      <xdr:col>55</xdr:col>
      <xdr:colOff>50800</xdr:colOff>
      <xdr:row>93</xdr:row>
      <xdr:rowOff>160338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81615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8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50509</xdr:rowOff>
    </xdr:from>
    <xdr:to>
      <xdr:col>50</xdr:col>
      <xdr:colOff>165100</xdr:colOff>
      <xdr:row>93</xdr:row>
      <xdr:rowOff>152109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9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168636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77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148337</xdr:rowOff>
    </xdr:from>
    <xdr:to>
      <xdr:col>46</xdr:col>
      <xdr:colOff>38100</xdr:colOff>
      <xdr:row>94</xdr:row>
      <xdr:rowOff>78487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0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95014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8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26403</xdr:rowOff>
    </xdr:from>
    <xdr:to>
      <xdr:col>41</xdr:col>
      <xdr:colOff>101600</xdr:colOff>
      <xdr:row>94</xdr:row>
      <xdr:rowOff>128003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1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144530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62497</xdr:rowOff>
    </xdr:from>
    <xdr:to>
      <xdr:col>36</xdr:col>
      <xdr:colOff>165100</xdr:colOff>
      <xdr:row>93</xdr:row>
      <xdr:rowOff>164097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9174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7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49494</xdr:rowOff>
    </xdr:from>
    <xdr:to>
      <xdr:col>85</xdr:col>
      <xdr:colOff>127000</xdr:colOff>
      <xdr:row>34</xdr:row>
      <xdr:rowOff>153416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878794"/>
          <a:ext cx="8382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7066</xdr:rowOff>
    </xdr:from>
    <xdr:to>
      <xdr:col>81</xdr:col>
      <xdr:colOff>50800</xdr:colOff>
      <xdr:row>34</xdr:row>
      <xdr:rowOff>153416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83636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7066</xdr:rowOff>
    </xdr:from>
    <xdr:to>
      <xdr:col>76</xdr:col>
      <xdr:colOff>114300</xdr:colOff>
      <xdr:row>35</xdr:row>
      <xdr:rowOff>16805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836366"/>
          <a:ext cx="889000" cy="1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16805</xdr:rowOff>
    </xdr:from>
    <xdr:to>
      <xdr:col>71</xdr:col>
      <xdr:colOff>177800</xdr:colOff>
      <xdr:row>36</xdr:row>
      <xdr:rowOff>55392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17555"/>
          <a:ext cx="889000" cy="2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170144</xdr:rowOff>
    </xdr:from>
    <xdr:to>
      <xdr:col>85</xdr:col>
      <xdr:colOff>177800</xdr:colOff>
      <xdr:row>34</xdr:row>
      <xdr:rowOff>100294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8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21571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6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102616</xdr:rowOff>
    </xdr:from>
    <xdr:to>
      <xdr:col>81</xdr:col>
      <xdr:colOff>101600</xdr:colOff>
      <xdr:row>35</xdr:row>
      <xdr:rowOff>32766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49293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127716</xdr:rowOff>
    </xdr:from>
    <xdr:to>
      <xdr:col>76</xdr:col>
      <xdr:colOff>165100</xdr:colOff>
      <xdr:row>34</xdr:row>
      <xdr:rowOff>57866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74393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137455</xdr:rowOff>
    </xdr:from>
    <xdr:to>
      <xdr:col>72</xdr:col>
      <xdr:colOff>38100</xdr:colOff>
      <xdr:row>35</xdr:row>
      <xdr:rowOff>67605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84132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4592</xdr:rowOff>
    </xdr:from>
    <xdr:to>
      <xdr:col>67</xdr:col>
      <xdr:colOff>101600</xdr:colOff>
      <xdr:row>36</xdr:row>
      <xdr:rowOff>106192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122719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144729</xdr:rowOff>
    </xdr:from>
    <xdr:to>
      <xdr:col>85</xdr:col>
      <xdr:colOff>127000</xdr:colOff>
      <xdr:row>56</xdr:row>
      <xdr:rowOff>10623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03029"/>
          <a:ext cx="838200" cy="20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144729</xdr:rowOff>
    </xdr:from>
    <xdr:to>
      <xdr:col>81</xdr:col>
      <xdr:colOff>50800</xdr:colOff>
      <xdr:row>56</xdr:row>
      <xdr:rowOff>13366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03029"/>
          <a:ext cx="889000" cy="2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92315</xdr:rowOff>
    </xdr:from>
    <xdr:to>
      <xdr:col>76</xdr:col>
      <xdr:colOff>114300</xdr:colOff>
      <xdr:row>56</xdr:row>
      <xdr:rowOff>13366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22065"/>
          <a:ext cx="889000" cy="9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92315</xdr:rowOff>
    </xdr:from>
    <xdr:to>
      <xdr:col>71</xdr:col>
      <xdr:colOff>177800</xdr:colOff>
      <xdr:row>55</xdr:row>
      <xdr:rowOff>92772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220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131273</xdr:rowOff>
    </xdr:from>
    <xdr:to>
      <xdr:col>85</xdr:col>
      <xdr:colOff>177800</xdr:colOff>
      <xdr:row>56</xdr:row>
      <xdr:rowOff>61423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154150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93929</xdr:rowOff>
    </xdr:from>
    <xdr:to>
      <xdr:col>81</xdr:col>
      <xdr:colOff>101600</xdr:colOff>
      <xdr:row>55</xdr:row>
      <xdr:rowOff>24079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40606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134016</xdr:rowOff>
    </xdr:from>
    <xdr:to>
      <xdr:col>76</xdr:col>
      <xdr:colOff>165100</xdr:colOff>
      <xdr:row>56</xdr:row>
      <xdr:rowOff>64166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80693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41515</xdr:rowOff>
    </xdr:from>
    <xdr:to>
      <xdr:col>72</xdr:col>
      <xdr:colOff>38100</xdr:colOff>
      <xdr:row>55</xdr:row>
      <xdr:rowOff>143115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159642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41972</xdr:rowOff>
    </xdr:from>
    <xdr:to>
      <xdr:col>67</xdr:col>
      <xdr:colOff>101600</xdr:colOff>
      <xdr:row>55</xdr:row>
      <xdr:rowOff>143572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160099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90289</xdr:rowOff>
    </xdr:from>
    <xdr:to>
      <xdr:col>85</xdr:col>
      <xdr:colOff>127000</xdr:colOff>
      <xdr:row>79</xdr:row>
      <xdr:rowOff>96397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34839"/>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24485</xdr:rowOff>
    </xdr:from>
    <xdr:to>
      <xdr:col>81</xdr:col>
      <xdr:colOff>50800</xdr:colOff>
      <xdr:row>79</xdr:row>
      <xdr:rowOff>90289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7585"/>
          <a:ext cx="889000" cy="2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163703</xdr:rowOff>
    </xdr:from>
    <xdr:to>
      <xdr:col>76</xdr:col>
      <xdr:colOff>114300</xdr:colOff>
      <xdr:row>78</xdr:row>
      <xdr:rowOff>24485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6535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163703</xdr:rowOff>
    </xdr:from>
    <xdr:to>
      <xdr:col>71</xdr:col>
      <xdr:colOff>177800</xdr:colOff>
      <xdr:row>79</xdr:row>
      <xdr:rowOff>43427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65353"/>
          <a:ext cx="889000" cy="2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45597</xdr:rowOff>
    </xdr:from>
    <xdr:to>
      <xdr:col>85</xdr:col>
      <xdr:colOff>177800</xdr:colOff>
      <xdr:row>79</xdr:row>
      <xdr:rowOff>147197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39489</xdr:rowOff>
    </xdr:from>
    <xdr:to>
      <xdr:col>81</xdr:col>
      <xdr:colOff>101600</xdr:colOff>
      <xdr:row>79</xdr:row>
      <xdr:rowOff>141089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132216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7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145135</xdr:rowOff>
    </xdr:from>
    <xdr:to>
      <xdr:col>76</xdr:col>
      <xdr:colOff>165100</xdr:colOff>
      <xdr:row>78</xdr:row>
      <xdr:rowOff>75285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91812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112903</xdr:rowOff>
    </xdr:from>
    <xdr:to>
      <xdr:col>72</xdr:col>
      <xdr:colOff>38100</xdr:colOff>
      <xdr:row>78</xdr:row>
      <xdr:rowOff>43053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59580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0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164077</xdr:rowOff>
    </xdr:from>
    <xdr:to>
      <xdr:col>67</xdr:col>
      <xdr:colOff>101600</xdr:colOff>
      <xdr:row>79</xdr:row>
      <xdr:rowOff>94227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110754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3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154229</xdr:rowOff>
    </xdr:from>
    <xdr:to>
      <xdr:col>85</xdr:col>
      <xdr:colOff>127000</xdr:colOff>
      <xdr:row>93</xdr:row>
      <xdr:rowOff>4229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927629"/>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4229</xdr:rowOff>
    </xdr:from>
    <xdr:to>
      <xdr:col>81</xdr:col>
      <xdr:colOff>50800</xdr:colOff>
      <xdr:row>93</xdr:row>
      <xdr:rowOff>32525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949079"/>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32525</xdr:rowOff>
    </xdr:from>
    <xdr:to>
      <xdr:col>76</xdr:col>
      <xdr:colOff>114300</xdr:colOff>
      <xdr:row>93</xdr:row>
      <xdr:rowOff>46253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977375"/>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156083</xdr:rowOff>
    </xdr:from>
    <xdr:to>
      <xdr:col>71</xdr:col>
      <xdr:colOff>177800</xdr:colOff>
      <xdr:row>93</xdr:row>
      <xdr:rowOff>46253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929483"/>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103429</xdr:rowOff>
    </xdr:from>
    <xdr:to>
      <xdr:col>85</xdr:col>
      <xdr:colOff>177800</xdr:colOff>
      <xdr:row>93</xdr:row>
      <xdr:rowOff>33579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126306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124879</xdr:rowOff>
    </xdr:from>
    <xdr:to>
      <xdr:col>81</xdr:col>
      <xdr:colOff>101600</xdr:colOff>
      <xdr:row>93</xdr:row>
      <xdr:rowOff>55029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71556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6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153175</xdr:rowOff>
    </xdr:from>
    <xdr:to>
      <xdr:col>76</xdr:col>
      <xdr:colOff>165100</xdr:colOff>
      <xdr:row>93</xdr:row>
      <xdr:rowOff>83325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9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99852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166903</xdr:rowOff>
    </xdr:from>
    <xdr:to>
      <xdr:col>72</xdr:col>
      <xdr:colOff>38100</xdr:colOff>
      <xdr:row>93</xdr:row>
      <xdr:rowOff>97053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113580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105283</xdr:rowOff>
    </xdr:from>
    <xdr:to>
      <xdr:col>67</xdr:col>
      <xdr:colOff>101600</xdr:colOff>
      <xdr:row>93</xdr:row>
      <xdr:rowOff>35433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51960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109165</xdr:rowOff>
    </xdr:from>
    <xdr:to>
      <xdr:col>116</xdr:col>
      <xdr:colOff>63500</xdr:colOff>
      <xdr:row>39</xdr:row>
      <xdr:rowOff>39279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624265"/>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685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42708</xdr:rowOff>
    </xdr:from>
    <xdr:to>
      <xdr:col>111</xdr:col>
      <xdr:colOff>177800</xdr:colOff>
      <xdr:row>39</xdr:row>
      <xdr:rowOff>39279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557808"/>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121211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42708</xdr:rowOff>
    </xdr:from>
    <xdr:to>
      <xdr:col>107</xdr:col>
      <xdr:colOff>50800</xdr:colOff>
      <xdr:row>38</xdr:row>
      <xdr:rowOff>59690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55780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123334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59690</xdr:rowOff>
    </xdr:from>
    <xdr:to>
      <xdr:col>102</xdr:col>
      <xdr:colOff>114300</xdr:colOff>
      <xdr:row>38</xdr:row>
      <xdr:rowOff>107696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5747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127579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58365</xdr:rowOff>
    </xdr:from>
    <xdr:to>
      <xdr:col>116</xdr:col>
      <xdr:colOff>114300</xdr:colOff>
      <xdr:row>38</xdr:row>
      <xdr:rowOff>159965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5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81242</xdr:rowOff>
    </xdr:from>
    <xdr:ext cx="378565"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42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159929</xdr:rowOff>
    </xdr:from>
    <xdr:to>
      <xdr:col>112</xdr:col>
      <xdr:colOff>38100</xdr:colOff>
      <xdr:row>39</xdr:row>
      <xdr:rowOff>90079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106606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4017" y="645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163358</xdr:rowOff>
    </xdr:from>
    <xdr:to>
      <xdr:col>107</xdr:col>
      <xdr:colOff>101600</xdr:colOff>
      <xdr:row>38</xdr:row>
      <xdr:rowOff>93508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5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110035</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62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xdr:rowOff>
    </xdr:from>
    <xdr:to>
      <xdr:col>102</xdr:col>
      <xdr:colOff>165100</xdr:colOff>
      <xdr:row>38</xdr:row>
      <xdr:rowOff>110490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127017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56896</xdr:rowOff>
    </xdr:from>
    <xdr:to>
      <xdr:col>98</xdr:col>
      <xdr:colOff>38100</xdr:colOff>
      <xdr:row>38</xdr:row>
      <xdr:rowOff>158496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3573</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年度の歳出決算総額は、新型コロナウイルス感染拡大の対応として実施した</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万円の特別定額給付金事業（</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億円）の終了等により、前年度と比較して</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億円減少している。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なお、本市は広い面積を有しており、人口密度が低いことから必然的に行政コストは高くなる。</a:t>
          </a:r>
        </a:p>
        <a:p>
          <a:r>
            <a:rPr kumimoji="1" lang="ja-JP" altLang="en-US" sz="1200">
              <a:latin typeface="ＭＳ Ｐゴシック" panose="020B0600070205080204" pitchFamily="50" charset="-128"/>
              <a:ea typeface="ＭＳ Ｐゴシック" panose="020B0600070205080204" pitchFamily="50" charset="-128"/>
            </a:rPr>
            <a:t>　総務費は</a:t>
          </a:r>
          <a:r>
            <a:rPr kumimoji="1" lang="en-US" altLang="ja-JP" sz="1200">
              <a:latin typeface="ＭＳ Ｐゴシック" panose="020B0600070205080204" pitchFamily="50" charset="-128"/>
              <a:ea typeface="ＭＳ Ｐゴシック" panose="020B0600070205080204" pitchFamily="50" charset="-128"/>
            </a:rPr>
            <a:t>116,299</a:t>
          </a:r>
          <a:r>
            <a:rPr kumimoji="1" lang="ja-JP" altLang="en-US" sz="1200">
              <a:latin typeface="ＭＳ Ｐゴシック" panose="020B0600070205080204" pitchFamily="50" charset="-128"/>
              <a:ea typeface="ＭＳ Ｐゴシック" panose="020B0600070205080204" pitchFamily="50" charset="-128"/>
            </a:rPr>
            <a:t>円で、新型コロナによる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万円の特別定額給付金の終了等により減額となっている。</a:t>
          </a:r>
        </a:p>
        <a:p>
          <a:r>
            <a:rPr kumimoji="1" lang="ja-JP" altLang="en-US" sz="1200">
              <a:latin typeface="ＭＳ Ｐゴシック" panose="020B0600070205080204" pitchFamily="50" charset="-128"/>
              <a:ea typeface="ＭＳ Ｐゴシック" panose="020B0600070205080204" pitchFamily="50" charset="-128"/>
            </a:rPr>
            <a:t>　民生費は</a:t>
          </a:r>
          <a:r>
            <a:rPr kumimoji="1" lang="en-US" altLang="ja-JP" sz="1200">
              <a:latin typeface="ＭＳ Ｐゴシック" panose="020B0600070205080204" pitchFamily="50" charset="-128"/>
              <a:ea typeface="ＭＳ Ｐゴシック" panose="020B0600070205080204" pitchFamily="50" charset="-128"/>
            </a:rPr>
            <a:t>184,770</a:t>
          </a:r>
          <a:r>
            <a:rPr kumimoji="1" lang="ja-JP" altLang="en-US" sz="1200">
              <a:latin typeface="ＭＳ Ｐゴシック" panose="020B0600070205080204" pitchFamily="50" charset="-128"/>
              <a:ea typeface="ＭＳ Ｐゴシック" panose="020B0600070205080204" pitchFamily="50" charset="-128"/>
            </a:rPr>
            <a:t>円で、新型コロナによる子育て世帯への臨時特別給付金や住民税非課税世帯等臨時特別給付金等により増額となっている。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衛生費は</a:t>
          </a:r>
          <a:r>
            <a:rPr kumimoji="1" lang="en-US" altLang="ja-JP" sz="1200">
              <a:latin typeface="ＭＳ Ｐゴシック" panose="020B0600070205080204" pitchFamily="50" charset="-128"/>
              <a:ea typeface="ＭＳ Ｐゴシック" panose="020B0600070205080204" pitchFamily="50" charset="-128"/>
            </a:rPr>
            <a:t>67,620</a:t>
          </a:r>
          <a:r>
            <a:rPr kumimoji="1" lang="ja-JP" altLang="en-US" sz="1200">
              <a:latin typeface="ＭＳ Ｐゴシック" panose="020B0600070205080204" pitchFamily="50" charset="-128"/>
              <a:ea typeface="ＭＳ Ｐゴシック" panose="020B0600070205080204" pitchFamily="50" charset="-128"/>
            </a:rPr>
            <a:t>円で、新型コロナワクチン予防接種事業等により増額となっている。</a:t>
          </a:r>
        </a:p>
        <a:p>
          <a:r>
            <a:rPr kumimoji="1" lang="ja-JP" altLang="en-US" sz="1200">
              <a:latin typeface="ＭＳ Ｐゴシック" panose="020B0600070205080204" pitchFamily="50" charset="-128"/>
              <a:ea typeface="ＭＳ Ｐゴシック" panose="020B0600070205080204" pitchFamily="50" charset="-128"/>
            </a:rPr>
            <a:t>　商工費は</a:t>
          </a:r>
          <a:r>
            <a:rPr kumimoji="1" lang="en-US" altLang="ja-JP" sz="1200">
              <a:latin typeface="ＭＳ Ｐゴシック" panose="020B0600070205080204" pitchFamily="50" charset="-128"/>
              <a:ea typeface="ＭＳ Ｐゴシック" panose="020B0600070205080204" pitchFamily="50" charset="-128"/>
            </a:rPr>
            <a:t>30,312</a:t>
          </a:r>
          <a:r>
            <a:rPr kumimoji="1" lang="ja-JP" altLang="en-US" sz="1200">
              <a:latin typeface="ＭＳ Ｐゴシック" panose="020B0600070205080204" pitchFamily="50" charset="-128"/>
              <a:ea typeface="ＭＳ Ｐゴシック" panose="020B0600070205080204" pitchFamily="50" charset="-128"/>
            </a:rPr>
            <a:t>円で、新型コロナによるプレミアム付応援商品券換金等業務や住宅等改修支援事業、観光地消費拡大支援事業等により、類似団体平均</a:t>
          </a:r>
          <a:r>
            <a:rPr kumimoji="1" lang="en-US" altLang="ja-JP" sz="1200">
              <a:latin typeface="ＭＳ Ｐゴシック" panose="020B0600070205080204" pitchFamily="50" charset="-128"/>
              <a:ea typeface="ＭＳ Ｐゴシック" panose="020B0600070205080204" pitchFamily="50" charset="-128"/>
            </a:rPr>
            <a:t>9,937</a:t>
          </a:r>
          <a:r>
            <a:rPr kumimoji="1" lang="ja-JP" altLang="en-US" sz="1200">
              <a:latin typeface="ＭＳ Ｐゴシック" panose="020B0600070205080204" pitchFamily="50" charset="-128"/>
              <a:ea typeface="ＭＳ Ｐゴシック" panose="020B0600070205080204" pitchFamily="50" charset="-128"/>
            </a:rPr>
            <a:t>円と比べ高い水準となっている。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実質収支額は、各年度歳入予算に対する決算の増収や歳出不用額の状況により増減はあるものの、赤字を示すマイナスとなることはなく、</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％の範囲で概ね適正に推移している。実質単年度収支については、従前は大幅な黒字で推移してきたが、平成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年度からの普通交付税の合併算定替えの段階的縮減により急激に悪化。ふるさと納税による歳入増加により、何とか収支のバランスを図っている状況である。なお、平成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年度は公共施設整備基金を創設し、財政調整基金から</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億円積み替えたことにより収支が特に悪化している。財政調整基金残高については、近年は標準財政規模の</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％弱で推移。今後とも</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％を下回らないよう適正に管理する。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年度以降は、実質収支が赤字となったり、公営企業会計に資金不足が生じたりしたことはない。</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年度の実質収支額について、主な会計別に見ると、一般会計は、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821</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823</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1,240</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1,169</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1,668</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　国民健康保険事業特別会計（事業勘定）は、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475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354</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　介護保険事業特別会計は、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263</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340</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439</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489</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371</a:t>
          </a:r>
          <a:r>
            <a:rPr kumimoji="1" lang="ja-JP" altLang="en-US" sz="1200">
              <a:latin typeface="ＭＳ ゴシック" pitchFamily="49" charset="-128"/>
              <a:ea typeface="ＭＳ ゴシック" pitchFamily="49" charset="-128"/>
            </a:rPr>
            <a:t>百万円となっていて、いずれも黒字となっている。</a:t>
          </a:r>
        </a:p>
        <a:p>
          <a:r>
            <a:rPr kumimoji="1" lang="ja-JP" altLang="en-US" sz="1200">
              <a:latin typeface="ＭＳ ゴシック" pitchFamily="49" charset="-128"/>
              <a:ea typeface="ＭＳ ゴシック" pitchFamily="49" charset="-128"/>
            </a:rPr>
            <a:t>　公営企業会計では、水道事業会計で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2,795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3,056</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3,254</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3,345</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3,328</a:t>
          </a:r>
          <a:r>
            <a:rPr kumimoji="1" lang="ja-JP" altLang="en-US" sz="1200">
              <a:latin typeface="ＭＳ ゴシック" pitchFamily="49" charset="-128"/>
              <a:ea typeface="ＭＳ ゴシック" pitchFamily="49" charset="-128"/>
            </a:rPr>
            <a:t>百万円の剰余額が発生し、下水道事業会計で、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1,125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1,156</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1,532</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1,907</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2,089</a:t>
          </a:r>
          <a:r>
            <a:rPr kumimoji="1" lang="ja-JP" altLang="en-US" sz="1200">
              <a:latin typeface="ＭＳ ゴシック" pitchFamily="49" charset="-128"/>
              <a:ea typeface="ＭＳ ゴシック" pitchFamily="49" charset="-128"/>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90_&#35914;&#2371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89.4</v>
          </cell>
          <cell r="BX51">
            <v>74.8</v>
          </cell>
          <cell r="CF51">
            <v>74.5</v>
          </cell>
          <cell r="CN51">
            <v>69.3</v>
          </cell>
          <cell r="CV51">
            <v>56.2</v>
          </cell>
        </row>
        <row r="53">
          <cell r="BP53">
            <v>62.1</v>
          </cell>
          <cell r="BX53">
            <v>63.9</v>
          </cell>
          <cell r="CF53">
            <v>65</v>
          </cell>
          <cell r="CN53">
            <v>66.400000000000006</v>
          </cell>
          <cell r="CV53">
            <v>67.8</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89.4</v>
          </cell>
          <cell r="BX73">
            <v>74.8</v>
          </cell>
          <cell r="CF73">
            <v>74.5</v>
          </cell>
          <cell r="CN73">
            <v>69.3</v>
          </cell>
          <cell r="CV73">
            <v>56.2</v>
          </cell>
        </row>
        <row r="75">
          <cell r="BP75">
            <v>11.9</v>
          </cell>
          <cell r="BX75">
            <v>12.3</v>
          </cell>
          <cell r="CF75">
            <v>13.3</v>
          </cell>
          <cell r="CN75">
            <v>13.8</v>
          </cell>
          <cell r="CV75">
            <v>14.1</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56"/>
  <sheetViews>
    <sheetView showGridLines="0" tabSelected="1" zoomScaleNormal="100" zoomScaleSheetLayoutView="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54719711</v>
      </c>
      <c r="BO4" s="453"/>
      <c r="BP4" s="453"/>
      <c r="BQ4" s="453"/>
      <c r="BR4" s="453"/>
      <c r="BS4" s="453"/>
      <c r="BT4" s="453"/>
      <c r="BU4" s="454"/>
      <c r="BV4" s="452">
        <v>59352264</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v>
      </c>
      <c r="CU4" s="593"/>
      <c r="CV4" s="593"/>
      <c r="CW4" s="593"/>
      <c r="CX4" s="593"/>
      <c r="CY4" s="593"/>
      <c r="CZ4" s="593"/>
      <c r="DA4" s="594"/>
      <c r="DB4" s="592">
        <v>4.4000000000000004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52885783</v>
      </c>
      <c r="BO5" s="424"/>
      <c r="BP5" s="424"/>
      <c r="BQ5" s="424"/>
      <c r="BR5" s="424"/>
      <c r="BS5" s="424"/>
      <c r="BT5" s="424"/>
      <c r="BU5" s="425"/>
      <c r="BV5" s="423">
        <v>57611370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92</v>
      </c>
      <c r="CU5" s="421"/>
      <c r="CV5" s="421"/>
      <c r="CW5" s="421"/>
      <c r="CX5" s="421"/>
      <c r="CY5" s="421"/>
      <c r="CZ5" s="421"/>
      <c r="DA5" s="422"/>
      <c r="DB5" s="420">
        <v>94.9</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1833928</v>
      </c>
      <c r="BO6" s="424"/>
      <c r="BP6" s="424"/>
      <c r="BQ6" s="424"/>
      <c r="BR6" s="424"/>
      <c r="BS6" s="424"/>
      <c r="BT6" s="424"/>
      <c r="BU6" s="425"/>
      <c r="BV6" s="423">
        <v>1740894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94.9</v>
      </c>
      <c r="CU6" s="567"/>
      <c r="CV6" s="567"/>
      <c r="CW6" s="567"/>
      <c r="CX6" s="567"/>
      <c r="CY6" s="567"/>
      <c r="CZ6" s="567"/>
      <c r="DA6" s="568"/>
      <c r="DB6" s="566">
        <v>98.2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138019</v>
      </c>
      <c r="BO7" s="424"/>
      <c r="BP7" s="424"/>
      <c r="BQ7" s="424"/>
      <c r="BR7" s="424"/>
      <c r="BS7" s="424"/>
      <c r="BT7" s="424"/>
      <c r="BU7" s="425"/>
      <c r="BV7" s="423">
        <v>530831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28363863</v>
      </c>
      <c r="CU7" s="424"/>
      <c r="CV7" s="424"/>
      <c r="CW7" s="424"/>
      <c r="CX7" s="424"/>
      <c r="CY7" s="424"/>
      <c r="CZ7" s="424"/>
      <c r="DA7" s="425"/>
      <c r="DB7" s="423">
        <v>27738050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1695909</v>
      </c>
      <c r="BO8" s="424"/>
      <c r="BP8" s="424"/>
      <c r="BQ8" s="424"/>
      <c r="BR8" s="424"/>
      <c r="BS8" s="424"/>
      <c r="BT8" s="424"/>
      <c r="BU8" s="425"/>
      <c r="BV8" s="423">
        <v>1210063</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0.38</v>
      </c>
      <c r="CU8" s="527"/>
      <c r="CV8" s="527"/>
      <c r="CW8" s="527"/>
      <c r="CX8" s="527"/>
      <c r="CY8" s="527"/>
      <c r="CZ8" s="527"/>
      <c r="DA8" s="528"/>
      <c r="DB8" s="526">
        <v>0.39</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77489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94</v>
      </c>
      <c r="AV9" s="482"/>
      <c r="AW9" s="482"/>
      <c r="AX9" s="482"/>
      <c r="AY9" s="437" t="s">
        <v>116</v>
      </c>
      <c r="AZ9" s="438"/>
      <c r="BA9" s="438"/>
      <c r="BB9" s="438"/>
      <c r="BC9" s="438"/>
      <c r="BD9" s="438"/>
      <c r="BE9" s="438"/>
      <c r="BF9" s="438"/>
      <c r="BG9" s="438"/>
      <c r="BH9" s="438"/>
      <c r="BI9" s="438"/>
      <c r="BJ9" s="438"/>
      <c r="BK9" s="438"/>
      <c r="BL9" s="438"/>
      <c r="BM9" s="439"/>
      <c r="BN9" s="423">
        <v>485846</v>
      </c>
      <c r="BO9" s="424"/>
      <c r="BP9" s="424"/>
      <c r="BQ9" s="424"/>
      <c r="BR9" s="424"/>
      <c r="BS9" s="424"/>
      <c r="BT9" s="424"/>
      <c r="BU9" s="425"/>
      <c r="BV9" s="423">
        <v>-56803</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18.5</v>
      </c>
      <c r="CU9" s="421"/>
      <c r="CV9" s="421"/>
      <c r="CW9" s="421"/>
      <c r="CX9" s="421"/>
      <c r="CY9" s="421"/>
      <c r="CZ9" s="421"/>
      <c r="DA9" s="422"/>
      <c r="DB9" s="420">
        <v>18.899999999999999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82250</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109</v>
      </c>
      <c r="AV10" s="482"/>
      <c r="AW10" s="482"/>
      <c r="AX10" s="482"/>
      <c r="AY10" s="437" t="s">
        <v>120</v>
      </c>
      <c r="AZ10" s="438"/>
      <c r="BA10" s="438"/>
      <c r="BB10" s="438"/>
      <c r="BC10" s="438"/>
      <c r="BD10" s="438"/>
      <c r="BE10" s="438"/>
      <c r="BF10" s="438"/>
      <c r="BG10" s="438"/>
      <c r="BH10" s="438"/>
      <c r="BI10" s="438"/>
      <c r="BJ10" s="438"/>
      <c r="BK10" s="438"/>
      <c r="BL10" s="438"/>
      <c r="BM10" s="439"/>
      <c r="BN10" s="423">
        <v>1074590</v>
      </c>
      <c r="BO10" s="424"/>
      <c r="BP10" s="424"/>
      <c r="BQ10" s="424"/>
      <c r="BR10" s="424"/>
      <c r="BS10" s="424"/>
      <c r="BT10" s="424"/>
      <c r="BU10" s="425"/>
      <c r="BV10" s="423">
        <v>755510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8500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78870</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810960</v>
      </c>
      <c r="BO12" s="424"/>
      <c r="BP12" s="424"/>
      <c r="BQ12" s="424"/>
      <c r="BR12" s="424"/>
      <c r="BS12" s="424"/>
      <c r="BT12" s="424"/>
      <c r="BU12" s="425"/>
      <c r="BV12" s="423">
        <v>428155</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78047</v>
      </c>
      <c r="S13" s="511"/>
      <c r="T13" s="511"/>
      <c r="U13" s="511"/>
      <c r="V13" s="512"/>
      <c r="W13" s="513" t="s">
        <v>140</v>
      </c>
      <c r="X13" s="409"/>
      <c r="Y13" s="409"/>
      <c r="Z13" s="409"/>
      <c r="AA13" s="409"/>
      <c r="AB13" s="410"/>
      <c r="AC13" s="376">
        <v>2190</v>
      </c>
      <c r="AD13" s="377"/>
      <c r="AE13" s="377"/>
      <c r="AF13" s="377"/>
      <c r="AG13" s="378"/>
      <c r="AH13" s="376">
        <v>2472</v>
      </c>
      <c r="AI13" s="377"/>
      <c r="AJ13" s="377"/>
      <c r="AK13" s="377"/>
      <c r="AL13" s="436"/>
      <c r="AM13" s="480" t="s">
        <v>141</v>
      </c>
      <c r="AN13" s="380"/>
      <c r="AO13" s="380"/>
      <c r="AP13" s="380"/>
      <c r="AQ13" s="380"/>
      <c r="AR13" s="380"/>
      <c r="AS13" s="380"/>
      <c r="AT13" s="381"/>
      <c r="AU13" s="481" t="s">
        <v>135</v>
      </c>
      <c r="AV13" s="482"/>
      <c r="AW13" s="482"/>
      <c r="AX13" s="482"/>
      <c r="AY13" s="437" t="s">
        <v>142</v>
      </c>
      <c r="AZ13" s="438"/>
      <c r="BA13" s="438"/>
      <c r="BB13" s="438"/>
      <c r="BC13" s="438"/>
      <c r="BD13" s="438"/>
      <c r="BE13" s="438"/>
      <c r="BF13" s="438"/>
      <c r="BG13" s="438"/>
      <c r="BH13" s="438"/>
      <c r="BI13" s="438"/>
      <c r="BJ13" s="438"/>
      <c r="BK13" s="438"/>
      <c r="BL13" s="438"/>
      <c r="BM13" s="439"/>
      <c r="BN13" s="423">
        <v>749476</v>
      </c>
      <c r="BO13" s="424"/>
      <c r="BP13" s="424"/>
      <c r="BQ13" s="424"/>
      <c r="BR13" s="424"/>
      <c r="BS13" s="424"/>
      <c r="BT13" s="424"/>
      <c r="BU13" s="425"/>
      <c r="BV13" s="423">
        <v>279052</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14.1</v>
      </c>
      <c r="CU13" s="421"/>
      <c r="CV13" s="421"/>
      <c r="CW13" s="421"/>
      <c r="CX13" s="421"/>
      <c r="CY13" s="421"/>
      <c r="CZ13" s="421"/>
      <c r="DA13" s="422"/>
      <c r="DB13" s="420">
        <v>13.8</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79897</v>
      </c>
      <c r="S14" s="511"/>
      <c r="T14" s="511"/>
      <c r="U14" s="511"/>
      <c r="V14" s="512"/>
      <c r="W14" s="514"/>
      <c r="X14" s="412"/>
      <c r="Y14" s="412"/>
      <c r="Z14" s="412"/>
      <c r="AA14" s="412"/>
      <c r="AB14" s="413"/>
      <c r="AC14" s="503">
        <v>5.7</v>
      </c>
      <c r="AD14" s="504"/>
      <c r="AE14" s="504"/>
      <c r="AF14" s="504"/>
      <c r="AG14" s="505"/>
      <c r="AH14" s="503">
        <v>6.2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56.2</v>
      </c>
      <c r="CU14" s="521"/>
      <c r="CV14" s="521"/>
      <c r="CW14" s="521"/>
      <c r="CX14" s="521"/>
      <c r="CY14" s="521"/>
      <c r="CZ14" s="521"/>
      <c r="DA14" s="522"/>
      <c r="DB14" s="520">
        <v>69.3</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139</v>
      </c>
      <c r="N15" s="508"/>
      <c r="O15" s="508"/>
      <c r="P15" s="508"/>
      <c r="Q15" s="509"/>
      <c r="R15" s="510">
        <v>79104</v>
      </c>
      <c r="S15" s="511"/>
      <c r="T15" s="511"/>
      <c r="U15" s="511"/>
      <c r="V15" s="512"/>
      <c r="W15" s="513" t="s">
        <v>146</v>
      </c>
      <c r="X15" s="409"/>
      <c r="Y15" s="409"/>
      <c r="Z15" s="409"/>
      <c r="AA15" s="409"/>
      <c r="AB15" s="410"/>
      <c r="AC15" s="376">
        <v>10416</v>
      </c>
      <c r="AD15" s="377"/>
      <c r="AE15" s="377"/>
      <c r="AF15" s="377"/>
      <c r="AG15" s="378"/>
      <c r="AH15" s="376">
        <v>10981</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9113915</v>
      </c>
      <c r="BO15" s="453"/>
      <c r="BP15" s="453"/>
      <c r="BQ15" s="453"/>
      <c r="BR15" s="453"/>
      <c r="BS15" s="453"/>
      <c r="BT15" s="453"/>
      <c r="BU15" s="454"/>
      <c r="BV15" s="452">
        <v>9423419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26.9</v>
      </c>
      <c r="AD16" s="504"/>
      <c r="AE16" s="504"/>
      <c r="AF16" s="504"/>
      <c r="AG16" s="505"/>
      <c r="AH16" s="503">
        <v>27.5</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24779139</v>
      </c>
      <c r="BO16" s="424"/>
      <c r="BP16" s="424"/>
      <c r="BQ16" s="424"/>
      <c r="BR16" s="424"/>
      <c r="BS16" s="424"/>
      <c r="BT16" s="424"/>
      <c r="BU16" s="425"/>
      <c r="BV16" s="423">
        <v>24096800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150</v>
      </c>
      <c r="S17" s="501"/>
      <c r="T17" s="501"/>
      <c r="U17" s="501"/>
      <c r="V17" s="502"/>
      <c r="W17" s="513" t="s">
        <v>153</v>
      </c>
      <c r="X17" s="409"/>
      <c r="Y17" s="409"/>
      <c r="Z17" s="409"/>
      <c r="AA17" s="409"/>
      <c r="AB17" s="410"/>
      <c r="AC17" s="376">
        <v>26092</v>
      </c>
      <c r="AD17" s="377"/>
      <c r="AE17" s="377"/>
      <c r="AF17" s="377"/>
      <c r="AG17" s="378"/>
      <c r="AH17" s="376">
        <v>26511</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11454410</v>
      </c>
      <c r="BO17" s="424"/>
      <c r="BP17" s="424"/>
      <c r="BQ17" s="424"/>
      <c r="BR17" s="424"/>
      <c r="BS17" s="424"/>
      <c r="BT17" s="424"/>
      <c r="BU17" s="425"/>
      <c r="BV17" s="423">
        <v>11869124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697.55</v>
      </c>
      <c r="M18" s="476"/>
      <c r="N18" s="476"/>
      <c r="O18" s="476"/>
      <c r="P18" s="476"/>
      <c r="Q18" s="476"/>
      <c r="R18" s="477"/>
      <c r="S18" s="477"/>
      <c r="T18" s="477"/>
      <c r="U18" s="477"/>
      <c r="V18" s="478"/>
      <c r="W18" s="494"/>
      <c r="X18" s="495"/>
      <c r="Y18" s="495"/>
      <c r="Z18" s="495"/>
      <c r="AA18" s="495"/>
      <c r="AB18" s="519"/>
      <c r="AC18" s="393">
        <v>67.400000000000006</v>
      </c>
      <c r="AD18" s="394"/>
      <c r="AE18" s="394"/>
      <c r="AF18" s="394"/>
      <c r="AG18" s="479"/>
      <c r="AH18" s="393">
        <v>66.3</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26905146</v>
      </c>
      <c r="BO18" s="424"/>
      <c r="BP18" s="424"/>
      <c r="BQ18" s="424"/>
      <c r="BR18" s="424"/>
      <c r="BS18" s="424"/>
      <c r="BT18" s="424"/>
      <c r="BU18" s="425"/>
      <c r="BV18" s="423">
        <v>26780954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111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36033772</v>
      </c>
      <c r="BO19" s="424"/>
      <c r="BP19" s="424"/>
      <c r="BQ19" s="424"/>
      <c r="BR19" s="424"/>
      <c r="BS19" s="424"/>
      <c r="BT19" s="424"/>
      <c r="BU19" s="425"/>
      <c r="BV19" s="423">
        <v>34908311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30180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46256453</v>
      </c>
      <c r="BO22" s="453"/>
      <c r="BP22" s="453"/>
      <c r="BQ22" s="453"/>
      <c r="BR22" s="453"/>
      <c r="BS22" s="453"/>
      <c r="BT22" s="453"/>
      <c r="BU22" s="454"/>
      <c r="BV22" s="452">
        <v>48887858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21365611</v>
      </c>
      <c r="BO23" s="424"/>
      <c r="BP23" s="424"/>
      <c r="BQ23" s="424"/>
      <c r="BR23" s="424"/>
      <c r="BS23" s="424"/>
      <c r="BT23" s="424"/>
      <c r="BU23" s="425"/>
      <c r="BV23" s="423">
        <v>22714429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8850</v>
      </c>
      <c r="R24" s="377"/>
      <c r="S24" s="377"/>
      <c r="T24" s="377"/>
      <c r="U24" s="377"/>
      <c r="V24" s="378"/>
      <c r="W24" s="466"/>
      <c r="X24" s="403"/>
      <c r="Y24" s="404"/>
      <c r="Z24" s="379" t="s">
        <v>170</v>
      </c>
      <c r="AA24" s="380"/>
      <c r="AB24" s="380"/>
      <c r="AC24" s="380"/>
      <c r="AD24" s="380"/>
      <c r="AE24" s="380"/>
      <c r="AF24" s="380"/>
      <c r="AG24" s="381"/>
      <c r="AH24" s="376">
        <v>766</v>
      </c>
      <c r="AI24" s="377"/>
      <c r="AJ24" s="377"/>
      <c r="AK24" s="377"/>
      <c r="AL24" s="378"/>
      <c r="AM24" s="376">
        <v>2369238</v>
      </c>
      <c r="AN24" s="377"/>
      <c r="AO24" s="377"/>
      <c r="AP24" s="377"/>
      <c r="AQ24" s="377"/>
      <c r="AR24" s="378"/>
      <c r="AS24" s="376">
        <v>3093</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31323655</v>
      </c>
      <c r="BO24" s="424"/>
      <c r="BP24" s="424"/>
      <c r="BQ24" s="424"/>
      <c r="BR24" s="424"/>
      <c r="BS24" s="424"/>
      <c r="BT24" s="424"/>
      <c r="BU24" s="425"/>
      <c r="BV24" s="423">
        <v>33569603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2</v>
      </c>
      <c r="M25" s="377"/>
      <c r="N25" s="377"/>
      <c r="O25" s="377"/>
      <c r="P25" s="378"/>
      <c r="Q25" s="376">
        <v>6950</v>
      </c>
      <c r="R25" s="377"/>
      <c r="S25" s="377"/>
      <c r="T25" s="377"/>
      <c r="U25" s="377"/>
      <c r="V25" s="378"/>
      <c r="W25" s="466"/>
      <c r="X25" s="403"/>
      <c r="Y25" s="404"/>
      <c r="Z25" s="379" t="s">
        <v>173</v>
      </c>
      <c r="AA25" s="380"/>
      <c r="AB25" s="380"/>
      <c r="AC25" s="380"/>
      <c r="AD25" s="380"/>
      <c r="AE25" s="380"/>
      <c r="AF25" s="380"/>
      <c r="AG25" s="381"/>
      <c r="AH25" s="376">
        <v>130</v>
      </c>
      <c r="AI25" s="377"/>
      <c r="AJ25" s="377"/>
      <c r="AK25" s="377"/>
      <c r="AL25" s="378"/>
      <c r="AM25" s="376">
        <v>382590</v>
      </c>
      <c r="AN25" s="377"/>
      <c r="AO25" s="377"/>
      <c r="AP25" s="377"/>
      <c r="AQ25" s="377"/>
      <c r="AR25" s="378"/>
      <c r="AS25" s="376">
        <v>2943</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4960090</v>
      </c>
      <c r="BO25" s="453"/>
      <c r="BP25" s="453"/>
      <c r="BQ25" s="453"/>
      <c r="BR25" s="453"/>
      <c r="BS25" s="453"/>
      <c r="BT25" s="453"/>
      <c r="BU25" s="454"/>
      <c r="BV25" s="452">
        <v>4475512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6150</v>
      </c>
      <c r="R26" s="377"/>
      <c r="S26" s="377"/>
      <c r="T26" s="377"/>
      <c r="U26" s="377"/>
      <c r="V26" s="378"/>
      <c r="W26" s="466"/>
      <c r="X26" s="403"/>
      <c r="Y26" s="404"/>
      <c r="Z26" s="379" t="s">
        <v>176</v>
      </c>
      <c r="AA26" s="434"/>
      <c r="AB26" s="434"/>
      <c r="AC26" s="434"/>
      <c r="AD26" s="434"/>
      <c r="AE26" s="434"/>
      <c r="AF26" s="434"/>
      <c r="AG26" s="435"/>
      <c r="AH26" s="376">
        <v>59</v>
      </c>
      <c r="AI26" s="377"/>
      <c r="AJ26" s="377"/>
      <c r="AK26" s="377"/>
      <c r="AL26" s="378"/>
      <c r="AM26" s="376">
        <v>180068</v>
      </c>
      <c r="AN26" s="377"/>
      <c r="AO26" s="377"/>
      <c r="AP26" s="377"/>
      <c r="AQ26" s="377"/>
      <c r="AR26" s="378"/>
      <c r="AS26" s="376">
        <v>3052</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138</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4550</v>
      </c>
      <c r="R27" s="377"/>
      <c r="S27" s="377"/>
      <c r="T27" s="377"/>
      <c r="U27" s="377"/>
      <c r="V27" s="378"/>
      <c r="W27" s="466"/>
      <c r="X27" s="403"/>
      <c r="Y27" s="404"/>
      <c r="Z27" s="379" t="s">
        <v>179</v>
      </c>
      <c r="AA27" s="380"/>
      <c r="AB27" s="380"/>
      <c r="AC27" s="380"/>
      <c r="AD27" s="380"/>
      <c r="AE27" s="380"/>
      <c r="AF27" s="380"/>
      <c r="AG27" s="381"/>
      <c r="AH27" s="376">
        <v>37</v>
      </c>
      <c r="AI27" s="377"/>
      <c r="AJ27" s="377"/>
      <c r="AK27" s="377"/>
      <c r="AL27" s="378"/>
      <c r="AM27" s="376">
        <v>118178</v>
      </c>
      <c r="AN27" s="377"/>
      <c r="AO27" s="377"/>
      <c r="AP27" s="377"/>
      <c r="AQ27" s="377"/>
      <c r="AR27" s="378"/>
      <c r="AS27" s="376">
        <v>3194</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1302930</v>
      </c>
      <c r="BO27" s="458"/>
      <c r="BP27" s="458"/>
      <c r="BQ27" s="458"/>
      <c r="BR27" s="458"/>
      <c r="BS27" s="458"/>
      <c r="BT27" s="458"/>
      <c r="BU27" s="459"/>
      <c r="BV27" s="457">
        <v>1302930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3760</v>
      </c>
      <c r="R28" s="377"/>
      <c r="S28" s="377"/>
      <c r="T28" s="377"/>
      <c r="U28" s="377"/>
      <c r="V28" s="378"/>
      <c r="W28" s="466"/>
      <c r="X28" s="403"/>
      <c r="Y28" s="404"/>
      <c r="Z28" s="379" t="s">
        <v>182</v>
      </c>
      <c r="AA28" s="380"/>
      <c r="AB28" s="380"/>
      <c r="AC28" s="380"/>
      <c r="AD28" s="380"/>
      <c r="AE28" s="380"/>
      <c r="AF28" s="380"/>
      <c r="AG28" s="381"/>
      <c r="AH28" s="376" t="s">
        <v>138</v>
      </c>
      <c r="AI28" s="377"/>
      <c r="AJ28" s="377"/>
      <c r="AK28" s="377"/>
      <c r="AL28" s="378"/>
      <c r="AM28" s="376" t="s">
        <v>138</v>
      </c>
      <c r="AN28" s="377"/>
      <c r="AO28" s="377"/>
      <c r="AP28" s="377"/>
      <c r="AQ28" s="377"/>
      <c r="AR28" s="378"/>
      <c r="AS28" s="376" t="s">
        <v>138</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5594244</v>
      </c>
      <c r="BO28" s="453"/>
      <c r="BP28" s="453"/>
      <c r="BQ28" s="453"/>
      <c r="BR28" s="453"/>
      <c r="BS28" s="453"/>
      <c r="BT28" s="453"/>
      <c r="BU28" s="454"/>
      <c r="BV28" s="452">
        <v>5330614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22</v>
      </c>
      <c r="M29" s="377"/>
      <c r="N29" s="377"/>
      <c r="O29" s="377"/>
      <c r="P29" s="378"/>
      <c r="Q29" s="376">
        <v>3600</v>
      </c>
      <c r="R29" s="377"/>
      <c r="S29" s="377"/>
      <c r="T29" s="377"/>
      <c r="U29" s="377"/>
      <c r="V29" s="378"/>
      <c r="W29" s="467"/>
      <c r="X29" s="468"/>
      <c r="Y29" s="469"/>
      <c r="Z29" s="379" t="s">
        <v>185</v>
      </c>
      <c r="AA29" s="380"/>
      <c r="AB29" s="380"/>
      <c r="AC29" s="380"/>
      <c r="AD29" s="380"/>
      <c r="AE29" s="380"/>
      <c r="AF29" s="380"/>
      <c r="AG29" s="381"/>
      <c r="AH29" s="376">
        <v>803</v>
      </c>
      <c r="AI29" s="377"/>
      <c r="AJ29" s="377"/>
      <c r="AK29" s="377"/>
      <c r="AL29" s="378"/>
      <c r="AM29" s="376">
        <v>2487416</v>
      </c>
      <c r="AN29" s="377"/>
      <c r="AO29" s="377"/>
      <c r="AP29" s="377"/>
      <c r="AQ29" s="377"/>
      <c r="AR29" s="378"/>
      <c r="AS29" s="376">
        <v>3098</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2173647</v>
      </c>
      <c r="BO29" s="424"/>
      <c r="BP29" s="424"/>
      <c r="BQ29" s="424"/>
      <c r="BR29" s="424"/>
      <c r="BS29" s="424"/>
      <c r="BT29" s="424"/>
      <c r="BU29" s="425"/>
      <c r="BV29" s="423">
        <v>1702014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95.8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13370331</v>
      </c>
      <c r="BO30" s="458"/>
      <c r="BP30" s="458"/>
      <c r="BQ30" s="458"/>
      <c r="BR30" s="458"/>
      <c r="BS30" s="458"/>
      <c r="BT30" s="458"/>
      <c r="BU30" s="459"/>
      <c r="BV30" s="457">
        <v>13376386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194</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10</v>
      </c>
      <c r="BF34" s="371"/>
      <c r="BG34" s="372" t="str">
        <f>IF('各会計、関係団体の財政状況及び健全化判断比率'!B34="","",'各会計、関係団体の財政状況及び健全化判断比率'!B34)</f>
        <v>太陽光発電事業特別会計</v>
      </c>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公立豊岡病院組合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(株)北前館</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診療所事業特別会計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北但行政事務組合</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(株)日高振興公社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霊苑事業特別会計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但馬広域行政事務組合</v>
      </c>
      <c r="BZ36" s="372"/>
      <c r="CA36" s="372"/>
      <c r="CB36" s="372"/>
      <c r="CC36" s="372"/>
      <c r="CD36" s="372"/>
      <c r="CE36" s="372"/>
      <c r="CF36" s="372"/>
      <c r="CG36" s="372"/>
      <c r="CH36" s="372"/>
      <c r="CI36" s="372"/>
      <c r="CJ36" s="372"/>
      <c r="CK36" s="372"/>
      <c r="CL36" s="372"/>
      <c r="CM36" s="372"/>
      <c r="CN36" s="178"/>
      <c r="CO36" s="371">
        <f t="shared" si="3"/>
        <v>20</v>
      </c>
      <c r="CP36" s="371"/>
      <c r="CQ36" s="372" t="str">
        <f>IF('各会計、関係団体の財政状況及び健全化判断比率'!BS9="","",'各会計、関係団体の財政状況及び健全化判断比率'!BS9)</f>
        <v>(株)シルク温泉やまびこ</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14</v>
      </c>
      <c r="BX37" s="371"/>
      <c r="BY37" s="372" t="str">
        <f>IF('各会計、関係団体の財政状況及び健全化判断比率'!B71="","",'各会計、関係団体の財政状況及び健全化判断比率'!B71)</f>
        <v>兵庫県市町村職員退職手当組合</v>
      </c>
      <c r="BZ37" s="372"/>
      <c r="CA37" s="372"/>
      <c r="CB37" s="372"/>
      <c r="CC37" s="372"/>
      <c r="CD37" s="372"/>
      <c r="CE37" s="372"/>
      <c r="CF37" s="372"/>
      <c r="CG37" s="372"/>
      <c r="CH37" s="372"/>
      <c r="CI37" s="372"/>
      <c r="CJ37" s="372"/>
      <c r="CK37" s="372"/>
      <c r="CL37" s="372"/>
      <c r="CM37" s="372"/>
      <c r="CN37" s="178"/>
      <c r="CO37" s="371">
        <f t="shared" si="3"/>
        <v>21</v>
      </c>
      <c r="CP37" s="371"/>
      <c r="CQ37" s="372" t="str">
        <f>IF('各会計、関係団体の財政状況及び健全化判断比率'!BS10="","",'各会計、関係団体の財政状況及び健全化判断比率'!BS10)</f>
        <v>アイティ豊岡都市開発(株)</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15</v>
      </c>
      <c r="BX38" s="371"/>
      <c r="BY38" s="372" t="str">
        <f>IF('各会計、関係団体の財政状況及び健全化判断比率'!B72="","",'各会計、関係団体の財政状況及び健全化判断比率'!B72)</f>
        <v>兵庫県市町交通災害共済組合</v>
      </c>
      <c r="BZ38" s="372"/>
      <c r="CA38" s="372"/>
      <c r="CB38" s="372"/>
      <c r="CC38" s="372"/>
      <c r="CD38" s="372"/>
      <c r="CE38" s="372"/>
      <c r="CF38" s="372"/>
      <c r="CG38" s="372"/>
      <c r="CH38" s="372"/>
      <c r="CI38" s="372"/>
      <c r="CJ38" s="372"/>
      <c r="CK38" s="372"/>
      <c r="CL38" s="372"/>
      <c r="CM38" s="372"/>
      <c r="CN38" s="178"/>
      <c r="CO38" s="371">
        <f t="shared" si="3"/>
        <v>22</v>
      </c>
      <c r="CP38" s="371"/>
      <c r="CQ38" s="372" t="str">
        <f>IF('各会計、関係団体の財政状況及び健全化判断比率'!BS11="","",'各会計、関係団体の財政状況及び健全化判断比率'!BS11)</f>
        <v>豊岡まちづくり(株)</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16</v>
      </c>
      <c r="BX39" s="371"/>
      <c r="BY39" s="372" t="str">
        <f>IF('各会計、関係団体の財政状況及び健全化判断比率'!B73="","",'各会計、関係団体の財政状況及び健全化判断比率'!B73)</f>
        <v>兵庫県後期高齢者医療広域連合（一般会計）</v>
      </c>
      <c r="BZ39" s="372"/>
      <c r="CA39" s="372"/>
      <c r="CB39" s="372"/>
      <c r="CC39" s="372"/>
      <c r="CD39" s="372"/>
      <c r="CE39" s="372"/>
      <c r="CF39" s="372"/>
      <c r="CG39" s="372"/>
      <c r="CH39" s="372"/>
      <c r="CI39" s="372"/>
      <c r="CJ39" s="372"/>
      <c r="CK39" s="372"/>
      <c r="CL39" s="372"/>
      <c r="CM39" s="372"/>
      <c r="CN39" s="178"/>
      <c r="CO39" s="371">
        <f t="shared" si="3"/>
        <v>23</v>
      </c>
      <c r="CP39" s="371"/>
      <c r="CQ39" s="372" t="str">
        <f>IF('各会計、関係団体の財政状況及び健全化判断比率'!BS12="","",'各会計、関係団体の財政状況及び健全化判断比率'!BS12)</f>
        <v>(有)あした</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17</v>
      </c>
      <c r="BX40" s="371"/>
      <c r="BY40" s="372" t="str">
        <f>IF('各会計、関係団体の財政状況及び健全化判断比率'!B74="","",'各会計、関係団体の財政状況及び健全化判断比率'!B74)</f>
        <v>兵庫県後期高齢者医療広域連合（特別会計）</v>
      </c>
      <c r="BZ40" s="372"/>
      <c r="CA40" s="372"/>
      <c r="CB40" s="372"/>
      <c r="CC40" s="372"/>
      <c r="CD40" s="372"/>
      <c r="CE40" s="372"/>
      <c r="CF40" s="372"/>
      <c r="CG40" s="372"/>
      <c r="CH40" s="372"/>
      <c r="CI40" s="372"/>
      <c r="CJ40" s="372"/>
      <c r="CK40" s="372"/>
      <c r="CL40" s="372"/>
      <c r="CM40" s="372"/>
      <c r="CN40" s="178"/>
      <c r="CO40" s="371">
        <f t="shared" si="3"/>
        <v>24</v>
      </c>
      <c r="CP40" s="371"/>
      <c r="CQ40" s="372" t="str">
        <f>IF('各会計、関係団体の財政状況及び健全化判断比率'!BS13="","",'各会計、関係団体の財政状況及び健全化判断比率'!BS13)</f>
        <v>(一財)但馬地域地場産業振興センター</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25</v>
      </c>
      <c r="CP41" s="371"/>
      <c r="CQ41" s="372" t="str">
        <f>IF('各会計、関係団体の財政状況及び健全化判断比率'!BS14="","",'各会計、関係団体の財政状況及び健全化判断比率'!BS14)</f>
        <v>(一社)豊岡観光イノベーション</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26</v>
      </c>
      <c r="CP42" s="371"/>
      <c r="CQ42" s="372" t="str">
        <f>IF('各会計、関係団体の財政状況及び健全化判断比率'!BS15="","",'各会計、関係団体の財政状況及び健全化判断比率'!BS15)</f>
        <v>兵庫県信用保証協会</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〇</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59055118110236227" bottom="0"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Normal="100" zoomScaleSheetLayoutView="7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0" t="s">
        <v>568</v>
      </c>
      <c r="D34" s="1180"/>
      <c r="E34" s="1181"/>
      <c r="F34" s="32">
        <v>9.86</v>
      </c>
      <c r="G34" s="33">
        <v>10.88</v>
      </c>
      <c r="H34" s="33">
        <v>11.8</v>
      </c>
      <c r="I34" s="33">
        <v>12.05</v>
      </c>
      <c r="J34" s="34">
        <v>11.73</v>
      </c>
      <c r="K34" s="22"/>
      <c r="L34" s="22"/>
      <c r="M34" s="22"/>
      <c r="N34" s="22"/>
      <c r="O34" s="22"/>
      <c r="P34" s="22"/>
    </row>
    <row r="35" spans="1:16" ht="39" customHeight="1" x14ac:dyDescent="0.15">
      <c r="A35" s="22"/>
      <c r="B35" s="35"/>
      <c r="C35" s="1174" t="s">
        <v>569</v>
      </c>
      <c r="D35" s="1175"/>
      <c r="E35" s="1176"/>
      <c r="F35" s="36">
        <v>3.96</v>
      </c>
      <c r="G35" s="37">
        <v>4.1100000000000003</v>
      </c>
      <c r="H35" s="37">
        <v>5.55</v>
      </c>
      <c r="I35" s="37">
        <v>6.87</v>
      </c>
      <c r="J35" s="38">
        <v>7.36</v>
      </c>
      <c r="K35" s="22"/>
      <c r="L35" s="22"/>
      <c r="M35" s="22"/>
      <c r="N35" s="22"/>
      <c r="O35" s="22"/>
      <c r="P35" s="22"/>
    </row>
    <row r="36" spans="1:16" ht="39" customHeight="1" x14ac:dyDescent="0.15">
      <c r="A36" s="22"/>
      <c r="B36" s="35"/>
      <c r="C36" s="1174" t="s">
        <v>570</v>
      </c>
      <c r="D36" s="1175"/>
      <c r="E36" s="1176"/>
      <c r="F36" s="36">
        <v>2.89</v>
      </c>
      <c r="G36" s="37">
        <v>2.93</v>
      </c>
      <c r="H36" s="37">
        <v>4.49</v>
      </c>
      <c r="I36" s="37">
        <v>4.21</v>
      </c>
      <c r="J36" s="38">
        <v>5.88</v>
      </c>
      <c r="K36" s="22"/>
      <c r="L36" s="22"/>
      <c r="M36" s="22"/>
      <c r="N36" s="22"/>
      <c r="O36" s="22"/>
      <c r="P36" s="22"/>
    </row>
    <row r="37" spans="1:16" ht="39" customHeight="1" x14ac:dyDescent="0.15">
      <c r="A37" s="22"/>
      <c r="B37" s="35"/>
      <c r="C37" s="1174" t="s">
        <v>571</v>
      </c>
      <c r="D37" s="1175"/>
      <c r="E37" s="1176"/>
      <c r="F37" s="36">
        <v>0.92</v>
      </c>
      <c r="G37" s="37">
        <v>1.21</v>
      </c>
      <c r="H37" s="37">
        <v>1.59</v>
      </c>
      <c r="I37" s="37">
        <v>1.76</v>
      </c>
      <c r="J37" s="38">
        <v>1.3</v>
      </c>
      <c r="K37" s="22"/>
      <c r="L37" s="22"/>
      <c r="M37" s="22"/>
      <c r="N37" s="22"/>
      <c r="O37" s="22"/>
      <c r="P37" s="22"/>
    </row>
    <row r="38" spans="1:16" ht="39" customHeight="1" x14ac:dyDescent="0.15">
      <c r="A38" s="22"/>
      <c r="B38" s="35"/>
      <c r="C38" s="1174" t="s">
        <v>572</v>
      </c>
      <c r="D38" s="1175"/>
      <c r="E38" s="1176"/>
      <c r="F38" s="36">
        <v>1.67</v>
      </c>
      <c r="G38" s="37">
        <v>1.26</v>
      </c>
      <c r="H38" s="37">
        <v>0.36</v>
      </c>
      <c r="I38" s="37">
        <v>0.42</v>
      </c>
      <c r="J38" s="38">
        <v>0.46</v>
      </c>
      <c r="K38" s="22"/>
      <c r="L38" s="22"/>
      <c r="M38" s="22"/>
      <c r="N38" s="22"/>
      <c r="O38" s="22"/>
      <c r="P38" s="22"/>
    </row>
    <row r="39" spans="1:16" ht="39" customHeight="1" x14ac:dyDescent="0.15">
      <c r="A39" s="22"/>
      <c r="B39" s="35"/>
      <c r="C39" s="1174" t="s">
        <v>573</v>
      </c>
      <c r="D39" s="1175"/>
      <c r="E39" s="1176"/>
      <c r="F39" s="36">
        <v>0.09</v>
      </c>
      <c r="G39" s="37">
        <v>0.1</v>
      </c>
      <c r="H39" s="37">
        <v>0.09</v>
      </c>
      <c r="I39" s="37">
        <v>0.1</v>
      </c>
      <c r="J39" s="38">
        <v>0.1</v>
      </c>
      <c r="K39" s="22"/>
      <c r="L39" s="22"/>
      <c r="M39" s="22"/>
      <c r="N39" s="22"/>
      <c r="O39" s="22"/>
      <c r="P39" s="22"/>
    </row>
    <row r="40" spans="1:16" ht="39" customHeight="1" x14ac:dyDescent="0.15">
      <c r="A40" s="22"/>
      <c r="B40" s="35"/>
      <c r="C40" s="1174" t="s">
        <v>574</v>
      </c>
      <c r="D40" s="1175"/>
      <c r="E40" s="1176"/>
      <c r="F40" s="36">
        <v>0.08</v>
      </c>
      <c r="G40" s="37">
        <v>7.0000000000000007E-2</v>
      </c>
      <c r="H40" s="37">
        <v>0.06</v>
      </c>
      <c r="I40" s="37">
        <v>0.13</v>
      </c>
      <c r="J40" s="38">
        <v>0.06</v>
      </c>
      <c r="K40" s="22"/>
      <c r="L40" s="22"/>
      <c r="M40" s="22"/>
      <c r="N40" s="22"/>
      <c r="O40" s="22"/>
      <c r="P40" s="22"/>
    </row>
    <row r="41" spans="1:16" ht="39" customHeight="1" x14ac:dyDescent="0.15">
      <c r="A41" s="22"/>
      <c r="B41" s="35"/>
      <c r="C41" s="1174" t="s">
        <v>575</v>
      </c>
      <c r="D41" s="1175"/>
      <c r="E41" s="1176"/>
      <c r="F41" s="36">
        <v>0.09</v>
      </c>
      <c r="G41" s="37">
        <v>0.02</v>
      </c>
      <c r="H41" s="37">
        <v>0.03</v>
      </c>
      <c r="I41" s="37">
        <v>0.01</v>
      </c>
      <c r="J41" s="38">
        <v>0.03</v>
      </c>
      <c r="K41" s="22"/>
      <c r="L41" s="22"/>
      <c r="M41" s="22"/>
      <c r="N41" s="22"/>
      <c r="O41" s="22"/>
      <c r="P41" s="22"/>
    </row>
    <row r="42" spans="1:16" ht="39" customHeight="1" x14ac:dyDescent="0.15">
      <c r="A42" s="22"/>
      <c r="B42" s="39"/>
      <c r="C42" s="1174" t="s">
        <v>576</v>
      </c>
      <c r="D42" s="1175"/>
      <c r="E42" s="1176"/>
      <c r="F42" s="36" t="s">
        <v>519</v>
      </c>
      <c r="G42" s="37" t="s">
        <v>519</v>
      </c>
      <c r="H42" s="37" t="s">
        <v>519</v>
      </c>
      <c r="I42" s="37" t="s">
        <v>519</v>
      </c>
      <c r="J42" s="38" t="s">
        <v>519</v>
      </c>
      <c r="K42" s="22"/>
      <c r="L42" s="22"/>
      <c r="M42" s="22"/>
      <c r="N42" s="22"/>
      <c r="O42" s="22"/>
      <c r="P42" s="22"/>
    </row>
    <row r="43" spans="1:16" ht="39" customHeight="1" thickBot="1" x14ac:dyDescent="0.2">
      <c r="A43" s="22"/>
      <c r="B43" s="40"/>
      <c r="C43" s="1177" t="s">
        <v>577</v>
      </c>
      <c r="D43" s="1178"/>
      <c r="E43" s="1179"/>
      <c r="F43" s="41">
        <v>0.73</v>
      </c>
      <c r="G43" s="42">
        <v>0.71</v>
      </c>
      <c r="H43" s="42">
        <v>0.8</v>
      </c>
      <c r="I43" s="42">
        <v>7.0000000000000007E-2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Mbrds1VSMVbw9CcXomZaBW6SBzBxhIFzLGzvUORS5zjmu0xY/ZAQVUXAo4yp7ne0IpE5OB80TCMC1P72ogbFg==" saltValue="YkWR0yuztEuNBrsfBYhP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dimension ref="A1:U62"/>
  <sheetViews>
    <sheetView showGridLines="0" zoomScaleNormal="100" zoomScaleSheetLayoutView="7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6491</v>
      </c>
      <c r="L45" s="60">
        <v>6408</v>
      </c>
      <c r="M45" s="60">
        <v>6402</v>
      </c>
      <c r="N45" s="60">
        <v>6539</v>
      </c>
      <c r="O45" s="61">
        <v>6624</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519</v>
      </c>
      <c r="L46" s="64" t="s">
        <v>519</v>
      </c>
      <c r="M46" s="64" t="s">
        <v>519</v>
      </c>
      <c r="N46" s="64" t="s">
        <v>519</v>
      </c>
      <c r="O46" s="65" t="s">
        <v>519</v>
      </c>
      <c r="P46" s="48"/>
      <c r="Q46" s="48"/>
      <c r="R46" s="48"/>
      <c r="S46" s="48"/>
      <c r="T46" s="48"/>
      <c r="U46" s="48"/>
    </row>
    <row r="47" spans="1:21" ht="30.75" customHeight="1" x14ac:dyDescent="0.15">
      <c r="A47" s="48"/>
      <c r="B47" s="1202"/>
      <c r="C47" s="1203"/>
      <c r="D47" s="62"/>
      <c r="E47" s="1184" t="s">
        <v>14</v>
      </c>
      <c r="F47" s="1184"/>
      <c r="G47" s="1184"/>
      <c r="H47" s="1184"/>
      <c r="I47" s="1184"/>
      <c r="J47" s="1185"/>
      <c r="K47" s="63">
        <v>107</v>
      </c>
      <c r="L47" s="64">
        <v>40</v>
      </c>
      <c r="M47" s="64">
        <v>30</v>
      </c>
      <c r="N47" s="64">
        <v>20</v>
      </c>
      <c r="O47" s="65">
        <v>10</v>
      </c>
      <c r="P47" s="48"/>
      <c r="Q47" s="48"/>
      <c r="R47" s="48"/>
      <c r="S47" s="48"/>
      <c r="T47" s="48"/>
      <c r="U47" s="48"/>
    </row>
    <row r="48" spans="1:21" ht="30.75" customHeight="1" x14ac:dyDescent="0.15">
      <c r="A48" s="48"/>
      <c r="B48" s="1202"/>
      <c r="C48" s="1203"/>
      <c r="D48" s="62"/>
      <c r="E48" s="1184" t="s">
        <v>15</v>
      </c>
      <c r="F48" s="1184"/>
      <c r="G48" s="1184"/>
      <c r="H48" s="1184"/>
      <c r="I48" s="1184"/>
      <c r="J48" s="1185"/>
      <c r="K48" s="63">
        <v>2884</v>
      </c>
      <c r="L48" s="64">
        <v>2945</v>
      </c>
      <c r="M48" s="64">
        <v>2864</v>
      </c>
      <c r="N48" s="64">
        <v>2808</v>
      </c>
      <c r="O48" s="65">
        <v>2710</v>
      </c>
      <c r="P48" s="48"/>
      <c r="Q48" s="48"/>
      <c r="R48" s="48"/>
      <c r="S48" s="48"/>
      <c r="T48" s="48"/>
      <c r="U48" s="48"/>
    </row>
    <row r="49" spans="1:21" ht="30.75" customHeight="1" x14ac:dyDescent="0.15">
      <c r="A49" s="48"/>
      <c r="B49" s="1202"/>
      <c r="C49" s="1203"/>
      <c r="D49" s="62"/>
      <c r="E49" s="1184" t="s">
        <v>16</v>
      </c>
      <c r="F49" s="1184"/>
      <c r="G49" s="1184"/>
      <c r="H49" s="1184"/>
      <c r="I49" s="1184"/>
      <c r="J49" s="1185"/>
      <c r="K49" s="63">
        <v>967</v>
      </c>
      <c r="L49" s="64">
        <v>949</v>
      </c>
      <c r="M49" s="64">
        <v>915</v>
      </c>
      <c r="N49" s="64">
        <v>908</v>
      </c>
      <c r="O49" s="65">
        <v>872</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519</v>
      </c>
      <c r="L50" s="64" t="s">
        <v>519</v>
      </c>
      <c r="M50" s="64" t="s">
        <v>519</v>
      </c>
      <c r="N50" s="64" t="s">
        <v>519</v>
      </c>
      <c r="O50" s="65" t="s">
        <v>519</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t="s">
        <v>519</v>
      </c>
      <c r="M51" s="64" t="s">
        <v>519</v>
      </c>
      <c r="N51" s="64" t="s">
        <v>519</v>
      </c>
      <c r="O51" s="65" t="s">
        <v>519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7783</v>
      </c>
      <c r="L52" s="64">
        <v>7639</v>
      </c>
      <c r="M52" s="64">
        <v>7380</v>
      </c>
      <c r="N52" s="64">
        <v>7287</v>
      </c>
      <c r="O52" s="65">
        <v>7229</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2666</v>
      </c>
      <c r="L53" s="69">
        <v>2703</v>
      </c>
      <c r="M53" s="69">
        <v>2831</v>
      </c>
      <c r="N53" s="69">
        <v>2988</v>
      </c>
      <c r="O53" s="70">
        <v>2987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qFzJZa5zr7sp5HOsXowGgPSmyuN8917dCPBYGdHcC5lHbW7wc2/+s8bypFTQiblSIBHolqtFyZEupzA4OidPw==" saltValue="QhqF3klAMZDbJ9t6W/YY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75"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20" t="s">
        <v>30</v>
      </c>
      <c r="C41" s="1221"/>
      <c r="D41" s="102"/>
      <c r="E41" s="1222" t="s">
        <v>31</v>
      </c>
      <c r="F41" s="1222"/>
      <c r="G41" s="1222"/>
      <c r="H41" s="1223"/>
      <c r="I41" s="351">
        <v>57456</v>
      </c>
      <c r="J41" s="352">
        <v>54742</v>
      </c>
      <c r="K41" s="352">
        <v>51998</v>
      </c>
      <c r="L41" s="352">
        <v>49041</v>
      </c>
      <c r="M41" s="353">
        <v>46256</v>
      </c>
    </row>
    <row r="42" spans="2:13" ht="27.75" customHeight="1" x14ac:dyDescent="0.15">
      <c r="B42" s="1210"/>
      <c r="C42" s="1211"/>
      <c r="D42" s="103"/>
      <c r="E42" s="1214" t="s">
        <v>32</v>
      </c>
      <c r="F42" s="1214"/>
      <c r="G42" s="1214"/>
      <c r="H42" s="1215"/>
      <c r="I42" s="354">
        <v>111</v>
      </c>
      <c r="J42" s="355">
        <v>111</v>
      </c>
      <c r="K42" s="355">
        <v>111</v>
      </c>
      <c r="L42" s="355" t="s">
        <v>519</v>
      </c>
      <c r="M42" s="356" t="s">
        <v>519</v>
      </c>
    </row>
    <row r="43" spans="2:13" ht="27.75" customHeight="1" x14ac:dyDescent="0.15">
      <c r="B43" s="1210"/>
      <c r="C43" s="1211"/>
      <c r="D43" s="103"/>
      <c r="E43" s="1214" t="s">
        <v>33</v>
      </c>
      <c r="F43" s="1214"/>
      <c r="G43" s="1214"/>
      <c r="H43" s="1215"/>
      <c r="I43" s="354">
        <v>41300</v>
      </c>
      <c r="J43" s="355">
        <v>38845</v>
      </c>
      <c r="K43" s="355">
        <v>38424</v>
      </c>
      <c r="L43" s="355">
        <v>38596</v>
      </c>
      <c r="M43" s="356">
        <v>37932</v>
      </c>
    </row>
    <row r="44" spans="2:13" ht="27.75" customHeight="1" x14ac:dyDescent="0.15">
      <c r="B44" s="1210"/>
      <c r="C44" s="1211"/>
      <c r="D44" s="103"/>
      <c r="E44" s="1214" t="s">
        <v>34</v>
      </c>
      <c r="F44" s="1214"/>
      <c r="G44" s="1214"/>
      <c r="H44" s="1215"/>
      <c r="I44" s="354">
        <v>12579</v>
      </c>
      <c r="J44" s="355">
        <v>12060</v>
      </c>
      <c r="K44" s="355">
        <v>11323</v>
      </c>
      <c r="L44" s="355">
        <v>10371</v>
      </c>
      <c r="M44" s="356">
        <v>9515</v>
      </c>
    </row>
    <row r="45" spans="2:13" ht="27.75" customHeight="1" x14ac:dyDescent="0.15">
      <c r="B45" s="1210"/>
      <c r="C45" s="1211"/>
      <c r="D45" s="103"/>
      <c r="E45" s="1214" t="s">
        <v>35</v>
      </c>
      <c r="F45" s="1214"/>
      <c r="G45" s="1214"/>
      <c r="H45" s="1215"/>
      <c r="I45" s="354">
        <v>6467</v>
      </c>
      <c r="J45" s="355">
        <v>6114</v>
      </c>
      <c r="K45" s="355">
        <v>6121</v>
      </c>
      <c r="L45" s="355">
        <v>6099</v>
      </c>
      <c r="M45" s="356">
        <v>5722</v>
      </c>
    </row>
    <row r="46" spans="2:13" ht="27.75" customHeight="1" x14ac:dyDescent="0.15">
      <c r="B46" s="1210"/>
      <c r="C46" s="1211"/>
      <c r="D46" s="104"/>
      <c r="E46" s="1214" t="s">
        <v>36</v>
      </c>
      <c r="F46" s="1214"/>
      <c r="G46" s="1214"/>
      <c r="H46" s="1215"/>
      <c r="I46" s="354" t="s">
        <v>519</v>
      </c>
      <c r="J46" s="355" t="s">
        <v>519</v>
      </c>
      <c r="K46" s="355" t="s">
        <v>519</v>
      </c>
      <c r="L46" s="355" t="s">
        <v>519</v>
      </c>
      <c r="M46" s="356" t="s">
        <v>519</v>
      </c>
    </row>
    <row r="47" spans="2:13" ht="27.75" customHeight="1" x14ac:dyDescent="0.15">
      <c r="B47" s="1210"/>
      <c r="C47" s="1211"/>
      <c r="D47" s="105"/>
      <c r="E47" s="1224" t="s">
        <v>37</v>
      </c>
      <c r="F47" s="1225"/>
      <c r="G47" s="1225"/>
      <c r="H47" s="1226"/>
      <c r="I47" s="354" t="s">
        <v>519</v>
      </c>
      <c r="J47" s="355" t="s">
        <v>519</v>
      </c>
      <c r="K47" s="355" t="s">
        <v>519</v>
      </c>
      <c r="L47" s="355" t="s">
        <v>519</v>
      </c>
      <c r="M47" s="356" t="s">
        <v>519</v>
      </c>
    </row>
    <row r="48" spans="2:13" ht="27.75" customHeight="1" x14ac:dyDescent="0.15">
      <c r="B48" s="1210"/>
      <c r="C48" s="1211"/>
      <c r="D48" s="103"/>
      <c r="E48" s="1214" t="s">
        <v>38</v>
      </c>
      <c r="F48" s="1214"/>
      <c r="G48" s="1214"/>
      <c r="H48" s="1215"/>
      <c r="I48" s="354" t="s">
        <v>519</v>
      </c>
      <c r="J48" s="355" t="s">
        <v>519</v>
      </c>
      <c r="K48" s="355" t="s">
        <v>519</v>
      </c>
      <c r="L48" s="355" t="s">
        <v>519</v>
      </c>
      <c r="M48" s="356" t="s">
        <v>519</v>
      </c>
    </row>
    <row r="49" spans="2:13" ht="27.75" customHeight="1" x14ac:dyDescent="0.15">
      <c r="B49" s="1212"/>
      <c r="C49" s="1213"/>
      <c r="D49" s="103"/>
      <c r="E49" s="1214" t="s">
        <v>39</v>
      </c>
      <c r="F49" s="1214"/>
      <c r="G49" s="1214"/>
      <c r="H49" s="1215"/>
      <c r="I49" s="354" t="s">
        <v>519</v>
      </c>
      <c r="J49" s="355" t="s">
        <v>519</v>
      </c>
      <c r="K49" s="355" t="s">
        <v>519</v>
      </c>
      <c r="L49" s="355" t="s">
        <v>519</v>
      </c>
      <c r="M49" s="356" t="s">
        <v>519</v>
      </c>
    </row>
    <row r="50" spans="2:13" ht="27.75" customHeight="1" x14ac:dyDescent="0.15">
      <c r="B50" s="1208" t="s">
        <v>40</v>
      </c>
      <c r="C50" s="1209"/>
      <c r="D50" s="106"/>
      <c r="E50" s="1214" t="s">
        <v>41</v>
      </c>
      <c r="F50" s="1214"/>
      <c r="G50" s="1214"/>
      <c r="H50" s="1215"/>
      <c r="I50" s="354">
        <v>18602</v>
      </c>
      <c r="J50" s="355">
        <v>18836</v>
      </c>
      <c r="K50" s="355">
        <v>18471</v>
      </c>
      <c r="L50" s="355">
        <v>18547</v>
      </c>
      <c r="M50" s="356">
        <v>19226</v>
      </c>
    </row>
    <row r="51" spans="2:13" ht="27.75" customHeight="1" x14ac:dyDescent="0.15">
      <c r="B51" s="1210"/>
      <c r="C51" s="1211"/>
      <c r="D51" s="103"/>
      <c r="E51" s="1214" t="s">
        <v>42</v>
      </c>
      <c r="F51" s="1214"/>
      <c r="G51" s="1214"/>
      <c r="H51" s="1215"/>
      <c r="I51" s="354">
        <v>1133</v>
      </c>
      <c r="J51" s="355">
        <v>1003</v>
      </c>
      <c r="K51" s="355">
        <v>886</v>
      </c>
      <c r="L51" s="355">
        <v>777</v>
      </c>
      <c r="M51" s="356">
        <v>664</v>
      </c>
    </row>
    <row r="52" spans="2:13" ht="27.75" customHeight="1" x14ac:dyDescent="0.15">
      <c r="B52" s="1212"/>
      <c r="C52" s="1213"/>
      <c r="D52" s="103"/>
      <c r="E52" s="1214" t="s">
        <v>43</v>
      </c>
      <c r="F52" s="1214"/>
      <c r="G52" s="1214"/>
      <c r="H52" s="1215"/>
      <c r="I52" s="354">
        <v>79620</v>
      </c>
      <c r="J52" s="355">
        <v>76621</v>
      </c>
      <c r="K52" s="355">
        <v>73488</v>
      </c>
      <c r="L52" s="355">
        <v>70516</v>
      </c>
      <c r="M52" s="356">
        <v>67569</v>
      </c>
    </row>
    <row r="53" spans="2:13" ht="27.75" customHeight="1" thickBot="1" x14ac:dyDescent="0.2">
      <c r="B53" s="1216" t="s">
        <v>44</v>
      </c>
      <c r="C53" s="1217"/>
      <c r="D53" s="107"/>
      <c r="E53" s="1218" t="s">
        <v>45</v>
      </c>
      <c r="F53" s="1218"/>
      <c r="G53" s="1218"/>
      <c r="H53" s="1219"/>
      <c r="I53" s="357">
        <v>18557</v>
      </c>
      <c r="J53" s="358">
        <v>15412</v>
      </c>
      <c r="K53" s="358">
        <v>15132</v>
      </c>
      <c r="L53" s="358">
        <v>14266</v>
      </c>
      <c r="M53" s="359">
        <v>11965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1zHBeflq0TZDgObwoigJokg/zOj68tUhjEt9GQuWkzCEzV3jYobpGnlrXVjf3ezF3TUW++Wq9cSX6CC1/vOlg==" saltValue="L5PhhOOQ7XTBTBQTk8LW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4"/>
  <sheetViews>
    <sheetView showGridLines="0" zoomScale="70" zoomScaleNormal="70" zoomScaleSheetLayoutView="7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5" t="s">
        <v>48</v>
      </c>
      <c r="D55" s="1235"/>
      <c r="E55" s="1236"/>
      <c r="F55" s="119">
        <v>5003</v>
      </c>
      <c r="G55" s="119">
        <v>5331</v>
      </c>
      <c r="H55" s="120">
        <v>5594</v>
      </c>
    </row>
    <row r="56" spans="2:8" ht="52.5" customHeight="1" x14ac:dyDescent="0.15">
      <c r="B56" s="121"/>
      <c r="C56" s="1237" t="s">
        <v>49</v>
      </c>
      <c r="D56" s="1237"/>
      <c r="E56" s="1238"/>
      <c r="F56" s="122">
        <v>1653</v>
      </c>
      <c r="G56" s="122">
        <v>1702</v>
      </c>
      <c r="H56" s="123">
        <v>2174</v>
      </c>
    </row>
    <row r="57" spans="2:8" ht="53.25" customHeight="1" x14ac:dyDescent="0.15">
      <c r="B57" s="121"/>
      <c r="C57" s="1239" t="s">
        <v>50</v>
      </c>
      <c r="D57" s="1239"/>
      <c r="E57" s="1240"/>
      <c r="F57" s="124">
        <v>13559</v>
      </c>
      <c r="G57" s="124">
        <v>13376</v>
      </c>
      <c r="H57" s="125">
        <v>13370</v>
      </c>
    </row>
    <row r="58" spans="2:8" ht="45.75" customHeight="1" x14ac:dyDescent="0.15">
      <c r="B58" s="126"/>
      <c r="C58" s="1227" t="s">
        <v>607</v>
      </c>
      <c r="D58" s="1228"/>
      <c r="E58" s="1229"/>
      <c r="F58" s="127">
        <v>7697</v>
      </c>
      <c r="G58" s="127">
        <v>7642</v>
      </c>
      <c r="H58" s="128">
        <v>7353</v>
      </c>
    </row>
    <row r="59" spans="2:8" ht="45.75" customHeight="1" x14ac:dyDescent="0.15">
      <c r="B59" s="126"/>
      <c r="C59" s="1227" t="s">
        <v>608</v>
      </c>
      <c r="D59" s="1228"/>
      <c r="E59" s="1229"/>
      <c r="F59" s="127">
        <v>3823</v>
      </c>
      <c r="G59" s="127">
        <v>3772</v>
      </c>
      <c r="H59" s="128">
        <v>4029</v>
      </c>
    </row>
    <row r="60" spans="2:8" ht="45.75" customHeight="1" x14ac:dyDescent="0.15">
      <c r="B60" s="126"/>
      <c r="C60" s="1227" t="s">
        <v>609</v>
      </c>
      <c r="D60" s="1228"/>
      <c r="E60" s="1229"/>
      <c r="F60" s="127">
        <v>1197</v>
      </c>
      <c r="G60" s="127">
        <v>1197</v>
      </c>
      <c r="H60" s="128">
        <v>1182</v>
      </c>
    </row>
    <row r="61" spans="2:8" ht="45.75" customHeight="1" x14ac:dyDescent="0.15">
      <c r="B61" s="126"/>
      <c r="C61" s="1227" t="s">
        <v>610</v>
      </c>
      <c r="D61" s="1228"/>
      <c r="E61" s="1229"/>
      <c r="F61" s="127">
        <v>518</v>
      </c>
      <c r="G61" s="127">
        <v>492</v>
      </c>
      <c r="H61" s="128">
        <v>492</v>
      </c>
    </row>
    <row r="62" spans="2:8" ht="45.75" customHeight="1" thickBot="1" x14ac:dyDescent="0.2">
      <c r="B62" s="129"/>
      <c r="C62" s="1230" t="s">
        <v>611</v>
      </c>
      <c r="D62" s="1231"/>
      <c r="E62" s="1232"/>
      <c r="F62" s="130">
        <v>127</v>
      </c>
      <c r="G62" s="130">
        <v>47</v>
      </c>
      <c r="H62" s="131">
        <v>47</v>
      </c>
    </row>
    <row r="63" spans="2:8" ht="52.5" customHeight="1" thickBot="1" x14ac:dyDescent="0.2">
      <c r="B63" s="132"/>
      <c r="C63" s="1233" t="s">
        <v>51</v>
      </c>
      <c r="D63" s="1233"/>
      <c r="E63" s="1234"/>
      <c r="F63" s="133">
        <v>20216</v>
      </c>
      <c r="G63" s="133">
        <v>20409</v>
      </c>
      <c r="H63" s="134">
        <v>21138</v>
      </c>
    </row>
    <row r="64" spans="2:8" x14ac:dyDescent="0.15"/>
  </sheetData>
  <sheetProtection algorithmName="SHA-512" hashValue="4NaM/Cck/VEtf7azibcqDk9+2U4mv2hgGYYkaRJ96nwFVXNqUO4BvZBHyXtFjez+diFMJSq6Y0dpyHgQmd1JhQ==" saltValue="cRYK4F4kgYvPNFKNsYuI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5" zoomScaleNormal="100" zoomScaleSheetLayoutView="55" workbookViewId="0">
      <selection activeCell="AS41" sqref="AS41"/>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561</v>
      </c>
      <c r="BQ50" s="1274"/>
      <c r="BR50" s="1274"/>
      <c r="BS50" s="1274"/>
      <c r="BT50" s="1274"/>
      <c r="BU50" s="1274"/>
      <c r="BV50" s="1274"/>
      <c r="BW50" s="1274"/>
      <c r="BX50" s="1274" t="s">
        <v>562</v>
      </c>
      <c r="BY50" s="1274"/>
      <c r="BZ50" s="1274"/>
      <c r="CA50" s="1274"/>
      <c r="CB50" s="1274"/>
      <c r="CC50" s="1274"/>
      <c r="CD50" s="1274"/>
      <c r="CE50" s="1274"/>
      <c r="CF50" s="1274" t="s">
        <v>563</v>
      </c>
      <c r="CG50" s="1274"/>
      <c r="CH50" s="1274"/>
      <c r="CI50" s="1274"/>
      <c r="CJ50" s="1274"/>
      <c r="CK50" s="1274"/>
      <c r="CL50" s="1274"/>
      <c r="CM50" s="1274"/>
      <c r="CN50" s="1274" t="s">
        <v>564</v>
      </c>
      <c r="CO50" s="1274"/>
      <c r="CP50" s="1274"/>
      <c r="CQ50" s="1274"/>
      <c r="CR50" s="1274"/>
      <c r="CS50" s="1274"/>
      <c r="CT50" s="1274"/>
      <c r="CU50" s="1274"/>
      <c r="CV50" s="1274" t="s">
        <v>565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617</v>
      </c>
      <c r="AO51" s="1278"/>
      <c r="AP51" s="1278"/>
      <c r="AQ51" s="1278"/>
      <c r="AR51" s="1278"/>
      <c r="AS51" s="1278"/>
      <c r="AT51" s="1278"/>
      <c r="AU51" s="1278"/>
      <c r="AV51" s="1278"/>
      <c r="AW51" s="1278"/>
      <c r="AX51" s="1278"/>
      <c r="AY51" s="1278"/>
      <c r="AZ51" s="1278"/>
      <c r="BA51" s="1278"/>
      <c r="BB51" s="1278" t="s">
        <v>618</v>
      </c>
      <c r="BC51" s="1278"/>
      <c r="BD51" s="1278"/>
      <c r="BE51" s="1278"/>
      <c r="BF51" s="1278"/>
      <c r="BG51" s="1278"/>
      <c r="BH51" s="1278"/>
      <c r="BI51" s="1278"/>
      <c r="BJ51" s="1278"/>
      <c r="BK51" s="1278"/>
      <c r="BL51" s="1278"/>
      <c r="BM51" s="1278"/>
      <c r="BN51" s="1278"/>
      <c r="BO51" s="1278"/>
      <c r="BP51" s="1279">
        <v>89.4</v>
      </c>
      <c r="BQ51" s="1279"/>
      <c r="BR51" s="1279"/>
      <c r="BS51" s="1279"/>
      <c r="BT51" s="1279"/>
      <c r="BU51" s="1279"/>
      <c r="BV51" s="1279"/>
      <c r="BW51" s="1279"/>
      <c r="BX51" s="1279">
        <v>74.8</v>
      </c>
      <c r="BY51" s="1279"/>
      <c r="BZ51" s="1279"/>
      <c r="CA51" s="1279"/>
      <c r="CB51" s="1279"/>
      <c r="CC51" s="1279"/>
      <c r="CD51" s="1279"/>
      <c r="CE51" s="1279"/>
      <c r="CF51" s="1279">
        <v>74.5</v>
      </c>
      <c r="CG51" s="1279"/>
      <c r="CH51" s="1279"/>
      <c r="CI51" s="1279"/>
      <c r="CJ51" s="1279"/>
      <c r="CK51" s="1279"/>
      <c r="CL51" s="1279"/>
      <c r="CM51" s="1279"/>
      <c r="CN51" s="1279">
        <v>69.3</v>
      </c>
      <c r="CO51" s="1279"/>
      <c r="CP51" s="1279"/>
      <c r="CQ51" s="1279"/>
      <c r="CR51" s="1279"/>
      <c r="CS51" s="1279"/>
      <c r="CT51" s="1279"/>
      <c r="CU51" s="1279"/>
      <c r="CV51" s="1279">
        <v>56.2</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619</v>
      </c>
      <c r="BC53" s="1278"/>
      <c r="BD53" s="1278"/>
      <c r="BE53" s="1278"/>
      <c r="BF53" s="1278"/>
      <c r="BG53" s="1278"/>
      <c r="BH53" s="1278"/>
      <c r="BI53" s="1278"/>
      <c r="BJ53" s="1278"/>
      <c r="BK53" s="1278"/>
      <c r="BL53" s="1278"/>
      <c r="BM53" s="1278"/>
      <c r="BN53" s="1278"/>
      <c r="BO53" s="1278"/>
      <c r="BP53" s="1279">
        <v>62.1</v>
      </c>
      <c r="BQ53" s="1279"/>
      <c r="BR53" s="1279"/>
      <c r="BS53" s="1279"/>
      <c r="BT53" s="1279"/>
      <c r="BU53" s="1279"/>
      <c r="BV53" s="1279"/>
      <c r="BW53" s="1279"/>
      <c r="BX53" s="1279">
        <v>63.9</v>
      </c>
      <c r="BY53" s="1279"/>
      <c r="BZ53" s="1279"/>
      <c r="CA53" s="1279"/>
      <c r="CB53" s="1279"/>
      <c r="CC53" s="1279"/>
      <c r="CD53" s="1279"/>
      <c r="CE53" s="1279"/>
      <c r="CF53" s="1279">
        <v>65</v>
      </c>
      <c r="CG53" s="1279"/>
      <c r="CH53" s="1279"/>
      <c r="CI53" s="1279"/>
      <c r="CJ53" s="1279"/>
      <c r="CK53" s="1279"/>
      <c r="CL53" s="1279"/>
      <c r="CM53" s="1279"/>
      <c r="CN53" s="1279">
        <v>66.400000000000006</v>
      </c>
      <c r="CO53" s="1279"/>
      <c r="CP53" s="1279"/>
      <c r="CQ53" s="1279"/>
      <c r="CR53" s="1279"/>
      <c r="CS53" s="1279"/>
      <c r="CT53" s="1279"/>
      <c r="CU53" s="1279"/>
      <c r="CV53" s="1279">
        <v>67.8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620</v>
      </c>
      <c r="AO55" s="1274"/>
      <c r="AP55" s="1274"/>
      <c r="AQ55" s="1274"/>
      <c r="AR55" s="1274"/>
      <c r="AS55" s="1274"/>
      <c r="AT55" s="1274"/>
      <c r="AU55" s="1274"/>
      <c r="AV55" s="1274"/>
      <c r="AW55" s="1274"/>
      <c r="AX55" s="1274"/>
      <c r="AY55" s="1274"/>
      <c r="AZ55" s="1274"/>
      <c r="BA55" s="1274"/>
      <c r="BB55" s="1278" t="s">
        <v>618</v>
      </c>
      <c r="BC55" s="1278"/>
      <c r="BD55" s="1278"/>
      <c r="BE55" s="1278"/>
      <c r="BF55" s="1278"/>
      <c r="BG55" s="1278"/>
      <c r="BH55" s="1278"/>
      <c r="BI55" s="1278"/>
      <c r="BJ55" s="1278"/>
      <c r="BK55" s="1278"/>
      <c r="BL55" s="1278"/>
      <c r="BM55" s="1278"/>
      <c r="BN55" s="1278"/>
      <c r="BO55" s="1278"/>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619</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621</v>
      </c>
    </row>
    <row r="64" spans="1:109" x14ac:dyDescent="0.15">
      <c r="B64" s="1249"/>
      <c r="G64" s="1256"/>
      <c r="I64" s="1289"/>
      <c r="J64" s="1289"/>
      <c r="K64" s="1289"/>
      <c r="L64" s="1289"/>
      <c r="M64" s="1289"/>
      <c r="N64" s="1290"/>
      <c r="AM64" s="1256"/>
      <c r="AN64" s="1256" t="s">
        <v>614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561</v>
      </c>
      <c r="BQ72" s="1274"/>
      <c r="BR72" s="1274"/>
      <c r="BS72" s="1274"/>
      <c r="BT72" s="1274"/>
      <c r="BU72" s="1274"/>
      <c r="BV72" s="1274"/>
      <c r="BW72" s="1274"/>
      <c r="BX72" s="1274" t="s">
        <v>562</v>
      </c>
      <c r="BY72" s="1274"/>
      <c r="BZ72" s="1274"/>
      <c r="CA72" s="1274"/>
      <c r="CB72" s="1274"/>
      <c r="CC72" s="1274"/>
      <c r="CD72" s="1274"/>
      <c r="CE72" s="1274"/>
      <c r="CF72" s="1274" t="s">
        <v>563</v>
      </c>
      <c r="CG72" s="1274"/>
      <c r="CH72" s="1274"/>
      <c r="CI72" s="1274"/>
      <c r="CJ72" s="1274"/>
      <c r="CK72" s="1274"/>
      <c r="CL72" s="1274"/>
      <c r="CM72" s="1274"/>
      <c r="CN72" s="1274" t="s">
        <v>564</v>
      </c>
      <c r="CO72" s="1274"/>
      <c r="CP72" s="1274"/>
      <c r="CQ72" s="1274"/>
      <c r="CR72" s="1274"/>
      <c r="CS72" s="1274"/>
      <c r="CT72" s="1274"/>
      <c r="CU72" s="1274"/>
      <c r="CV72" s="1274" t="s">
        <v>565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617</v>
      </c>
      <c r="AO73" s="1278"/>
      <c r="AP73" s="1278"/>
      <c r="AQ73" s="1278"/>
      <c r="AR73" s="1278"/>
      <c r="AS73" s="1278"/>
      <c r="AT73" s="1278"/>
      <c r="AU73" s="1278"/>
      <c r="AV73" s="1278"/>
      <c r="AW73" s="1278"/>
      <c r="AX73" s="1278"/>
      <c r="AY73" s="1278"/>
      <c r="AZ73" s="1278"/>
      <c r="BA73" s="1278"/>
      <c r="BB73" s="1278" t="s">
        <v>618</v>
      </c>
      <c r="BC73" s="1278"/>
      <c r="BD73" s="1278"/>
      <c r="BE73" s="1278"/>
      <c r="BF73" s="1278"/>
      <c r="BG73" s="1278"/>
      <c r="BH73" s="1278"/>
      <c r="BI73" s="1278"/>
      <c r="BJ73" s="1278"/>
      <c r="BK73" s="1278"/>
      <c r="BL73" s="1278"/>
      <c r="BM73" s="1278"/>
      <c r="BN73" s="1278"/>
      <c r="BO73" s="1278"/>
      <c r="BP73" s="1279">
        <v>89.4</v>
      </c>
      <c r="BQ73" s="1279"/>
      <c r="BR73" s="1279"/>
      <c r="BS73" s="1279"/>
      <c r="BT73" s="1279"/>
      <c r="BU73" s="1279"/>
      <c r="BV73" s="1279"/>
      <c r="BW73" s="1279"/>
      <c r="BX73" s="1279">
        <v>74.8</v>
      </c>
      <c r="BY73" s="1279"/>
      <c r="BZ73" s="1279"/>
      <c r="CA73" s="1279"/>
      <c r="CB73" s="1279"/>
      <c r="CC73" s="1279"/>
      <c r="CD73" s="1279"/>
      <c r="CE73" s="1279"/>
      <c r="CF73" s="1279">
        <v>74.5</v>
      </c>
      <c r="CG73" s="1279"/>
      <c r="CH73" s="1279"/>
      <c r="CI73" s="1279"/>
      <c r="CJ73" s="1279"/>
      <c r="CK73" s="1279"/>
      <c r="CL73" s="1279"/>
      <c r="CM73" s="1279"/>
      <c r="CN73" s="1279">
        <v>69.3</v>
      </c>
      <c r="CO73" s="1279"/>
      <c r="CP73" s="1279"/>
      <c r="CQ73" s="1279"/>
      <c r="CR73" s="1279"/>
      <c r="CS73" s="1279"/>
      <c r="CT73" s="1279"/>
      <c r="CU73" s="1279"/>
      <c r="CV73" s="1279">
        <v>56.2</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623</v>
      </c>
      <c r="BC75" s="1278"/>
      <c r="BD75" s="1278"/>
      <c r="BE75" s="1278"/>
      <c r="BF75" s="1278"/>
      <c r="BG75" s="1278"/>
      <c r="BH75" s="1278"/>
      <c r="BI75" s="1278"/>
      <c r="BJ75" s="1278"/>
      <c r="BK75" s="1278"/>
      <c r="BL75" s="1278"/>
      <c r="BM75" s="1278"/>
      <c r="BN75" s="1278"/>
      <c r="BO75" s="1278"/>
      <c r="BP75" s="1279">
        <v>11.9</v>
      </c>
      <c r="BQ75" s="1279"/>
      <c r="BR75" s="1279"/>
      <c r="BS75" s="1279"/>
      <c r="BT75" s="1279"/>
      <c r="BU75" s="1279"/>
      <c r="BV75" s="1279"/>
      <c r="BW75" s="1279"/>
      <c r="BX75" s="1279">
        <v>12.3</v>
      </c>
      <c r="BY75" s="1279"/>
      <c r="BZ75" s="1279"/>
      <c r="CA75" s="1279"/>
      <c r="CB75" s="1279"/>
      <c r="CC75" s="1279"/>
      <c r="CD75" s="1279"/>
      <c r="CE75" s="1279"/>
      <c r="CF75" s="1279">
        <v>13.3</v>
      </c>
      <c r="CG75" s="1279"/>
      <c r="CH75" s="1279"/>
      <c r="CI75" s="1279"/>
      <c r="CJ75" s="1279"/>
      <c r="CK75" s="1279"/>
      <c r="CL75" s="1279"/>
      <c r="CM75" s="1279"/>
      <c r="CN75" s="1279">
        <v>13.8</v>
      </c>
      <c r="CO75" s="1279"/>
      <c r="CP75" s="1279"/>
      <c r="CQ75" s="1279"/>
      <c r="CR75" s="1279"/>
      <c r="CS75" s="1279"/>
      <c r="CT75" s="1279"/>
      <c r="CU75" s="1279"/>
      <c r="CV75" s="1279">
        <v>14.1</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620</v>
      </c>
      <c r="AO77" s="1274"/>
      <c r="AP77" s="1274"/>
      <c r="AQ77" s="1274"/>
      <c r="AR77" s="1274"/>
      <c r="AS77" s="1274"/>
      <c r="AT77" s="1274"/>
      <c r="AU77" s="1274"/>
      <c r="AV77" s="1274"/>
      <c r="AW77" s="1274"/>
      <c r="AX77" s="1274"/>
      <c r="AY77" s="1274"/>
      <c r="AZ77" s="1274"/>
      <c r="BA77" s="1274"/>
      <c r="BB77" s="1278" t="s">
        <v>618</v>
      </c>
      <c r="BC77" s="1278"/>
      <c r="BD77" s="1278"/>
      <c r="BE77" s="1278"/>
      <c r="BF77" s="1278"/>
      <c r="BG77" s="1278"/>
      <c r="BH77" s="1278"/>
      <c r="BI77" s="1278"/>
      <c r="BJ77" s="1278"/>
      <c r="BK77" s="1278"/>
      <c r="BL77" s="1278"/>
      <c r="BM77" s="1278"/>
      <c r="BN77" s="1278"/>
      <c r="BO77" s="1278"/>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623</v>
      </c>
      <c r="BC79" s="1278"/>
      <c r="BD79" s="1278"/>
      <c r="BE79" s="1278"/>
      <c r="BF79" s="1278"/>
      <c r="BG79" s="1278"/>
      <c r="BH79" s="1278"/>
      <c r="BI79" s="1278"/>
      <c r="BJ79" s="1278"/>
      <c r="BK79" s="1278"/>
      <c r="BL79" s="1278"/>
      <c r="BM79" s="1278"/>
      <c r="BN79" s="1278"/>
      <c r="BO79" s="1278"/>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4EWGSAA0dk1fWSw8bKwSltRXPdxFDxA7N5ElnF/B+7dJp+K/yjBXjQcRh8D+amu9UK+RgEl4EQMODx9jzl/Qjg==" saltValue="smqpgvP2pzZmEwWZdnYl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36"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S41" sqref="AS4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uEOpPjERzlYW8xY+OAMO9vQJfgDyqC6NgEZ0dCQCXZwwlP7WHoMTfSZdBvleGTUL3CqmztQfMWziyqceIuDwyA==" saltValue="qsjZEHEC8aXUDTN1BjlAHw=="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S41" sqref="AS4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2Xtc0oOZ7Widv7Aa2LfnVRli/PWobBDheTny1+68oqEAbR0DWQBn6kZxkJrwmUYBpsIuvBGGtD8A7uga2JwKIQ==" saltValue="MFi2EXbp6Nw9QQLxgHH4fw=="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68146</v>
      </c>
      <c r="E3" s="153"/>
      <c r="F3" s="154">
        <v>47820</v>
      </c>
      <c r="G3" s="155"/>
      <c r="H3" s="156"/>
    </row>
    <row r="4" spans="1:8" x14ac:dyDescent="0.15">
      <c r="A4" s="157"/>
      <c r="B4" s="158"/>
      <c r="C4" s="159"/>
      <c r="D4" s="160">
        <v>46334</v>
      </c>
      <c r="E4" s="161"/>
      <c r="F4" s="162">
        <v>25855</v>
      </c>
      <c r="G4" s="163"/>
      <c r="H4" s="164"/>
    </row>
    <row r="5" spans="1:8" x14ac:dyDescent="0.15">
      <c r="A5" s="145" t="s">
        <v>553</v>
      </c>
      <c r="B5" s="150"/>
      <c r="C5" s="151"/>
      <c r="D5" s="152">
        <v>55695</v>
      </c>
      <c r="E5" s="153"/>
      <c r="F5" s="154">
        <v>41934</v>
      </c>
      <c r="G5" s="155"/>
      <c r="H5" s="156"/>
    </row>
    <row r="6" spans="1:8" x14ac:dyDescent="0.15">
      <c r="A6" s="157"/>
      <c r="B6" s="158"/>
      <c r="C6" s="159"/>
      <c r="D6" s="160">
        <v>42885</v>
      </c>
      <c r="E6" s="161"/>
      <c r="F6" s="162">
        <v>23352</v>
      </c>
      <c r="G6" s="163"/>
      <c r="H6" s="164"/>
    </row>
    <row r="7" spans="1:8" x14ac:dyDescent="0.15">
      <c r="A7" s="145" t="s">
        <v>554</v>
      </c>
      <c r="B7" s="150"/>
      <c r="C7" s="151"/>
      <c r="D7" s="152">
        <v>72693</v>
      </c>
      <c r="E7" s="153"/>
      <c r="F7" s="154">
        <v>45588</v>
      </c>
      <c r="G7" s="155"/>
      <c r="H7" s="156"/>
    </row>
    <row r="8" spans="1:8" x14ac:dyDescent="0.15">
      <c r="A8" s="157"/>
      <c r="B8" s="158"/>
      <c r="C8" s="159"/>
      <c r="D8" s="160">
        <v>51951</v>
      </c>
      <c r="E8" s="161"/>
      <c r="F8" s="162">
        <v>24150</v>
      </c>
      <c r="G8" s="163"/>
      <c r="H8" s="164"/>
    </row>
    <row r="9" spans="1:8" x14ac:dyDescent="0.15">
      <c r="A9" s="145" t="s">
        <v>555</v>
      </c>
      <c r="B9" s="150"/>
      <c r="C9" s="151"/>
      <c r="D9" s="152">
        <v>70363</v>
      </c>
      <c r="E9" s="153"/>
      <c r="F9" s="154">
        <v>45483</v>
      </c>
      <c r="G9" s="155"/>
      <c r="H9" s="156"/>
    </row>
    <row r="10" spans="1:8" x14ac:dyDescent="0.15">
      <c r="A10" s="157"/>
      <c r="B10" s="158"/>
      <c r="C10" s="159"/>
      <c r="D10" s="160">
        <v>39969</v>
      </c>
      <c r="E10" s="161"/>
      <c r="F10" s="162">
        <v>24241</v>
      </c>
      <c r="G10" s="163"/>
      <c r="H10" s="164"/>
    </row>
    <row r="11" spans="1:8" x14ac:dyDescent="0.15">
      <c r="A11" s="145" t="s">
        <v>556</v>
      </c>
      <c r="B11" s="150"/>
      <c r="C11" s="151"/>
      <c r="D11" s="152">
        <v>65971</v>
      </c>
      <c r="E11" s="153"/>
      <c r="F11" s="154">
        <v>45945</v>
      </c>
      <c r="G11" s="155"/>
      <c r="H11" s="156"/>
    </row>
    <row r="12" spans="1:8" x14ac:dyDescent="0.15">
      <c r="A12" s="157"/>
      <c r="B12" s="158"/>
      <c r="C12" s="165"/>
      <c r="D12" s="160">
        <v>45156</v>
      </c>
      <c r="E12" s="161"/>
      <c r="F12" s="162">
        <v>25180</v>
      </c>
      <c r="G12" s="163"/>
      <c r="H12" s="164"/>
    </row>
    <row r="13" spans="1:8" x14ac:dyDescent="0.15">
      <c r="A13" s="145"/>
      <c r="B13" s="150"/>
      <c r="C13" s="166"/>
      <c r="D13" s="167">
        <v>66574</v>
      </c>
      <c r="E13" s="168"/>
      <c r="F13" s="169">
        <v>45354</v>
      </c>
      <c r="G13" s="170"/>
      <c r="H13" s="156"/>
    </row>
    <row r="14" spans="1:8" x14ac:dyDescent="0.15">
      <c r="A14" s="157"/>
      <c r="B14" s="158"/>
      <c r="C14" s="159"/>
      <c r="D14" s="160">
        <v>45259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3.07</v>
      </c>
      <c r="C19" s="171">
        <f>ROUND(VALUE(SUBSTITUTE(実質収支比率等に係る経年分析!G$48,"▲","-")),2)</f>
        <v>3.03</v>
      </c>
      <c r="D19" s="171">
        <f>ROUND(VALUE(SUBSTITUTE(実質収支比率等に係る経年分析!H$48,"▲","-")),2)</f>
        <v>4.5999999999999996</v>
      </c>
      <c r="E19" s="171">
        <f>ROUND(VALUE(SUBSTITUTE(実質収支比率等に係る経年分析!I$48,"▲","-")),2)</f>
        <v>4.3600000000000003</v>
      </c>
      <c r="F19" s="171">
        <f>ROUND(VALUE(SUBSTITUTE(実質収支比率等に係る経年分析!J$48,"▲","-")),2)</f>
        <v>5.98</v>
      </c>
    </row>
    <row r="20" spans="1:11" x14ac:dyDescent="0.15">
      <c r="A20" s="171" t="s">
        <v>55</v>
      </c>
      <c r="B20" s="171">
        <f>ROUND(VALUE(SUBSTITUTE(実質収支比率等に係る経年分析!F$47,"▲","-")),2)</f>
        <v>19.95</v>
      </c>
      <c r="C20" s="171">
        <f>ROUND(VALUE(SUBSTITUTE(実質収支比率等に係る経年分析!G$47,"▲","-")),2)</f>
        <v>18.79</v>
      </c>
      <c r="D20" s="171">
        <f>ROUND(VALUE(SUBSTITUTE(実質収支比率等に係る経年分析!H$47,"▲","-")),2)</f>
        <v>18.16</v>
      </c>
      <c r="E20" s="171">
        <f>ROUND(VALUE(SUBSTITUTE(実質収支比率等に係る経年分析!I$47,"▲","-")),2)</f>
        <v>19.22</v>
      </c>
      <c r="F20" s="171">
        <f>ROUND(VALUE(SUBSTITUTE(実質収支比率等に係る経年分析!J$47,"▲","-")),2)</f>
        <v>19.72</v>
      </c>
    </row>
    <row r="21" spans="1:11" x14ac:dyDescent="0.15">
      <c r="A21" s="171" t="s">
        <v>56</v>
      </c>
      <c r="B21" s="171">
        <f>IF(ISNUMBER(VALUE(SUBSTITUTE(実質収支比率等に係る経年分析!F$49,"▲","-"))),ROUND(VALUE(SUBSTITUTE(実質収支比率等に係る経年分析!F$49,"▲","-")),2),NA())</f>
        <v>-23.11</v>
      </c>
      <c r="C21" s="171">
        <f>IF(ISNUMBER(VALUE(SUBSTITUTE(実質収支比率等に係る経年分析!G$49,"▲","-"))),ROUND(VALUE(SUBSTITUTE(実質収支比率等に係る経年分析!G$49,"▲","-")),2),NA())</f>
        <v>-1.41</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1.01</v>
      </c>
      <c r="F21" s="171">
        <f>IF(ISNUMBER(VALUE(SUBSTITUTE(実質収支比率等に係る経年分析!J$49,"▲","-"))),ROUND(VALUE(SUBSTITUTE(実質収支比率等に係る経年分析!J$49,"▲","-")),2),NA())</f>
        <v>2.64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霊苑事業特別会計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15">
      <c r="A32" s="172" t="str">
        <f>IF(連結実質赤字比率に係る赤字・黒字の構成分析!C$38="",NA(),連結実質赤字比率に係る赤字・黒字の構成分析!C$38)</f>
        <v>国民健康保険事業特別会計（事業勘定）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5.88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4.1100000000000003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12.05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7783</v>
      </c>
      <c r="E42" s="173"/>
      <c r="F42" s="173"/>
      <c r="G42" s="173">
        <f>'実質公債費比率（分子）の構造'!L$52</f>
        <v>7639</v>
      </c>
      <c r="H42" s="173"/>
      <c r="I42" s="173"/>
      <c r="J42" s="173">
        <f>'実質公債費比率（分子）の構造'!M$52</f>
        <v>7380</v>
      </c>
      <c r="K42" s="173"/>
      <c r="L42" s="173"/>
      <c r="M42" s="173">
        <f>'実質公債費比率（分子）の構造'!N$52</f>
        <v>7287</v>
      </c>
      <c r="N42" s="173"/>
      <c r="O42" s="173"/>
      <c r="P42" s="173">
        <f>'実質公債費比率（分子）の構造'!O$52</f>
        <v>7229</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967</v>
      </c>
      <c r="C45" s="173"/>
      <c r="D45" s="173"/>
      <c r="E45" s="173">
        <f>'実質公債費比率（分子）の構造'!L$49</f>
        <v>949</v>
      </c>
      <c r="F45" s="173"/>
      <c r="G45" s="173"/>
      <c r="H45" s="173">
        <f>'実質公債費比率（分子）の構造'!M$49</f>
        <v>915</v>
      </c>
      <c r="I45" s="173"/>
      <c r="J45" s="173"/>
      <c r="K45" s="173">
        <f>'実質公債費比率（分子）の構造'!N$49</f>
        <v>908</v>
      </c>
      <c r="L45" s="173"/>
      <c r="M45" s="173"/>
      <c r="N45" s="173">
        <f>'実質公債費比率（分子）の構造'!O$49</f>
        <v>872</v>
      </c>
      <c r="O45" s="173"/>
      <c r="P45" s="173"/>
    </row>
    <row r="46" spans="1:16" x14ac:dyDescent="0.15">
      <c r="A46" s="173" t="s">
        <v>67</v>
      </c>
      <c r="B46" s="173">
        <f>'実質公債費比率（分子）の構造'!K$48</f>
        <v>2884</v>
      </c>
      <c r="C46" s="173"/>
      <c r="D46" s="173"/>
      <c r="E46" s="173">
        <f>'実質公債費比率（分子）の構造'!L$48</f>
        <v>2945</v>
      </c>
      <c r="F46" s="173"/>
      <c r="G46" s="173"/>
      <c r="H46" s="173">
        <f>'実質公債費比率（分子）の構造'!M$48</f>
        <v>2864</v>
      </c>
      <c r="I46" s="173"/>
      <c r="J46" s="173"/>
      <c r="K46" s="173">
        <f>'実質公債費比率（分子）の構造'!N$48</f>
        <v>2808</v>
      </c>
      <c r="L46" s="173"/>
      <c r="M46" s="173"/>
      <c r="N46" s="173">
        <f>'実質公債費比率（分子）の構造'!O$48</f>
        <v>2710</v>
      </c>
      <c r="O46" s="173"/>
      <c r="P46" s="173"/>
    </row>
    <row r="47" spans="1:16" x14ac:dyDescent="0.15">
      <c r="A47" s="173" t="s">
        <v>68</v>
      </c>
      <c r="B47" s="173">
        <f>'実質公債費比率（分子）の構造'!K$47</f>
        <v>107</v>
      </c>
      <c r="C47" s="173"/>
      <c r="D47" s="173"/>
      <c r="E47" s="173">
        <f>'実質公債費比率（分子）の構造'!L$47</f>
        <v>40</v>
      </c>
      <c r="F47" s="173"/>
      <c r="G47" s="173"/>
      <c r="H47" s="173">
        <f>'実質公債費比率（分子）の構造'!M$47</f>
        <v>30</v>
      </c>
      <c r="I47" s="173"/>
      <c r="J47" s="173"/>
      <c r="K47" s="173">
        <f>'実質公債費比率（分子）の構造'!N$47</f>
        <v>20</v>
      </c>
      <c r="L47" s="173"/>
      <c r="M47" s="173"/>
      <c r="N47" s="173">
        <f>'実質公債費比率（分子）の構造'!O$47</f>
        <v>10</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6491</v>
      </c>
      <c r="C49" s="173"/>
      <c r="D49" s="173"/>
      <c r="E49" s="173">
        <f>'実質公債費比率（分子）の構造'!L$45</f>
        <v>6408</v>
      </c>
      <c r="F49" s="173"/>
      <c r="G49" s="173"/>
      <c r="H49" s="173">
        <f>'実質公債費比率（分子）の構造'!M$45</f>
        <v>6402</v>
      </c>
      <c r="I49" s="173"/>
      <c r="J49" s="173"/>
      <c r="K49" s="173">
        <f>'実質公債費比率（分子）の構造'!N$45</f>
        <v>6539</v>
      </c>
      <c r="L49" s="173"/>
      <c r="M49" s="173"/>
      <c r="N49" s="173">
        <f>'実質公債費比率（分子）の構造'!O$45</f>
        <v>6624</v>
      </c>
      <c r="O49" s="173"/>
      <c r="P49" s="173"/>
    </row>
    <row r="50" spans="1:16" x14ac:dyDescent="0.15">
      <c r="A50" s="173" t="s">
        <v>71</v>
      </c>
      <c r="B50" s="173" t="e">
        <f>NA()</f>
        <v>#N/A</v>
      </c>
      <c r="C50" s="173">
        <f>IF(ISNUMBER('実質公債費比率（分子）の構造'!K$53),'実質公債費比率（分子）の構造'!K$53,NA())</f>
        <v>2666</v>
      </c>
      <c r="D50" s="173" t="e">
        <f>NA()</f>
        <v>#N/A</v>
      </c>
      <c r="E50" s="173" t="e">
        <f>NA()</f>
        <v>#N/A</v>
      </c>
      <c r="F50" s="173">
        <f>IF(ISNUMBER('実質公債費比率（分子）の構造'!L$53),'実質公債費比率（分子）の構造'!L$53,NA())</f>
        <v>2703</v>
      </c>
      <c r="G50" s="173" t="e">
        <f>NA()</f>
        <v>#N/A</v>
      </c>
      <c r="H50" s="173" t="e">
        <f>NA()</f>
        <v>#N/A</v>
      </c>
      <c r="I50" s="173">
        <f>IF(ISNUMBER('実質公債費比率（分子）の構造'!M$53),'実質公債費比率（分子）の構造'!M$53,NA())</f>
        <v>2831</v>
      </c>
      <c r="J50" s="173" t="e">
        <f>NA()</f>
        <v>#N/A</v>
      </c>
      <c r="K50" s="173" t="e">
        <f>NA()</f>
        <v>#N/A</v>
      </c>
      <c r="L50" s="173">
        <f>IF(ISNUMBER('実質公債費比率（分子）の構造'!N$53),'実質公債費比率（分子）の構造'!N$53,NA())</f>
        <v>2988</v>
      </c>
      <c r="M50" s="173" t="e">
        <f>NA()</f>
        <v>#N/A</v>
      </c>
      <c r="N50" s="173" t="e">
        <f>NA()</f>
        <v>#N/A</v>
      </c>
      <c r="O50" s="173">
        <f>IF(ISNUMBER('実質公債費比率（分子）の構造'!O$53),'実質公債費比率（分子）の構造'!O$53,NA())</f>
        <v>2987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79620</v>
      </c>
      <c r="E56" s="172"/>
      <c r="F56" s="172"/>
      <c r="G56" s="172">
        <f>'将来負担比率（分子）の構造'!J$52</f>
        <v>76621</v>
      </c>
      <c r="H56" s="172"/>
      <c r="I56" s="172"/>
      <c r="J56" s="172">
        <f>'将来負担比率（分子）の構造'!K$52</f>
        <v>73488</v>
      </c>
      <c r="K56" s="172"/>
      <c r="L56" s="172"/>
      <c r="M56" s="172">
        <f>'将来負担比率（分子）の構造'!L$52</f>
        <v>70516</v>
      </c>
      <c r="N56" s="172"/>
      <c r="O56" s="172"/>
      <c r="P56" s="172">
        <f>'将来負担比率（分子）の構造'!M$52</f>
        <v>67569</v>
      </c>
    </row>
    <row r="57" spans="1:16" x14ac:dyDescent="0.15">
      <c r="A57" s="172" t="s">
        <v>42</v>
      </c>
      <c r="B57" s="172"/>
      <c r="C57" s="172"/>
      <c r="D57" s="172">
        <f>'将来負担比率（分子）の構造'!I$51</f>
        <v>1133</v>
      </c>
      <c r="E57" s="172"/>
      <c r="F57" s="172"/>
      <c r="G57" s="172">
        <f>'将来負担比率（分子）の構造'!J$51</f>
        <v>1003</v>
      </c>
      <c r="H57" s="172"/>
      <c r="I57" s="172"/>
      <c r="J57" s="172">
        <f>'将来負担比率（分子）の構造'!K$51</f>
        <v>886</v>
      </c>
      <c r="K57" s="172"/>
      <c r="L57" s="172"/>
      <c r="M57" s="172">
        <f>'将来負担比率（分子）の構造'!L$51</f>
        <v>777</v>
      </c>
      <c r="N57" s="172"/>
      <c r="O57" s="172"/>
      <c r="P57" s="172">
        <f>'将来負担比率（分子）の構造'!M$51</f>
        <v>664</v>
      </c>
    </row>
    <row r="58" spans="1:16" x14ac:dyDescent="0.15">
      <c r="A58" s="172" t="s">
        <v>41</v>
      </c>
      <c r="B58" s="172"/>
      <c r="C58" s="172"/>
      <c r="D58" s="172">
        <f>'将来負担比率（分子）の構造'!I$50</f>
        <v>18602</v>
      </c>
      <c r="E58" s="172"/>
      <c r="F58" s="172"/>
      <c r="G58" s="172">
        <f>'将来負担比率（分子）の構造'!J$50</f>
        <v>18836</v>
      </c>
      <c r="H58" s="172"/>
      <c r="I58" s="172"/>
      <c r="J58" s="172">
        <f>'将来負担比率（分子）の構造'!K$50</f>
        <v>18471</v>
      </c>
      <c r="K58" s="172"/>
      <c r="L58" s="172"/>
      <c r="M58" s="172">
        <f>'将来負担比率（分子）の構造'!L$50</f>
        <v>18547</v>
      </c>
      <c r="N58" s="172"/>
      <c r="O58" s="172"/>
      <c r="P58" s="172">
        <f>'将来負担比率（分子）の構造'!M$50</f>
        <v>19226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6467</v>
      </c>
      <c r="C62" s="172"/>
      <c r="D62" s="172"/>
      <c r="E62" s="172">
        <f>'将来負担比率（分子）の構造'!J$45</f>
        <v>6114</v>
      </c>
      <c r="F62" s="172"/>
      <c r="G62" s="172"/>
      <c r="H62" s="172">
        <f>'将来負担比率（分子）の構造'!K$45</f>
        <v>6121</v>
      </c>
      <c r="I62" s="172"/>
      <c r="J62" s="172"/>
      <c r="K62" s="172">
        <f>'将来負担比率（分子）の構造'!L$45</f>
        <v>6099</v>
      </c>
      <c r="L62" s="172"/>
      <c r="M62" s="172"/>
      <c r="N62" s="172">
        <f>'将来負担比率（分子）の構造'!M$45</f>
        <v>5722</v>
      </c>
      <c r="O62" s="172"/>
      <c r="P62" s="172"/>
    </row>
    <row r="63" spans="1:16" x14ac:dyDescent="0.15">
      <c r="A63" s="172" t="s">
        <v>34</v>
      </c>
      <c r="B63" s="172">
        <f>'将来負担比率（分子）の構造'!I$44</f>
        <v>12579</v>
      </c>
      <c r="C63" s="172"/>
      <c r="D63" s="172"/>
      <c r="E63" s="172">
        <f>'将来負担比率（分子）の構造'!J$44</f>
        <v>12060</v>
      </c>
      <c r="F63" s="172"/>
      <c r="G63" s="172"/>
      <c r="H63" s="172">
        <f>'将来負担比率（分子）の構造'!K$44</f>
        <v>11323</v>
      </c>
      <c r="I63" s="172"/>
      <c r="J63" s="172"/>
      <c r="K63" s="172">
        <f>'将来負担比率（分子）の構造'!L$44</f>
        <v>10371</v>
      </c>
      <c r="L63" s="172"/>
      <c r="M63" s="172"/>
      <c r="N63" s="172">
        <f>'将来負担比率（分子）の構造'!M$44</f>
        <v>9515</v>
      </c>
      <c r="O63" s="172"/>
      <c r="P63" s="172"/>
    </row>
    <row r="64" spans="1:16" x14ac:dyDescent="0.15">
      <c r="A64" s="172" t="s">
        <v>33</v>
      </c>
      <c r="B64" s="172">
        <f>'将来負担比率（分子）の構造'!I$43</f>
        <v>41300</v>
      </c>
      <c r="C64" s="172"/>
      <c r="D64" s="172"/>
      <c r="E64" s="172">
        <f>'将来負担比率（分子）の構造'!J$43</f>
        <v>38845</v>
      </c>
      <c r="F64" s="172"/>
      <c r="G64" s="172"/>
      <c r="H64" s="172">
        <f>'将来負担比率（分子）の構造'!K$43</f>
        <v>38424</v>
      </c>
      <c r="I64" s="172"/>
      <c r="J64" s="172"/>
      <c r="K64" s="172">
        <f>'将来負担比率（分子）の構造'!L$43</f>
        <v>38596</v>
      </c>
      <c r="L64" s="172"/>
      <c r="M64" s="172"/>
      <c r="N64" s="172">
        <f>'将来負担比率（分子）の構造'!M$43</f>
        <v>37932</v>
      </c>
      <c r="O64" s="172"/>
      <c r="P64" s="172"/>
    </row>
    <row r="65" spans="1:16" x14ac:dyDescent="0.15">
      <c r="A65" s="172" t="s">
        <v>32</v>
      </c>
      <c r="B65" s="172">
        <f>'将来負担比率（分子）の構造'!I$42</f>
        <v>111</v>
      </c>
      <c r="C65" s="172"/>
      <c r="D65" s="172"/>
      <c r="E65" s="172">
        <f>'将来負担比率（分子）の構造'!J$42</f>
        <v>111</v>
      </c>
      <c r="F65" s="172"/>
      <c r="G65" s="172"/>
      <c r="H65" s="172">
        <f>'将来負担比率（分子）の構造'!K$42</f>
        <v>111</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57456</v>
      </c>
      <c r="C66" s="172"/>
      <c r="D66" s="172"/>
      <c r="E66" s="172">
        <f>'将来負担比率（分子）の構造'!J$41</f>
        <v>54742</v>
      </c>
      <c r="F66" s="172"/>
      <c r="G66" s="172"/>
      <c r="H66" s="172">
        <f>'将来負担比率（分子）の構造'!K$41</f>
        <v>51998</v>
      </c>
      <c r="I66" s="172"/>
      <c r="J66" s="172"/>
      <c r="K66" s="172">
        <f>'将来負担比率（分子）の構造'!L$41</f>
        <v>49041</v>
      </c>
      <c r="L66" s="172"/>
      <c r="M66" s="172"/>
      <c r="N66" s="172">
        <f>'将来負担比率（分子）の構造'!M$41</f>
        <v>46256</v>
      </c>
      <c r="O66" s="172"/>
      <c r="P66" s="172"/>
    </row>
    <row r="67" spans="1:16" x14ac:dyDescent="0.15">
      <c r="A67" s="172" t="s">
        <v>75</v>
      </c>
      <c r="B67" s="172" t="e">
        <f>NA()</f>
        <v>#N/A</v>
      </c>
      <c r="C67" s="172">
        <f>IF(ISNUMBER('将来負担比率（分子）の構造'!I$53), IF('将来負担比率（分子）の構造'!I$53 &lt; 0, 0, '将来負担比率（分子）の構造'!I$53), NA())</f>
        <v>18557</v>
      </c>
      <c r="D67" s="172" t="e">
        <f>NA()</f>
        <v>#N/A</v>
      </c>
      <c r="E67" s="172" t="e">
        <f>NA()</f>
        <v>#N/A</v>
      </c>
      <c r="F67" s="172">
        <f>IF(ISNUMBER('将来負担比率（分子）の構造'!J$53), IF('将来負担比率（分子）の構造'!J$53 &lt; 0, 0, '将来負担比率（分子）の構造'!J$53), NA())</f>
        <v>15412</v>
      </c>
      <c r="G67" s="172" t="e">
        <f>NA()</f>
        <v>#N/A</v>
      </c>
      <c r="H67" s="172" t="e">
        <f>NA()</f>
        <v>#N/A</v>
      </c>
      <c r="I67" s="172">
        <f>IF(ISNUMBER('将来負担比率（分子）の構造'!K$53), IF('将来負担比率（分子）の構造'!K$53 &lt; 0, 0, '将来負担比率（分子）の構造'!K$53), NA())</f>
        <v>15132</v>
      </c>
      <c r="J67" s="172" t="e">
        <f>NA()</f>
        <v>#N/A</v>
      </c>
      <c r="K67" s="172" t="e">
        <f>NA()</f>
        <v>#N/A</v>
      </c>
      <c r="L67" s="172">
        <f>IF(ISNUMBER('将来負担比率（分子）の構造'!L$53), IF('将来負担比率（分子）の構造'!L$53 &lt; 0, 0, '将来負担比率（分子）の構造'!L$53), NA())</f>
        <v>14266</v>
      </c>
      <c r="M67" s="172" t="e">
        <f>NA()</f>
        <v>#N/A</v>
      </c>
      <c r="N67" s="172" t="e">
        <f>NA()</f>
        <v>#N/A</v>
      </c>
      <c r="O67" s="172">
        <f>IF(ISNUMBER('将来負担比率（分子）の構造'!M$53), IF('将来負担比率（分子）の構造'!M$53 &lt; 0, 0, '将来負担比率（分子）の構造'!M$53), NA())</f>
        <v>11965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5003</v>
      </c>
      <c r="C72" s="176">
        <f>基金残高に係る経年分析!G55</f>
        <v>5331</v>
      </c>
      <c r="D72" s="176">
        <f>基金残高に係る経年分析!H55</f>
        <v>5594</v>
      </c>
    </row>
    <row r="73" spans="1:16" x14ac:dyDescent="0.15">
      <c r="A73" s="175" t="s">
        <v>78</v>
      </c>
      <c r="B73" s="176">
        <f>基金残高に係る経年分析!F56</f>
        <v>1653</v>
      </c>
      <c r="C73" s="176">
        <f>基金残高に係る経年分析!G56</f>
        <v>1702</v>
      </c>
      <c r="D73" s="176">
        <f>基金残高に係る経年分析!H56</f>
        <v>2174</v>
      </c>
    </row>
    <row r="74" spans="1:16" x14ac:dyDescent="0.15">
      <c r="A74" s="175" t="s">
        <v>79</v>
      </c>
      <c r="B74" s="176">
        <f>基金残高に係る経年分析!F57</f>
        <v>13559</v>
      </c>
      <c r="C74" s="176">
        <f>基金残高に係る経年分析!G57</f>
        <v>13376</v>
      </c>
      <c r="D74" s="176">
        <f>基金残高に係る経年分析!H57</f>
        <v>13370</v>
      </c>
    </row>
  </sheetData>
  <sheetProtection algorithmName="SHA-512" hashValue="SM2Wt/y9ophzUBYpBZHEzK6MYleyO6OuzYXf5caxPUOs2lNrUxdx3J2PEIVkfAfxL/2fXXgw9rO9eexS2fqsSA==" saltValue="TfNnNdQejT9fCf2wuU2f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0"/>
  <sheetViews>
    <sheetView showGridLines="0" zoomScaleNormal="100" zoomScaleSheetLayoutView="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222</v>
      </c>
      <c r="C5" s="617"/>
      <c r="D5" s="617"/>
      <c r="E5" s="617"/>
      <c r="F5" s="617"/>
      <c r="G5" s="617"/>
      <c r="H5" s="617"/>
      <c r="I5" s="617"/>
      <c r="J5" s="617"/>
      <c r="K5" s="617"/>
      <c r="L5" s="617"/>
      <c r="M5" s="617"/>
      <c r="N5" s="617"/>
      <c r="O5" s="617"/>
      <c r="P5" s="617"/>
      <c r="Q5" s="618"/>
      <c r="R5" s="619">
        <v>9521659</v>
      </c>
      <c r="S5" s="620"/>
      <c r="T5" s="620"/>
      <c r="U5" s="620"/>
      <c r="V5" s="620"/>
      <c r="W5" s="620"/>
      <c r="X5" s="620"/>
      <c r="Y5" s="621"/>
      <c r="Z5" s="622">
        <v>17.399999999999999</v>
      </c>
      <c r="AA5" s="622"/>
      <c r="AB5" s="622"/>
      <c r="AC5" s="622"/>
      <c r="AD5" s="623">
        <v>9521192</v>
      </c>
      <c r="AE5" s="623"/>
      <c r="AF5" s="623"/>
      <c r="AG5" s="623"/>
      <c r="AH5" s="623"/>
      <c r="AI5" s="623"/>
      <c r="AJ5" s="623"/>
      <c r="AK5" s="623"/>
      <c r="AL5" s="624">
        <v>33.6</v>
      </c>
      <c r="AM5" s="625"/>
      <c r="AN5" s="625"/>
      <c r="AO5" s="626"/>
      <c r="AP5" s="616" t="s">
        <v>223</v>
      </c>
      <c r="AQ5" s="617"/>
      <c r="AR5" s="617"/>
      <c r="AS5" s="617"/>
      <c r="AT5" s="617"/>
      <c r="AU5" s="617"/>
      <c r="AV5" s="617"/>
      <c r="AW5" s="617"/>
      <c r="AX5" s="617"/>
      <c r="AY5" s="617"/>
      <c r="AZ5" s="617"/>
      <c r="BA5" s="617"/>
      <c r="BB5" s="617"/>
      <c r="BC5" s="617"/>
      <c r="BD5" s="617"/>
      <c r="BE5" s="617"/>
      <c r="BF5" s="618"/>
      <c r="BG5" s="630">
        <v>9455485</v>
      </c>
      <c r="BH5" s="631"/>
      <c r="BI5" s="631"/>
      <c r="BJ5" s="631"/>
      <c r="BK5" s="631"/>
      <c r="BL5" s="631"/>
      <c r="BM5" s="631"/>
      <c r="BN5" s="632"/>
      <c r="BO5" s="633">
        <v>99.3</v>
      </c>
      <c r="BP5" s="633"/>
      <c r="BQ5" s="633"/>
      <c r="BR5" s="633"/>
      <c r="BS5" s="634">
        <v>491292</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15">
      <c r="B6" s="627" t="s">
        <v>227</v>
      </c>
      <c r="C6" s="628"/>
      <c r="D6" s="628"/>
      <c r="E6" s="628"/>
      <c r="F6" s="628"/>
      <c r="G6" s="628"/>
      <c r="H6" s="628"/>
      <c r="I6" s="628"/>
      <c r="J6" s="628"/>
      <c r="K6" s="628"/>
      <c r="L6" s="628"/>
      <c r="M6" s="628"/>
      <c r="N6" s="628"/>
      <c r="O6" s="628"/>
      <c r="P6" s="628"/>
      <c r="Q6" s="629"/>
      <c r="R6" s="630">
        <v>423320</v>
      </c>
      <c r="S6" s="631"/>
      <c r="T6" s="631"/>
      <c r="U6" s="631"/>
      <c r="V6" s="631"/>
      <c r="W6" s="631"/>
      <c r="X6" s="631"/>
      <c r="Y6" s="632"/>
      <c r="Z6" s="633">
        <v>0.8</v>
      </c>
      <c r="AA6" s="633"/>
      <c r="AB6" s="633"/>
      <c r="AC6" s="633"/>
      <c r="AD6" s="634">
        <v>423320</v>
      </c>
      <c r="AE6" s="634"/>
      <c r="AF6" s="634"/>
      <c r="AG6" s="634"/>
      <c r="AH6" s="634"/>
      <c r="AI6" s="634"/>
      <c r="AJ6" s="634"/>
      <c r="AK6" s="634"/>
      <c r="AL6" s="635">
        <v>1.5</v>
      </c>
      <c r="AM6" s="636"/>
      <c r="AN6" s="636"/>
      <c r="AO6" s="637"/>
      <c r="AP6" s="627" t="s">
        <v>228</v>
      </c>
      <c r="AQ6" s="628"/>
      <c r="AR6" s="628"/>
      <c r="AS6" s="628"/>
      <c r="AT6" s="628"/>
      <c r="AU6" s="628"/>
      <c r="AV6" s="628"/>
      <c r="AW6" s="628"/>
      <c r="AX6" s="628"/>
      <c r="AY6" s="628"/>
      <c r="AZ6" s="628"/>
      <c r="BA6" s="628"/>
      <c r="BB6" s="628"/>
      <c r="BC6" s="628"/>
      <c r="BD6" s="628"/>
      <c r="BE6" s="628"/>
      <c r="BF6" s="629"/>
      <c r="BG6" s="630">
        <v>9455485</v>
      </c>
      <c r="BH6" s="631"/>
      <c r="BI6" s="631"/>
      <c r="BJ6" s="631"/>
      <c r="BK6" s="631"/>
      <c r="BL6" s="631"/>
      <c r="BM6" s="631"/>
      <c r="BN6" s="632"/>
      <c r="BO6" s="633">
        <v>99.3</v>
      </c>
      <c r="BP6" s="633"/>
      <c r="BQ6" s="633"/>
      <c r="BR6" s="633"/>
      <c r="BS6" s="634">
        <v>491292</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251523</v>
      </c>
      <c r="CS6" s="631"/>
      <c r="CT6" s="631"/>
      <c r="CU6" s="631"/>
      <c r="CV6" s="631"/>
      <c r="CW6" s="631"/>
      <c r="CX6" s="631"/>
      <c r="CY6" s="632"/>
      <c r="CZ6" s="624">
        <v>0.5</v>
      </c>
      <c r="DA6" s="625"/>
      <c r="DB6" s="625"/>
      <c r="DC6" s="644"/>
      <c r="DD6" s="639" t="s">
        <v>128</v>
      </c>
      <c r="DE6" s="631"/>
      <c r="DF6" s="631"/>
      <c r="DG6" s="631"/>
      <c r="DH6" s="631"/>
      <c r="DI6" s="631"/>
      <c r="DJ6" s="631"/>
      <c r="DK6" s="631"/>
      <c r="DL6" s="631"/>
      <c r="DM6" s="631"/>
      <c r="DN6" s="631"/>
      <c r="DO6" s="631"/>
      <c r="DP6" s="632"/>
      <c r="DQ6" s="639">
        <v>251523</v>
      </c>
      <c r="DR6" s="631"/>
      <c r="DS6" s="631"/>
      <c r="DT6" s="631"/>
      <c r="DU6" s="631"/>
      <c r="DV6" s="631"/>
      <c r="DW6" s="631"/>
      <c r="DX6" s="631"/>
      <c r="DY6" s="631"/>
      <c r="DZ6" s="631"/>
      <c r="EA6" s="631"/>
      <c r="EB6" s="631"/>
      <c r="EC6" s="640"/>
    </row>
    <row r="7" spans="2:143" ht="11.25" customHeight="1" x14ac:dyDescent="0.15">
      <c r="B7" s="627" t="s">
        <v>230</v>
      </c>
      <c r="C7" s="628"/>
      <c r="D7" s="628"/>
      <c r="E7" s="628"/>
      <c r="F7" s="628"/>
      <c r="G7" s="628"/>
      <c r="H7" s="628"/>
      <c r="I7" s="628"/>
      <c r="J7" s="628"/>
      <c r="K7" s="628"/>
      <c r="L7" s="628"/>
      <c r="M7" s="628"/>
      <c r="N7" s="628"/>
      <c r="O7" s="628"/>
      <c r="P7" s="628"/>
      <c r="Q7" s="629"/>
      <c r="R7" s="630">
        <v>7859</v>
      </c>
      <c r="S7" s="631"/>
      <c r="T7" s="631"/>
      <c r="U7" s="631"/>
      <c r="V7" s="631"/>
      <c r="W7" s="631"/>
      <c r="X7" s="631"/>
      <c r="Y7" s="632"/>
      <c r="Z7" s="633">
        <v>0</v>
      </c>
      <c r="AA7" s="633"/>
      <c r="AB7" s="633"/>
      <c r="AC7" s="633"/>
      <c r="AD7" s="634">
        <v>7859</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3996022</v>
      </c>
      <c r="BH7" s="631"/>
      <c r="BI7" s="631"/>
      <c r="BJ7" s="631"/>
      <c r="BK7" s="631"/>
      <c r="BL7" s="631"/>
      <c r="BM7" s="631"/>
      <c r="BN7" s="632"/>
      <c r="BO7" s="633">
        <v>42</v>
      </c>
      <c r="BP7" s="633"/>
      <c r="BQ7" s="633"/>
      <c r="BR7" s="633"/>
      <c r="BS7" s="634">
        <v>194577</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9172479</v>
      </c>
      <c r="CS7" s="631"/>
      <c r="CT7" s="631"/>
      <c r="CU7" s="631"/>
      <c r="CV7" s="631"/>
      <c r="CW7" s="631"/>
      <c r="CX7" s="631"/>
      <c r="CY7" s="632"/>
      <c r="CZ7" s="633">
        <v>17.3</v>
      </c>
      <c r="DA7" s="633"/>
      <c r="DB7" s="633"/>
      <c r="DC7" s="633"/>
      <c r="DD7" s="639">
        <v>748549</v>
      </c>
      <c r="DE7" s="631"/>
      <c r="DF7" s="631"/>
      <c r="DG7" s="631"/>
      <c r="DH7" s="631"/>
      <c r="DI7" s="631"/>
      <c r="DJ7" s="631"/>
      <c r="DK7" s="631"/>
      <c r="DL7" s="631"/>
      <c r="DM7" s="631"/>
      <c r="DN7" s="631"/>
      <c r="DO7" s="631"/>
      <c r="DP7" s="632"/>
      <c r="DQ7" s="639">
        <v>6399733</v>
      </c>
      <c r="DR7" s="631"/>
      <c r="DS7" s="631"/>
      <c r="DT7" s="631"/>
      <c r="DU7" s="631"/>
      <c r="DV7" s="631"/>
      <c r="DW7" s="631"/>
      <c r="DX7" s="631"/>
      <c r="DY7" s="631"/>
      <c r="DZ7" s="631"/>
      <c r="EA7" s="631"/>
      <c r="EB7" s="631"/>
      <c r="EC7" s="640"/>
    </row>
    <row r="8" spans="2:143" ht="11.25" customHeight="1" x14ac:dyDescent="0.15">
      <c r="B8" s="627" t="s">
        <v>233</v>
      </c>
      <c r="C8" s="628"/>
      <c r="D8" s="628"/>
      <c r="E8" s="628"/>
      <c r="F8" s="628"/>
      <c r="G8" s="628"/>
      <c r="H8" s="628"/>
      <c r="I8" s="628"/>
      <c r="J8" s="628"/>
      <c r="K8" s="628"/>
      <c r="L8" s="628"/>
      <c r="M8" s="628"/>
      <c r="N8" s="628"/>
      <c r="O8" s="628"/>
      <c r="P8" s="628"/>
      <c r="Q8" s="629"/>
      <c r="R8" s="630">
        <v>79488</v>
      </c>
      <c r="S8" s="631"/>
      <c r="T8" s="631"/>
      <c r="U8" s="631"/>
      <c r="V8" s="631"/>
      <c r="W8" s="631"/>
      <c r="X8" s="631"/>
      <c r="Y8" s="632"/>
      <c r="Z8" s="633">
        <v>0.1</v>
      </c>
      <c r="AA8" s="633"/>
      <c r="AB8" s="633"/>
      <c r="AC8" s="633"/>
      <c r="AD8" s="634">
        <v>79488</v>
      </c>
      <c r="AE8" s="634"/>
      <c r="AF8" s="634"/>
      <c r="AG8" s="634"/>
      <c r="AH8" s="634"/>
      <c r="AI8" s="634"/>
      <c r="AJ8" s="634"/>
      <c r="AK8" s="634"/>
      <c r="AL8" s="635">
        <v>0.3</v>
      </c>
      <c r="AM8" s="636"/>
      <c r="AN8" s="636"/>
      <c r="AO8" s="637"/>
      <c r="AP8" s="627" t="s">
        <v>234</v>
      </c>
      <c r="AQ8" s="628"/>
      <c r="AR8" s="628"/>
      <c r="AS8" s="628"/>
      <c r="AT8" s="628"/>
      <c r="AU8" s="628"/>
      <c r="AV8" s="628"/>
      <c r="AW8" s="628"/>
      <c r="AX8" s="628"/>
      <c r="AY8" s="628"/>
      <c r="AZ8" s="628"/>
      <c r="BA8" s="628"/>
      <c r="BB8" s="628"/>
      <c r="BC8" s="628"/>
      <c r="BD8" s="628"/>
      <c r="BE8" s="628"/>
      <c r="BF8" s="629"/>
      <c r="BG8" s="630">
        <v>140561</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14572821</v>
      </c>
      <c r="CS8" s="631"/>
      <c r="CT8" s="631"/>
      <c r="CU8" s="631"/>
      <c r="CV8" s="631"/>
      <c r="CW8" s="631"/>
      <c r="CX8" s="631"/>
      <c r="CY8" s="632"/>
      <c r="CZ8" s="633">
        <v>27.6</v>
      </c>
      <c r="DA8" s="633"/>
      <c r="DB8" s="633"/>
      <c r="DC8" s="633"/>
      <c r="DD8" s="639">
        <v>15114</v>
      </c>
      <c r="DE8" s="631"/>
      <c r="DF8" s="631"/>
      <c r="DG8" s="631"/>
      <c r="DH8" s="631"/>
      <c r="DI8" s="631"/>
      <c r="DJ8" s="631"/>
      <c r="DK8" s="631"/>
      <c r="DL8" s="631"/>
      <c r="DM8" s="631"/>
      <c r="DN8" s="631"/>
      <c r="DO8" s="631"/>
      <c r="DP8" s="632"/>
      <c r="DQ8" s="639">
        <v>6464374</v>
      </c>
      <c r="DR8" s="631"/>
      <c r="DS8" s="631"/>
      <c r="DT8" s="631"/>
      <c r="DU8" s="631"/>
      <c r="DV8" s="631"/>
      <c r="DW8" s="631"/>
      <c r="DX8" s="631"/>
      <c r="DY8" s="631"/>
      <c r="DZ8" s="631"/>
      <c r="EA8" s="631"/>
      <c r="EB8" s="631"/>
      <c r="EC8" s="640"/>
    </row>
    <row r="9" spans="2:143" ht="11.25" customHeight="1" x14ac:dyDescent="0.15">
      <c r="B9" s="627" t="s">
        <v>236</v>
      </c>
      <c r="C9" s="628"/>
      <c r="D9" s="628"/>
      <c r="E9" s="628"/>
      <c r="F9" s="628"/>
      <c r="G9" s="628"/>
      <c r="H9" s="628"/>
      <c r="I9" s="628"/>
      <c r="J9" s="628"/>
      <c r="K9" s="628"/>
      <c r="L9" s="628"/>
      <c r="M9" s="628"/>
      <c r="N9" s="628"/>
      <c r="O9" s="628"/>
      <c r="P9" s="628"/>
      <c r="Q9" s="629"/>
      <c r="R9" s="630">
        <v>93792</v>
      </c>
      <c r="S9" s="631"/>
      <c r="T9" s="631"/>
      <c r="U9" s="631"/>
      <c r="V9" s="631"/>
      <c r="W9" s="631"/>
      <c r="X9" s="631"/>
      <c r="Y9" s="632"/>
      <c r="Z9" s="633">
        <v>0.2</v>
      </c>
      <c r="AA9" s="633"/>
      <c r="AB9" s="633"/>
      <c r="AC9" s="633"/>
      <c r="AD9" s="634">
        <v>93792</v>
      </c>
      <c r="AE9" s="634"/>
      <c r="AF9" s="634"/>
      <c r="AG9" s="634"/>
      <c r="AH9" s="634"/>
      <c r="AI9" s="634"/>
      <c r="AJ9" s="634"/>
      <c r="AK9" s="634"/>
      <c r="AL9" s="635">
        <v>0.3</v>
      </c>
      <c r="AM9" s="636"/>
      <c r="AN9" s="636"/>
      <c r="AO9" s="637"/>
      <c r="AP9" s="627" t="s">
        <v>237</v>
      </c>
      <c r="AQ9" s="628"/>
      <c r="AR9" s="628"/>
      <c r="AS9" s="628"/>
      <c r="AT9" s="628"/>
      <c r="AU9" s="628"/>
      <c r="AV9" s="628"/>
      <c r="AW9" s="628"/>
      <c r="AX9" s="628"/>
      <c r="AY9" s="628"/>
      <c r="AZ9" s="628"/>
      <c r="BA9" s="628"/>
      <c r="BB9" s="628"/>
      <c r="BC9" s="628"/>
      <c r="BD9" s="628"/>
      <c r="BE9" s="628"/>
      <c r="BF9" s="629"/>
      <c r="BG9" s="630">
        <v>3231291</v>
      </c>
      <c r="BH9" s="631"/>
      <c r="BI9" s="631"/>
      <c r="BJ9" s="631"/>
      <c r="BK9" s="631"/>
      <c r="BL9" s="631"/>
      <c r="BM9" s="631"/>
      <c r="BN9" s="632"/>
      <c r="BO9" s="633">
        <v>33.9</v>
      </c>
      <c r="BP9" s="633"/>
      <c r="BQ9" s="633"/>
      <c r="BR9" s="633"/>
      <c r="BS9" s="634">
        <v>51962</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5333197</v>
      </c>
      <c r="CS9" s="631"/>
      <c r="CT9" s="631"/>
      <c r="CU9" s="631"/>
      <c r="CV9" s="631"/>
      <c r="CW9" s="631"/>
      <c r="CX9" s="631"/>
      <c r="CY9" s="632"/>
      <c r="CZ9" s="633">
        <v>10.1</v>
      </c>
      <c r="DA9" s="633"/>
      <c r="DB9" s="633"/>
      <c r="DC9" s="633"/>
      <c r="DD9" s="639">
        <v>16998</v>
      </c>
      <c r="DE9" s="631"/>
      <c r="DF9" s="631"/>
      <c r="DG9" s="631"/>
      <c r="DH9" s="631"/>
      <c r="DI9" s="631"/>
      <c r="DJ9" s="631"/>
      <c r="DK9" s="631"/>
      <c r="DL9" s="631"/>
      <c r="DM9" s="631"/>
      <c r="DN9" s="631"/>
      <c r="DO9" s="631"/>
      <c r="DP9" s="632"/>
      <c r="DQ9" s="639">
        <v>4196459</v>
      </c>
      <c r="DR9" s="631"/>
      <c r="DS9" s="631"/>
      <c r="DT9" s="631"/>
      <c r="DU9" s="631"/>
      <c r="DV9" s="631"/>
      <c r="DW9" s="631"/>
      <c r="DX9" s="631"/>
      <c r="DY9" s="631"/>
      <c r="DZ9" s="631"/>
      <c r="EA9" s="631"/>
      <c r="EB9" s="631"/>
      <c r="EC9" s="640"/>
    </row>
    <row r="10" spans="2:143" ht="11.25" customHeight="1" x14ac:dyDescent="0.15">
      <c r="B10" s="627" t="s">
        <v>239</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280373</v>
      </c>
      <c r="BH10" s="631"/>
      <c r="BI10" s="631"/>
      <c r="BJ10" s="631"/>
      <c r="BK10" s="631"/>
      <c r="BL10" s="631"/>
      <c r="BM10" s="631"/>
      <c r="BN10" s="632"/>
      <c r="BO10" s="633">
        <v>2.9</v>
      </c>
      <c r="BP10" s="633"/>
      <c r="BQ10" s="633"/>
      <c r="BR10" s="633"/>
      <c r="BS10" s="634">
        <v>45638</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v>17524</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v>17524</v>
      </c>
      <c r="DR10" s="631"/>
      <c r="DS10" s="631"/>
      <c r="DT10" s="631"/>
      <c r="DU10" s="631"/>
      <c r="DV10" s="631"/>
      <c r="DW10" s="631"/>
      <c r="DX10" s="631"/>
      <c r="DY10" s="631"/>
      <c r="DZ10" s="631"/>
      <c r="EA10" s="631"/>
      <c r="EB10" s="631"/>
      <c r="EC10" s="640"/>
    </row>
    <row r="11" spans="2:143" ht="11.25" customHeight="1" x14ac:dyDescent="0.15">
      <c r="B11" s="627" t="s">
        <v>243</v>
      </c>
      <c r="C11" s="628"/>
      <c r="D11" s="628"/>
      <c r="E11" s="628"/>
      <c r="F11" s="628"/>
      <c r="G11" s="628"/>
      <c r="H11" s="628"/>
      <c r="I11" s="628"/>
      <c r="J11" s="628"/>
      <c r="K11" s="628"/>
      <c r="L11" s="628"/>
      <c r="M11" s="628"/>
      <c r="N11" s="628"/>
      <c r="O11" s="628"/>
      <c r="P11" s="628"/>
      <c r="Q11" s="629"/>
      <c r="R11" s="630">
        <v>1885318</v>
      </c>
      <c r="S11" s="631"/>
      <c r="T11" s="631"/>
      <c r="U11" s="631"/>
      <c r="V11" s="631"/>
      <c r="W11" s="631"/>
      <c r="X11" s="631"/>
      <c r="Y11" s="632"/>
      <c r="Z11" s="635">
        <v>3.4</v>
      </c>
      <c r="AA11" s="636"/>
      <c r="AB11" s="636"/>
      <c r="AC11" s="648"/>
      <c r="AD11" s="639">
        <v>1885318</v>
      </c>
      <c r="AE11" s="631"/>
      <c r="AF11" s="631"/>
      <c r="AG11" s="631"/>
      <c r="AH11" s="631"/>
      <c r="AI11" s="631"/>
      <c r="AJ11" s="631"/>
      <c r="AK11" s="632"/>
      <c r="AL11" s="635">
        <v>6.7</v>
      </c>
      <c r="AM11" s="636"/>
      <c r="AN11" s="636"/>
      <c r="AO11" s="637"/>
      <c r="AP11" s="627" t="s">
        <v>244</v>
      </c>
      <c r="AQ11" s="628"/>
      <c r="AR11" s="628"/>
      <c r="AS11" s="628"/>
      <c r="AT11" s="628"/>
      <c r="AU11" s="628"/>
      <c r="AV11" s="628"/>
      <c r="AW11" s="628"/>
      <c r="AX11" s="628"/>
      <c r="AY11" s="628"/>
      <c r="AZ11" s="628"/>
      <c r="BA11" s="628"/>
      <c r="BB11" s="628"/>
      <c r="BC11" s="628"/>
      <c r="BD11" s="628"/>
      <c r="BE11" s="628"/>
      <c r="BF11" s="629"/>
      <c r="BG11" s="630">
        <v>343797</v>
      </c>
      <c r="BH11" s="631"/>
      <c r="BI11" s="631"/>
      <c r="BJ11" s="631"/>
      <c r="BK11" s="631"/>
      <c r="BL11" s="631"/>
      <c r="BM11" s="631"/>
      <c r="BN11" s="632"/>
      <c r="BO11" s="633">
        <v>3.6</v>
      </c>
      <c r="BP11" s="633"/>
      <c r="BQ11" s="633"/>
      <c r="BR11" s="633"/>
      <c r="BS11" s="634">
        <v>96977</v>
      </c>
      <c r="BT11" s="634"/>
      <c r="BU11" s="634"/>
      <c r="BV11" s="634"/>
      <c r="BW11" s="634"/>
      <c r="BX11" s="634"/>
      <c r="BY11" s="634"/>
      <c r="BZ11" s="634"/>
      <c r="CA11" s="634"/>
      <c r="CB11" s="638"/>
      <c r="CD11" s="645" t="s">
        <v>245</v>
      </c>
      <c r="CE11" s="646"/>
      <c r="CF11" s="646"/>
      <c r="CG11" s="646"/>
      <c r="CH11" s="646"/>
      <c r="CI11" s="646"/>
      <c r="CJ11" s="646"/>
      <c r="CK11" s="646"/>
      <c r="CL11" s="646"/>
      <c r="CM11" s="646"/>
      <c r="CN11" s="646"/>
      <c r="CO11" s="646"/>
      <c r="CP11" s="646"/>
      <c r="CQ11" s="647"/>
      <c r="CR11" s="630">
        <v>1692514</v>
      </c>
      <c r="CS11" s="631"/>
      <c r="CT11" s="631"/>
      <c r="CU11" s="631"/>
      <c r="CV11" s="631"/>
      <c r="CW11" s="631"/>
      <c r="CX11" s="631"/>
      <c r="CY11" s="632"/>
      <c r="CZ11" s="633">
        <v>3.2</v>
      </c>
      <c r="DA11" s="633"/>
      <c r="DB11" s="633"/>
      <c r="DC11" s="633"/>
      <c r="DD11" s="639">
        <v>424458</v>
      </c>
      <c r="DE11" s="631"/>
      <c r="DF11" s="631"/>
      <c r="DG11" s="631"/>
      <c r="DH11" s="631"/>
      <c r="DI11" s="631"/>
      <c r="DJ11" s="631"/>
      <c r="DK11" s="631"/>
      <c r="DL11" s="631"/>
      <c r="DM11" s="631"/>
      <c r="DN11" s="631"/>
      <c r="DO11" s="631"/>
      <c r="DP11" s="632"/>
      <c r="DQ11" s="639">
        <v>693757</v>
      </c>
      <c r="DR11" s="631"/>
      <c r="DS11" s="631"/>
      <c r="DT11" s="631"/>
      <c r="DU11" s="631"/>
      <c r="DV11" s="631"/>
      <c r="DW11" s="631"/>
      <c r="DX11" s="631"/>
      <c r="DY11" s="631"/>
      <c r="DZ11" s="631"/>
      <c r="EA11" s="631"/>
      <c r="EB11" s="631"/>
      <c r="EC11" s="640"/>
    </row>
    <row r="12" spans="2:143" ht="11.25" customHeight="1" x14ac:dyDescent="0.15">
      <c r="B12" s="627" t="s">
        <v>246</v>
      </c>
      <c r="C12" s="628"/>
      <c r="D12" s="628"/>
      <c r="E12" s="628"/>
      <c r="F12" s="628"/>
      <c r="G12" s="628"/>
      <c r="H12" s="628"/>
      <c r="I12" s="628"/>
      <c r="J12" s="628"/>
      <c r="K12" s="628"/>
      <c r="L12" s="628"/>
      <c r="M12" s="628"/>
      <c r="N12" s="628"/>
      <c r="O12" s="628"/>
      <c r="P12" s="628"/>
      <c r="Q12" s="629"/>
      <c r="R12" s="630">
        <v>11060</v>
      </c>
      <c r="S12" s="631"/>
      <c r="T12" s="631"/>
      <c r="U12" s="631"/>
      <c r="V12" s="631"/>
      <c r="W12" s="631"/>
      <c r="X12" s="631"/>
      <c r="Y12" s="632"/>
      <c r="Z12" s="633">
        <v>0</v>
      </c>
      <c r="AA12" s="633"/>
      <c r="AB12" s="633"/>
      <c r="AC12" s="633"/>
      <c r="AD12" s="634">
        <v>11060</v>
      </c>
      <c r="AE12" s="634"/>
      <c r="AF12" s="634"/>
      <c r="AG12" s="634"/>
      <c r="AH12" s="634"/>
      <c r="AI12" s="634"/>
      <c r="AJ12" s="634"/>
      <c r="AK12" s="634"/>
      <c r="AL12" s="635">
        <v>0</v>
      </c>
      <c r="AM12" s="636"/>
      <c r="AN12" s="636"/>
      <c r="AO12" s="637"/>
      <c r="AP12" s="627" t="s">
        <v>247</v>
      </c>
      <c r="AQ12" s="628"/>
      <c r="AR12" s="628"/>
      <c r="AS12" s="628"/>
      <c r="AT12" s="628"/>
      <c r="AU12" s="628"/>
      <c r="AV12" s="628"/>
      <c r="AW12" s="628"/>
      <c r="AX12" s="628"/>
      <c r="AY12" s="628"/>
      <c r="AZ12" s="628"/>
      <c r="BA12" s="628"/>
      <c r="BB12" s="628"/>
      <c r="BC12" s="628"/>
      <c r="BD12" s="628"/>
      <c r="BE12" s="628"/>
      <c r="BF12" s="629"/>
      <c r="BG12" s="630">
        <v>4604124</v>
      </c>
      <c r="BH12" s="631"/>
      <c r="BI12" s="631"/>
      <c r="BJ12" s="631"/>
      <c r="BK12" s="631"/>
      <c r="BL12" s="631"/>
      <c r="BM12" s="631"/>
      <c r="BN12" s="632"/>
      <c r="BO12" s="633">
        <v>48.4</v>
      </c>
      <c r="BP12" s="633"/>
      <c r="BQ12" s="633"/>
      <c r="BR12" s="633"/>
      <c r="BS12" s="634">
        <v>296715</v>
      </c>
      <c r="BT12" s="634"/>
      <c r="BU12" s="634"/>
      <c r="BV12" s="634"/>
      <c r="BW12" s="634"/>
      <c r="BX12" s="634"/>
      <c r="BY12" s="634"/>
      <c r="BZ12" s="634"/>
      <c r="CA12" s="634"/>
      <c r="CB12" s="638"/>
      <c r="CD12" s="645" t="s">
        <v>248</v>
      </c>
      <c r="CE12" s="646"/>
      <c r="CF12" s="646"/>
      <c r="CG12" s="646"/>
      <c r="CH12" s="646"/>
      <c r="CI12" s="646"/>
      <c r="CJ12" s="646"/>
      <c r="CK12" s="646"/>
      <c r="CL12" s="646"/>
      <c r="CM12" s="646"/>
      <c r="CN12" s="646"/>
      <c r="CO12" s="646"/>
      <c r="CP12" s="646"/>
      <c r="CQ12" s="647"/>
      <c r="CR12" s="630">
        <v>2390715</v>
      </c>
      <c r="CS12" s="631"/>
      <c r="CT12" s="631"/>
      <c r="CU12" s="631"/>
      <c r="CV12" s="631"/>
      <c r="CW12" s="631"/>
      <c r="CX12" s="631"/>
      <c r="CY12" s="632"/>
      <c r="CZ12" s="633">
        <v>4.5</v>
      </c>
      <c r="DA12" s="633"/>
      <c r="DB12" s="633"/>
      <c r="DC12" s="633"/>
      <c r="DD12" s="639">
        <v>170504</v>
      </c>
      <c r="DE12" s="631"/>
      <c r="DF12" s="631"/>
      <c r="DG12" s="631"/>
      <c r="DH12" s="631"/>
      <c r="DI12" s="631"/>
      <c r="DJ12" s="631"/>
      <c r="DK12" s="631"/>
      <c r="DL12" s="631"/>
      <c r="DM12" s="631"/>
      <c r="DN12" s="631"/>
      <c r="DO12" s="631"/>
      <c r="DP12" s="632"/>
      <c r="DQ12" s="639">
        <v>1204142</v>
      </c>
      <c r="DR12" s="631"/>
      <c r="DS12" s="631"/>
      <c r="DT12" s="631"/>
      <c r="DU12" s="631"/>
      <c r="DV12" s="631"/>
      <c r="DW12" s="631"/>
      <c r="DX12" s="631"/>
      <c r="DY12" s="631"/>
      <c r="DZ12" s="631"/>
      <c r="EA12" s="631"/>
      <c r="EB12" s="631"/>
      <c r="EC12" s="640"/>
    </row>
    <row r="13" spans="2:143" ht="11.25" customHeight="1" x14ac:dyDescent="0.15">
      <c r="B13" s="627" t="s">
        <v>249</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250</v>
      </c>
      <c r="AQ13" s="628"/>
      <c r="AR13" s="628"/>
      <c r="AS13" s="628"/>
      <c r="AT13" s="628"/>
      <c r="AU13" s="628"/>
      <c r="AV13" s="628"/>
      <c r="AW13" s="628"/>
      <c r="AX13" s="628"/>
      <c r="AY13" s="628"/>
      <c r="AZ13" s="628"/>
      <c r="BA13" s="628"/>
      <c r="BB13" s="628"/>
      <c r="BC13" s="628"/>
      <c r="BD13" s="628"/>
      <c r="BE13" s="628"/>
      <c r="BF13" s="629"/>
      <c r="BG13" s="630">
        <v>4586543</v>
      </c>
      <c r="BH13" s="631"/>
      <c r="BI13" s="631"/>
      <c r="BJ13" s="631"/>
      <c r="BK13" s="631"/>
      <c r="BL13" s="631"/>
      <c r="BM13" s="631"/>
      <c r="BN13" s="632"/>
      <c r="BO13" s="633">
        <v>48.2</v>
      </c>
      <c r="BP13" s="633"/>
      <c r="BQ13" s="633"/>
      <c r="BR13" s="633"/>
      <c r="BS13" s="634">
        <v>296715</v>
      </c>
      <c r="BT13" s="634"/>
      <c r="BU13" s="634"/>
      <c r="BV13" s="634"/>
      <c r="BW13" s="634"/>
      <c r="BX13" s="634"/>
      <c r="BY13" s="634"/>
      <c r="BZ13" s="634"/>
      <c r="CA13" s="634"/>
      <c r="CB13" s="638"/>
      <c r="CD13" s="645" t="s">
        <v>251</v>
      </c>
      <c r="CE13" s="646"/>
      <c r="CF13" s="646"/>
      <c r="CG13" s="646"/>
      <c r="CH13" s="646"/>
      <c r="CI13" s="646"/>
      <c r="CJ13" s="646"/>
      <c r="CK13" s="646"/>
      <c r="CL13" s="646"/>
      <c r="CM13" s="646"/>
      <c r="CN13" s="646"/>
      <c r="CO13" s="646"/>
      <c r="CP13" s="646"/>
      <c r="CQ13" s="647"/>
      <c r="CR13" s="630">
        <v>5984289</v>
      </c>
      <c r="CS13" s="631"/>
      <c r="CT13" s="631"/>
      <c r="CU13" s="631"/>
      <c r="CV13" s="631"/>
      <c r="CW13" s="631"/>
      <c r="CX13" s="631"/>
      <c r="CY13" s="632"/>
      <c r="CZ13" s="633">
        <v>11.3</v>
      </c>
      <c r="DA13" s="633"/>
      <c r="DB13" s="633"/>
      <c r="DC13" s="633"/>
      <c r="DD13" s="639">
        <v>2012337</v>
      </c>
      <c r="DE13" s="631"/>
      <c r="DF13" s="631"/>
      <c r="DG13" s="631"/>
      <c r="DH13" s="631"/>
      <c r="DI13" s="631"/>
      <c r="DJ13" s="631"/>
      <c r="DK13" s="631"/>
      <c r="DL13" s="631"/>
      <c r="DM13" s="631"/>
      <c r="DN13" s="631"/>
      <c r="DO13" s="631"/>
      <c r="DP13" s="632"/>
      <c r="DQ13" s="639">
        <v>3858191</v>
      </c>
      <c r="DR13" s="631"/>
      <c r="DS13" s="631"/>
      <c r="DT13" s="631"/>
      <c r="DU13" s="631"/>
      <c r="DV13" s="631"/>
      <c r="DW13" s="631"/>
      <c r="DX13" s="631"/>
      <c r="DY13" s="631"/>
      <c r="DZ13" s="631"/>
      <c r="EA13" s="631"/>
      <c r="EB13" s="631"/>
      <c r="EC13" s="640"/>
    </row>
    <row r="14" spans="2:143" ht="11.25" customHeight="1" x14ac:dyDescent="0.15">
      <c r="B14" s="627" t="s">
        <v>252</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253</v>
      </c>
      <c r="AQ14" s="628"/>
      <c r="AR14" s="628"/>
      <c r="AS14" s="628"/>
      <c r="AT14" s="628"/>
      <c r="AU14" s="628"/>
      <c r="AV14" s="628"/>
      <c r="AW14" s="628"/>
      <c r="AX14" s="628"/>
      <c r="AY14" s="628"/>
      <c r="AZ14" s="628"/>
      <c r="BA14" s="628"/>
      <c r="BB14" s="628"/>
      <c r="BC14" s="628"/>
      <c r="BD14" s="628"/>
      <c r="BE14" s="628"/>
      <c r="BF14" s="629"/>
      <c r="BG14" s="630">
        <v>319952</v>
      </c>
      <c r="BH14" s="631"/>
      <c r="BI14" s="631"/>
      <c r="BJ14" s="631"/>
      <c r="BK14" s="631"/>
      <c r="BL14" s="631"/>
      <c r="BM14" s="631"/>
      <c r="BN14" s="632"/>
      <c r="BO14" s="633">
        <v>3.4</v>
      </c>
      <c r="BP14" s="633"/>
      <c r="BQ14" s="633"/>
      <c r="BR14" s="633"/>
      <c r="BS14" s="634" t="s">
        <v>128</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2127359</v>
      </c>
      <c r="CS14" s="631"/>
      <c r="CT14" s="631"/>
      <c r="CU14" s="631"/>
      <c r="CV14" s="631"/>
      <c r="CW14" s="631"/>
      <c r="CX14" s="631"/>
      <c r="CY14" s="632"/>
      <c r="CZ14" s="633">
        <v>4</v>
      </c>
      <c r="DA14" s="633"/>
      <c r="DB14" s="633"/>
      <c r="DC14" s="633"/>
      <c r="DD14" s="639">
        <v>756052</v>
      </c>
      <c r="DE14" s="631"/>
      <c r="DF14" s="631"/>
      <c r="DG14" s="631"/>
      <c r="DH14" s="631"/>
      <c r="DI14" s="631"/>
      <c r="DJ14" s="631"/>
      <c r="DK14" s="631"/>
      <c r="DL14" s="631"/>
      <c r="DM14" s="631"/>
      <c r="DN14" s="631"/>
      <c r="DO14" s="631"/>
      <c r="DP14" s="632"/>
      <c r="DQ14" s="639">
        <v>1290404</v>
      </c>
      <c r="DR14" s="631"/>
      <c r="DS14" s="631"/>
      <c r="DT14" s="631"/>
      <c r="DU14" s="631"/>
      <c r="DV14" s="631"/>
      <c r="DW14" s="631"/>
      <c r="DX14" s="631"/>
      <c r="DY14" s="631"/>
      <c r="DZ14" s="631"/>
      <c r="EA14" s="631"/>
      <c r="EB14" s="631"/>
      <c r="EC14" s="640"/>
    </row>
    <row r="15" spans="2:143" ht="11.25" customHeight="1" x14ac:dyDescent="0.15">
      <c r="B15" s="627" t="s">
        <v>255</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256</v>
      </c>
      <c r="AQ15" s="628"/>
      <c r="AR15" s="628"/>
      <c r="AS15" s="628"/>
      <c r="AT15" s="628"/>
      <c r="AU15" s="628"/>
      <c r="AV15" s="628"/>
      <c r="AW15" s="628"/>
      <c r="AX15" s="628"/>
      <c r="AY15" s="628"/>
      <c r="AZ15" s="628"/>
      <c r="BA15" s="628"/>
      <c r="BB15" s="628"/>
      <c r="BC15" s="628"/>
      <c r="BD15" s="628"/>
      <c r="BE15" s="628"/>
      <c r="BF15" s="629"/>
      <c r="BG15" s="630">
        <v>535387</v>
      </c>
      <c r="BH15" s="631"/>
      <c r="BI15" s="631"/>
      <c r="BJ15" s="631"/>
      <c r="BK15" s="631"/>
      <c r="BL15" s="631"/>
      <c r="BM15" s="631"/>
      <c r="BN15" s="632"/>
      <c r="BO15" s="633">
        <v>5.6</v>
      </c>
      <c r="BP15" s="633"/>
      <c r="BQ15" s="633"/>
      <c r="BR15" s="633"/>
      <c r="BS15" s="634" t="s">
        <v>128</v>
      </c>
      <c r="BT15" s="634"/>
      <c r="BU15" s="634"/>
      <c r="BV15" s="634"/>
      <c r="BW15" s="634"/>
      <c r="BX15" s="634"/>
      <c r="BY15" s="634"/>
      <c r="BZ15" s="634"/>
      <c r="CA15" s="634"/>
      <c r="CB15" s="638"/>
      <c r="CD15" s="645" t="s">
        <v>257</v>
      </c>
      <c r="CE15" s="646"/>
      <c r="CF15" s="646"/>
      <c r="CG15" s="646"/>
      <c r="CH15" s="646"/>
      <c r="CI15" s="646"/>
      <c r="CJ15" s="646"/>
      <c r="CK15" s="646"/>
      <c r="CL15" s="646"/>
      <c r="CM15" s="646"/>
      <c r="CN15" s="646"/>
      <c r="CO15" s="646"/>
      <c r="CP15" s="646"/>
      <c r="CQ15" s="647"/>
      <c r="CR15" s="630">
        <v>4488074</v>
      </c>
      <c r="CS15" s="631"/>
      <c r="CT15" s="631"/>
      <c r="CU15" s="631"/>
      <c r="CV15" s="631"/>
      <c r="CW15" s="631"/>
      <c r="CX15" s="631"/>
      <c r="CY15" s="632"/>
      <c r="CZ15" s="633">
        <v>8.5</v>
      </c>
      <c r="DA15" s="633"/>
      <c r="DB15" s="633"/>
      <c r="DC15" s="633"/>
      <c r="DD15" s="639">
        <v>981317</v>
      </c>
      <c r="DE15" s="631"/>
      <c r="DF15" s="631"/>
      <c r="DG15" s="631"/>
      <c r="DH15" s="631"/>
      <c r="DI15" s="631"/>
      <c r="DJ15" s="631"/>
      <c r="DK15" s="631"/>
      <c r="DL15" s="631"/>
      <c r="DM15" s="631"/>
      <c r="DN15" s="631"/>
      <c r="DO15" s="631"/>
      <c r="DP15" s="632"/>
      <c r="DQ15" s="639">
        <v>3121664</v>
      </c>
      <c r="DR15" s="631"/>
      <c r="DS15" s="631"/>
      <c r="DT15" s="631"/>
      <c r="DU15" s="631"/>
      <c r="DV15" s="631"/>
      <c r="DW15" s="631"/>
      <c r="DX15" s="631"/>
      <c r="DY15" s="631"/>
      <c r="DZ15" s="631"/>
      <c r="EA15" s="631"/>
      <c r="EB15" s="631"/>
      <c r="EC15" s="640"/>
    </row>
    <row r="16" spans="2:143" ht="11.25" customHeight="1" x14ac:dyDescent="0.15">
      <c r="B16" s="627" t="s">
        <v>258</v>
      </c>
      <c r="C16" s="628"/>
      <c r="D16" s="628"/>
      <c r="E16" s="628"/>
      <c r="F16" s="628"/>
      <c r="G16" s="628"/>
      <c r="H16" s="628"/>
      <c r="I16" s="628"/>
      <c r="J16" s="628"/>
      <c r="K16" s="628"/>
      <c r="L16" s="628"/>
      <c r="M16" s="628"/>
      <c r="N16" s="628"/>
      <c r="O16" s="628"/>
      <c r="P16" s="628"/>
      <c r="Q16" s="629"/>
      <c r="R16" s="630">
        <v>53799</v>
      </c>
      <c r="S16" s="631"/>
      <c r="T16" s="631"/>
      <c r="U16" s="631"/>
      <c r="V16" s="631"/>
      <c r="W16" s="631"/>
      <c r="X16" s="631"/>
      <c r="Y16" s="632"/>
      <c r="Z16" s="633">
        <v>0.1</v>
      </c>
      <c r="AA16" s="633"/>
      <c r="AB16" s="633"/>
      <c r="AC16" s="633"/>
      <c r="AD16" s="634">
        <v>53799</v>
      </c>
      <c r="AE16" s="634"/>
      <c r="AF16" s="634"/>
      <c r="AG16" s="634"/>
      <c r="AH16" s="634"/>
      <c r="AI16" s="634"/>
      <c r="AJ16" s="634"/>
      <c r="AK16" s="634"/>
      <c r="AL16" s="635">
        <v>0.2</v>
      </c>
      <c r="AM16" s="636"/>
      <c r="AN16" s="636"/>
      <c r="AO16" s="637"/>
      <c r="AP16" s="627" t="s">
        <v>259</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260</v>
      </c>
      <c r="CE16" s="646"/>
      <c r="CF16" s="646"/>
      <c r="CG16" s="646"/>
      <c r="CH16" s="646"/>
      <c r="CI16" s="646"/>
      <c r="CJ16" s="646"/>
      <c r="CK16" s="646"/>
      <c r="CL16" s="646"/>
      <c r="CM16" s="646"/>
      <c r="CN16" s="646"/>
      <c r="CO16" s="646"/>
      <c r="CP16" s="646"/>
      <c r="CQ16" s="647"/>
      <c r="CR16" s="630">
        <v>5978</v>
      </c>
      <c r="CS16" s="631"/>
      <c r="CT16" s="631"/>
      <c r="CU16" s="631"/>
      <c r="CV16" s="631"/>
      <c r="CW16" s="631"/>
      <c r="CX16" s="631"/>
      <c r="CY16" s="632"/>
      <c r="CZ16" s="633">
        <v>0</v>
      </c>
      <c r="DA16" s="633"/>
      <c r="DB16" s="633"/>
      <c r="DC16" s="633"/>
      <c r="DD16" s="639" t="s">
        <v>128</v>
      </c>
      <c r="DE16" s="631"/>
      <c r="DF16" s="631"/>
      <c r="DG16" s="631"/>
      <c r="DH16" s="631"/>
      <c r="DI16" s="631"/>
      <c r="DJ16" s="631"/>
      <c r="DK16" s="631"/>
      <c r="DL16" s="631"/>
      <c r="DM16" s="631"/>
      <c r="DN16" s="631"/>
      <c r="DO16" s="631"/>
      <c r="DP16" s="632"/>
      <c r="DQ16" s="639">
        <v>4368</v>
      </c>
      <c r="DR16" s="631"/>
      <c r="DS16" s="631"/>
      <c r="DT16" s="631"/>
      <c r="DU16" s="631"/>
      <c r="DV16" s="631"/>
      <c r="DW16" s="631"/>
      <c r="DX16" s="631"/>
      <c r="DY16" s="631"/>
      <c r="DZ16" s="631"/>
      <c r="EA16" s="631"/>
      <c r="EB16" s="631"/>
      <c r="EC16" s="640"/>
    </row>
    <row r="17" spans="2:133" ht="11.25" customHeight="1" x14ac:dyDescent="0.15">
      <c r="B17" s="627" t="s">
        <v>261</v>
      </c>
      <c r="C17" s="628"/>
      <c r="D17" s="628"/>
      <c r="E17" s="628"/>
      <c r="F17" s="628"/>
      <c r="G17" s="628"/>
      <c r="H17" s="628"/>
      <c r="I17" s="628"/>
      <c r="J17" s="628"/>
      <c r="K17" s="628"/>
      <c r="L17" s="628"/>
      <c r="M17" s="628"/>
      <c r="N17" s="628"/>
      <c r="O17" s="628"/>
      <c r="P17" s="628"/>
      <c r="Q17" s="629"/>
      <c r="R17" s="630">
        <v>110515</v>
      </c>
      <c r="S17" s="631"/>
      <c r="T17" s="631"/>
      <c r="U17" s="631"/>
      <c r="V17" s="631"/>
      <c r="W17" s="631"/>
      <c r="X17" s="631"/>
      <c r="Y17" s="632"/>
      <c r="Z17" s="633">
        <v>0.2</v>
      </c>
      <c r="AA17" s="633"/>
      <c r="AB17" s="633"/>
      <c r="AC17" s="633"/>
      <c r="AD17" s="634">
        <v>110515</v>
      </c>
      <c r="AE17" s="634"/>
      <c r="AF17" s="634"/>
      <c r="AG17" s="634"/>
      <c r="AH17" s="634"/>
      <c r="AI17" s="634"/>
      <c r="AJ17" s="634"/>
      <c r="AK17" s="634"/>
      <c r="AL17" s="635">
        <v>0.4</v>
      </c>
      <c r="AM17" s="636"/>
      <c r="AN17" s="636"/>
      <c r="AO17" s="637"/>
      <c r="AP17" s="627" t="s">
        <v>262</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263</v>
      </c>
      <c r="CE17" s="646"/>
      <c r="CF17" s="646"/>
      <c r="CG17" s="646"/>
      <c r="CH17" s="646"/>
      <c r="CI17" s="646"/>
      <c r="CJ17" s="646"/>
      <c r="CK17" s="646"/>
      <c r="CL17" s="646"/>
      <c r="CM17" s="646"/>
      <c r="CN17" s="646"/>
      <c r="CO17" s="646"/>
      <c r="CP17" s="646"/>
      <c r="CQ17" s="647"/>
      <c r="CR17" s="630">
        <v>6771467</v>
      </c>
      <c r="CS17" s="631"/>
      <c r="CT17" s="631"/>
      <c r="CU17" s="631"/>
      <c r="CV17" s="631"/>
      <c r="CW17" s="631"/>
      <c r="CX17" s="631"/>
      <c r="CY17" s="632"/>
      <c r="CZ17" s="633">
        <v>12.8</v>
      </c>
      <c r="DA17" s="633"/>
      <c r="DB17" s="633"/>
      <c r="DC17" s="633"/>
      <c r="DD17" s="639" t="s">
        <v>128</v>
      </c>
      <c r="DE17" s="631"/>
      <c r="DF17" s="631"/>
      <c r="DG17" s="631"/>
      <c r="DH17" s="631"/>
      <c r="DI17" s="631"/>
      <c r="DJ17" s="631"/>
      <c r="DK17" s="631"/>
      <c r="DL17" s="631"/>
      <c r="DM17" s="631"/>
      <c r="DN17" s="631"/>
      <c r="DO17" s="631"/>
      <c r="DP17" s="632"/>
      <c r="DQ17" s="639">
        <v>6654043</v>
      </c>
      <c r="DR17" s="631"/>
      <c r="DS17" s="631"/>
      <c r="DT17" s="631"/>
      <c r="DU17" s="631"/>
      <c r="DV17" s="631"/>
      <c r="DW17" s="631"/>
      <c r="DX17" s="631"/>
      <c r="DY17" s="631"/>
      <c r="DZ17" s="631"/>
      <c r="EA17" s="631"/>
      <c r="EB17" s="631"/>
      <c r="EC17" s="640"/>
    </row>
    <row r="18" spans="2:133" ht="11.25" customHeight="1" x14ac:dyDescent="0.15">
      <c r="B18" s="627" t="s">
        <v>264</v>
      </c>
      <c r="C18" s="628"/>
      <c r="D18" s="628"/>
      <c r="E18" s="628"/>
      <c r="F18" s="628"/>
      <c r="G18" s="628"/>
      <c r="H18" s="628"/>
      <c r="I18" s="628"/>
      <c r="J18" s="628"/>
      <c r="K18" s="628"/>
      <c r="L18" s="628"/>
      <c r="M18" s="628"/>
      <c r="N18" s="628"/>
      <c r="O18" s="628"/>
      <c r="P18" s="628"/>
      <c r="Q18" s="629"/>
      <c r="R18" s="630">
        <v>409940</v>
      </c>
      <c r="S18" s="631"/>
      <c r="T18" s="631"/>
      <c r="U18" s="631"/>
      <c r="V18" s="631"/>
      <c r="W18" s="631"/>
      <c r="X18" s="631"/>
      <c r="Y18" s="632"/>
      <c r="Z18" s="633">
        <v>0.7</v>
      </c>
      <c r="AA18" s="633"/>
      <c r="AB18" s="633"/>
      <c r="AC18" s="633"/>
      <c r="AD18" s="634">
        <v>409940</v>
      </c>
      <c r="AE18" s="634"/>
      <c r="AF18" s="634"/>
      <c r="AG18" s="634"/>
      <c r="AH18" s="634"/>
      <c r="AI18" s="634"/>
      <c r="AJ18" s="634"/>
      <c r="AK18" s="634"/>
      <c r="AL18" s="635">
        <v>1.3999999761581421</v>
      </c>
      <c r="AM18" s="636"/>
      <c r="AN18" s="636"/>
      <c r="AO18" s="637"/>
      <c r="AP18" s="627" t="s">
        <v>265</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266</v>
      </c>
      <c r="CE18" s="646"/>
      <c r="CF18" s="646"/>
      <c r="CG18" s="646"/>
      <c r="CH18" s="646"/>
      <c r="CI18" s="646"/>
      <c r="CJ18" s="646"/>
      <c r="CK18" s="646"/>
      <c r="CL18" s="646"/>
      <c r="CM18" s="646"/>
      <c r="CN18" s="646"/>
      <c r="CO18" s="646"/>
      <c r="CP18" s="646"/>
      <c r="CQ18" s="647"/>
      <c r="CR18" s="630">
        <v>77843</v>
      </c>
      <c r="CS18" s="631"/>
      <c r="CT18" s="631"/>
      <c r="CU18" s="631"/>
      <c r="CV18" s="631"/>
      <c r="CW18" s="631"/>
      <c r="CX18" s="631"/>
      <c r="CY18" s="632"/>
      <c r="CZ18" s="633">
        <v>0.1</v>
      </c>
      <c r="DA18" s="633"/>
      <c r="DB18" s="633"/>
      <c r="DC18" s="633"/>
      <c r="DD18" s="639">
        <v>77843</v>
      </c>
      <c r="DE18" s="631"/>
      <c r="DF18" s="631"/>
      <c r="DG18" s="631"/>
      <c r="DH18" s="631"/>
      <c r="DI18" s="631"/>
      <c r="DJ18" s="631"/>
      <c r="DK18" s="631"/>
      <c r="DL18" s="631"/>
      <c r="DM18" s="631"/>
      <c r="DN18" s="631"/>
      <c r="DO18" s="631"/>
      <c r="DP18" s="632"/>
      <c r="DQ18" s="639">
        <v>43662</v>
      </c>
      <c r="DR18" s="631"/>
      <c r="DS18" s="631"/>
      <c r="DT18" s="631"/>
      <c r="DU18" s="631"/>
      <c r="DV18" s="631"/>
      <c r="DW18" s="631"/>
      <c r="DX18" s="631"/>
      <c r="DY18" s="631"/>
      <c r="DZ18" s="631"/>
      <c r="EA18" s="631"/>
      <c r="EB18" s="631"/>
      <c r="EC18" s="640"/>
    </row>
    <row r="19" spans="2:133" ht="11.25" customHeight="1" x14ac:dyDescent="0.15">
      <c r="B19" s="627" t="s">
        <v>267</v>
      </c>
      <c r="C19" s="628"/>
      <c r="D19" s="628"/>
      <c r="E19" s="628"/>
      <c r="F19" s="628"/>
      <c r="G19" s="628"/>
      <c r="H19" s="628"/>
      <c r="I19" s="628"/>
      <c r="J19" s="628"/>
      <c r="K19" s="628"/>
      <c r="L19" s="628"/>
      <c r="M19" s="628"/>
      <c r="N19" s="628"/>
      <c r="O19" s="628"/>
      <c r="P19" s="628"/>
      <c r="Q19" s="629"/>
      <c r="R19" s="630">
        <v>49365</v>
      </c>
      <c r="S19" s="631"/>
      <c r="T19" s="631"/>
      <c r="U19" s="631"/>
      <c r="V19" s="631"/>
      <c r="W19" s="631"/>
      <c r="X19" s="631"/>
      <c r="Y19" s="632"/>
      <c r="Z19" s="633">
        <v>0.1</v>
      </c>
      <c r="AA19" s="633"/>
      <c r="AB19" s="633"/>
      <c r="AC19" s="633"/>
      <c r="AD19" s="634">
        <v>49365</v>
      </c>
      <c r="AE19" s="634"/>
      <c r="AF19" s="634"/>
      <c r="AG19" s="634"/>
      <c r="AH19" s="634"/>
      <c r="AI19" s="634"/>
      <c r="AJ19" s="634"/>
      <c r="AK19" s="634"/>
      <c r="AL19" s="635">
        <v>0.2</v>
      </c>
      <c r="AM19" s="636"/>
      <c r="AN19" s="636"/>
      <c r="AO19" s="637"/>
      <c r="AP19" s="627" t="s">
        <v>268</v>
      </c>
      <c r="AQ19" s="628"/>
      <c r="AR19" s="628"/>
      <c r="AS19" s="628"/>
      <c r="AT19" s="628"/>
      <c r="AU19" s="628"/>
      <c r="AV19" s="628"/>
      <c r="AW19" s="628"/>
      <c r="AX19" s="628"/>
      <c r="AY19" s="628"/>
      <c r="AZ19" s="628"/>
      <c r="BA19" s="628"/>
      <c r="BB19" s="628"/>
      <c r="BC19" s="628"/>
      <c r="BD19" s="628"/>
      <c r="BE19" s="628"/>
      <c r="BF19" s="629"/>
      <c r="BG19" s="630">
        <v>66174</v>
      </c>
      <c r="BH19" s="631"/>
      <c r="BI19" s="631"/>
      <c r="BJ19" s="631"/>
      <c r="BK19" s="631"/>
      <c r="BL19" s="631"/>
      <c r="BM19" s="631"/>
      <c r="BN19" s="632"/>
      <c r="BO19" s="633">
        <v>0.7</v>
      </c>
      <c r="BP19" s="633"/>
      <c r="BQ19" s="633"/>
      <c r="BR19" s="633"/>
      <c r="BS19" s="634" t="s">
        <v>128</v>
      </c>
      <c r="BT19" s="634"/>
      <c r="BU19" s="634"/>
      <c r="BV19" s="634"/>
      <c r="BW19" s="634"/>
      <c r="BX19" s="634"/>
      <c r="BY19" s="634"/>
      <c r="BZ19" s="634"/>
      <c r="CA19" s="634"/>
      <c r="CB19" s="638"/>
      <c r="CD19" s="645" t="s">
        <v>269</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270</v>
      </c>
      <c r="C20" s="628"/>
      <c r="D20" s="628"/>
      <c r="E20" s="628"/>
      <c r="F20" s="628"/>
      <c r="G20" s="628"/>
      <c r="H20" s="628"/>
      <c r="I20" s="628"/>
      <c r="J20" s="628"/>
      <c r="K20" s="628"/>
      <c r="L20" s="628"/>
      <c r="M20" s="628"/>
      <c r="N20" s="628"/>
      <c r="O20" s="628"/>
      <c r="P20" s="628"/>
      <c r="Q20" s="629"/>
      <c r="R20" s="630">
        <v>14999</v>
      </c>
      <c r="S20" s="631"/>
      <c r="T20" s="631"/>
      <c r="U20" s="631"/>
      <c r="V20" s="631"/>
      <c r="W20" s="631"/>
      <c r="X20" s="631"/>
      <c r="Y20" s="632"/>
      <c r="Z20" s="633">
        <v>0</v>
      </c>
      <c r="AA20" s="633"/>
      <c r="AB20" s="633"/>
      <c r="AC20" s="633"/>
      <c r="AD20" s="634">
        <v>14999</v>
      </c>
      <c r="AE20" s="634"/>
      <c r="AF20" s="634"/>
      <c r="AG20" s="634"/>
      <c r="AH20" s="634"/>
      <c r="AI20" s="634"/>
      <c r="AJ20" s="634"/>
      <c r="AK20" s="634"/>
      <c r="AL20" s="635">
        <v>0.1</v>
      </c>
      <c r="AM20" s="636"/>
      <c r="AN20" s="636"/>
      <c r="AO20" s="637"/>
      <c r="AP20" s="627" t="s">
        <v>271</v>
      </c>
      <c r="AQ20" s="628"/>
      <c r="AR20" s="628"/>
      <c r="AS20" s="628"/>
      <c r="AT20" s="628"/>
      <c r="AU20" s="628"/>
      <c r="AV20" s="628"/>
      <c r="AW20" s="628"/>
      <c r="AX20" s="628"/>
      <c r="AY20" s="628"/>
      <c r="AZ20" s="628"/>
      <c r="BA20" s="628"/>
      <c r="BB20" s="628"/>
      <c r="BC20" s="628"/>
      <c r="BD20" s="628"/>
      <c r="BE20" s="628"/>
      <c r="BF20" s="629"/>
      <c r="BG20" s="630">
        <v>66174</v>
      </c>
      <c r="BH20" s="631"/>
      <c r="BI20" s="631"/>
      <c r="BJ20" s="631"/>
      <c r="BK20" s="631"/>
      <c r="BL20" s="631"/>
      <c r="BM20" s="631"/>
      <c r="BN20" s="632"/>
      <c r="BO20" s="633">
        <v>0.7</v>
      </c>
      <c r="BP20" s="633"/>
      <c r="BQ20" s="633"/>
      <c r="BR20" s="633"/>
      <c r="BS20" s="634" t="s">
        <v>128</v>
      </c>
      <c r="BT20" s="634"/>
      <c r="BU20" s="634"/>
      <c r="BV20" s="634"/>
      <c r="BW20" s="634"/>
      <c r="BX20" s="634"/>
      <c r="BY20" s="634"/>
      <c r="BZ20" s="634"/>
      <c r="CA20" s="634"/>
      <c r="CB20" s="638"/>
      <c r="CD20" s="645" t="s">
        <v>272</v>
      </c>
      <c r="CE20" s="646"/>
      <c r="CF20" s="646"/>
      <c r="CG20" s="646"/>
      <c r="CH20" s="646"/>
      <c r="CI20" s="646"/>
      <c r="CJ20" s="646"/>
      <c r="CK20" s="646"/>
      <c r="CL20" s="646"/>
      <c r="CM20" s="646"/>
      <c r="CN20" s="646"/>
      <c r="CO20" s="646"/>
      <c r="CP20" s="646"/>
      <c r="CQ20" s="647"/>
      <c r="CR20" s="630">
        <v>52885783</v>
      </c>
      <c r="CS20" s="631"/>
      <c r="CT20" s="631"/>
      <c r="CU20" s="631"/>
      <c r="CV20" s="631"/>
      <c r="CW20" s="631"/>
      <c r="CX20" s="631"/>
      <c r="CY20" s="632"/>
      <c r="CZ20" s="633">
        <v>100</v>
      </c>
      <c r="DA20" s="633"/>
      <c r="DB20" s="633"/>
      <c r="DC20" s="633"/>
      <c r="DD20" s="639">
        <v>5203172</v>
      </c>
      <c r="DE20" s="631"/>
      <c r="DF20" s="631"/>
      <c r="DG20" s="631"/>
      <c r="DH20" s="631"/>
      <c r="DI20" s="631"/>
      <c r="DJ20" s="631"/>
      <c r="DK20" s="631"/>
      <c r="DL20" s="631"/>
      <c r="DM20" s="631"/>
      <c r="DN20" s="631"/>
      <c r="DO20" s="631"/>
      <c r="DP20" s="632"/>
      <c r="DQ20" s="639">
        <v>34199844</v>
      </c>
      <c r="DR20" s="631"/>
      <c r="DS20" s="631"/>
      <c r="DT20" s="631"/>
      <c r="DU20" s="631"/>
      <c r="DV20" s="631"/>
      <c r="DW20" s="631"/>
      <c r="DX20" s="631"/>
      <c r="DY20" s="631"/>
      <c r="DZ20" s="631"/>
      <c r="EA20" s="631"/>
      <c r="EB20" s="631"/>
      <c r="EC20" s="640"/>
    </row>
    <row r="21" spans="2:133" ht="11.25" customHeight="1" x14ac:dyDescent="0.15">
      <c r="B21" s="627" t="s">
        <v>273</v>
      </c>
      <c r="C21" s="628"/>
      <c r="D21" s="628"/>
      <c r="E21" s="628"/>
      <c r="F21" s="628"/>
      <c r="G21" s="628"/>
      <c r="H21" s="628"/>
      <c r="I21" s="628"/>
      <c r="J21" s="628"/>
      <c r="K21" s="628"/>
      <c r="L21" s="628"/>
      <c r="M21" s="628"/>
      <c r="N21" s="628"/>
      <c r="O21" s="628"/>
      <c r="P21" s="628"/>
      <c r="Q21" s="629"/>
      <c r="R21" s="630">
        <v>6169</v>
      </c>
      <c r="S21" s="631"/>
      <c r="T21" s="631"/>
      <c r="U21" s="631"/>
      <c r="V21" s="631"/>
      <c r="W21" s="631"/>
      <c r="X21" s="631"/>
      <c r="Y21" s="632"/>
      <c r="Z21" s="633">
        <v>0</v>
      </c>
      <c r="AA21" s="633"/>
      <c r="AB21" s="633"/>
      <c r="AC21" s="633"/>
      <c r="AD21" s="634">
        <v>6169</v>
      </c>
      <c r="AE21" s="634"/>
      <c r="AF21" s="634"/>
      <c r="AG21" s="634"/>
      <c r="AH21" s="634"/>
      <c r="AI21" s="634"/>
      <c r="AJ21" s="634"/>
      <c r="AK21" s="634"/>
      <c r="AL21" s="635">
        <v>0</v>
      </c>
      <c r="AM21" s="636"/>
      <c r="AN21" s="636"/>
      <c r="AO21" s="637"/>
      <c r="AP21" s="649" t="s">
        <v>274</v>
      </c>
      <c r="AQ21" s="650"/>
      <c r="AR21" s="650"/>
      <c r="AS21" s="650"/>
      <c r="AT21" s="650"/>
      <c r="AU21" s="650"/>
      <c r="AV21" s="650"/>
      <c r="AW21" s="650"/>
      <c r="AX21" s="650"/>
      <c r="AY21" s="650"/>
      <c r="AZ21" s="650"/>
      <c r="BA21" s="650"/>
      <c r="BB21" s="650"/>
      <c r="BC21" s="650"/>
      <c r="BD21" s="650"/>
      <c r="BE21" s="650"/>
      <c r="BF21" s="651"/>
      <c r="BG21" s="630">
        <v>65707</v>
      </c>
      <c r="BH21" s="631"/>
      <c r="BI21" s="631"/>
      <c r="BJ21" s="631"/>
      <c r="BK21" s="631"/>
      <c r="BL21" s="631"/>
      <c r="BM21" s="631"/>
      <c r="BN21" s="632"/>
      <c r="BO21" s="633">
        <v>0.7</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275</v>
      </c>
      <c r="C22" s="667"/>
      <c r="D22" s="667"/>
      <c r="E22" s="667"/>
      <c r="F22" s="667"/>
      <c r="G22" s="667"/>
      <c r="H22" s="667"/>
      <c r="I22" s="667"/>
      <c r="J22" s="667"/>
      <c r="K22" s="667"/>
      <c r="L22" s="667"/>
      <c r="M22" s="667"/>
      <c r="N22" s="667"/>
      <c r="O22" s="667"/>
      <c r="P22" s="667"/>
      <c r="Q22" s="668"/>
      <c r="R22" s="630">
        <v>339407</v>
      </c>
      <c r="S22" s="631"/>
      <c r="T22" s="631"/>
      <c r="U22" s="631"/>
      <c r="V22" s="631"/>
      <c r="W22" s="631"/>
      <c r="X22" s="631"/>
      <c r="Y22" s="632"/>
      <c r="Z22" s="633">
        <v>0.6</v>
      </c>
      <c r="AA22" s="633"/>
      <c r="AB22" s="633"/>
      <c r="AC22" s="633"/>
      <c r="AD22" s="634">
        <v>339407</v>
      </c>
      <c r="AE22" s="634"/>
      <c r="AF22" s="634"/>
      <c r="AG22" s="634"/>
      <c r="AH22" s="634"/>
      <c r="AI22" s="634"/>
      <c r="AJ22" s="634"/>
      <c r="AK22" s="634"/>
      <c r="AL22" s="635">
        <v>1.2000000476837158</v>
      </c>
      <c r="AM22" s="636"/>
      <c r="AN22" s="636"/>
      <c r="AO22" s="637"/>
      <c r="AP22" s="649" t="s">
        <v>276</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278</v>
      </c>
      <c r="C23" s="628"/>
      <c r="D23" s="628"/>
      <c r="E23" s="628"/>
      <c r="F23" s="628"/>
      <c r="G23" s="628"/>
      <c r="H23" s="628"/>
      <c r="I23" s="628"/>
      <c r="J23" s="628"/>
      <c r="K23" s="628"/>
      <c r="L23" s="628"/>
      <c r="M23" s="628"/>
      <c r="N23" s="628"/>
      <c r="O23" s="628"/>
      <c r="P23" s="628"/>
      <c r="Q23" s="629"/>
      <c r="R23" s="630">
        <v>18553259</v>
      </c>
      <c r="S23" s="631"/>
      <c r="T23" s="631"/>
      <c r="U23" s="631"/>
      <c r="V23" s="631"/>
      <c r="W23" s="631"/>
      <c r="X23" s="631"/>
      <c r="Y23" s="632"/>
      <c r="Z23" s="633">
        <v>33.9</v>
      </c>
      <c r="AA23" s="633"/>
      <c r="AB23" s="633"/>
      <c r="AC23" s="633"/>
      <c r="AD23" s="634">
        <v>15651903</v>
      </c>
      <c r="AE23" s="634"/>
      <c r="AF23" s="634"/>
      <c r="AG23" s="634"/>
      <c r="AH23" s="634"/>
      <c r="AI23" s="634"/>
      <c r="AJ23" s="634"/>
      <c r="AK23" s="634"/>
      <c r="AL23" s="635">
        <v>55.2</v>
      </c>
      <c r="AM23" s="636"/>
      <c r="AN23" s="636"/>
      <c r="AO23" s="637"/>
      <c r="AP23" s="649" t="s">
        <v>279</v>
      </c>
      <c r="AQ23" s="650"/>
      <c r="AR23" s="650"/>
      <c r="AS23" s="650"/>
      <c r="AT23" s="650"/>
      <c r="AU23" s="650"/>
      <c r="AV23" s="650"/>
      <c r="AW23" s="650"/>
      <c r="AX23" s="650"/>
      <c r="AY23" s="650"/>
      <c r="AZ23" s="650"/>
      <c r="BA23" s="650"/>
      <c r="BB23" s="650"/>
      <c r="BC23" s="650"/>
      <c r="BD23" s="650"/>
      <c r="BE23" s="650"/>
      <c r="BF23" s="651"/>
      <c r="BG23" s="630">
        <v>467</v>
      </c>
      <c r="BH23" s="631"/>
      <c r="BI23" s="631"/>
      <c r="BJ23" s="631"/>
      <c r="BK23" s="631"/>
      <c r="BL23" s="631"/>
      <c r="BM23" s="631"/>
      <c r="BN23" s="632"/>
      <c r="BO23" s="633">
        <v>0</v>
      </c>
      <c r="BP23" s="633"/>
      <c r="BQ23" s="633"/>
      <c r="BR23" s="633"/>
      <c r="BS23" s="634" t="s">
        <v>128</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280</v>
      </c>
      <c r="CS23" s="613"/>
      <c r="CT23" s="613"/>
      <c r="CU23" s="613"/>
      <c r="CV23" s="613"/>
      <c r="CW23" s="613"/>
      <c r="CX23" s="613"/>
      <c r="CY23" s="614"/>
      <c r="CZ23" s="612" t="s">
        <v>281</v>
      </c>
      <c r="DA23" s="613"/>
      <c r="DB23" s="613"/>
      <c r="DC23" s="614"/>
      <c r="DD23" s="612" t="s">
        <v>282</v>
      </c>
      <c r="DE23" s="613"/>
      <c r="DF23" s="613"/>
      <c r="DG23" s="613"/>
      <c r="DH23" s="613"/>
      <c r="DI23" s="613"/>
      <c r="DJ23" s="613"/>
      <c r="DK23" s="614"/>
      <c r="DL23" s="661" t="s">
        <v>283</v>
      </c>
      <c r="DM23" s="662"/>
      <c r="DN23" s="662"/>
      <c r="DO23" s="662"/>
      <c r="DP23" s="662"/>
      <c r="DQ23" s="662"/>
      <c r="DR23" s="662"/>
      <c r="DS23" s="662"/>
      <c r="DT23" s="662"/>
      <c r="DU23" s="662"/>
      <c r="DV23" s="663"/>
      <c r="DW23" s="612" t="s">
        <v>284</v>
      </c>
      <c r="DX23" s="613"/>
      <c r="DY23" s="613"/>
      <c r="DZ23" s="613"/>
      <c r="EA23" s="613"/>
      <c r="EB23" s="613"/>
      <c r="EC23" s="614"/>
    </row>
    <row r="24" spans="2:133" ht="11.25" customHeight="1" x14ac:dyDescent="0.15">
      <c r="B24" s="627" t="s">
        <v>285</v>
      </c>
      <c r="C24" s="628"/>
      <c r="D24" s="628"/>
      <c r="E24" s="628"/>
      <c r="F24" s="628"/>
      <c r="G24" s="628"/>
      <c r="H24" s="628"/>
      <c r="I24" s="628"/>
      <c r="J24" s="628"/>
      <c r="K24" s="628"/>
      <c r="L24" s="628"/>
      <c r="M24" s="628"/>
      <c r="N24" s="628"/>
      <c r="O24" s="628"/>
      <c r="P24" s="628"/>
      <c r="Q24" s="629"/>
      <c r="R24" s="630">
        <v>15651903</v>
      </c>
      <c r="S24" s="631"/>
      <c r="T24" s="631"/>
      <c r="U24" s="631"/>
      <c r="V24" s="631"/>
      <c r="W24" s="631"/>
      <c r="X24" s="631"/>
      <c r="Y24" s="632"/>
      <c r="Z24" s="633">
        <v>28.6</v>
      </c>
      <c r="AA24" s="633"/>
      <c r="AB24" s="633"/>
      <c r="AC24" s="633"/>
      <c r="AD24" s="634">
        <v>15651903</v>
      </c>
      <c r="AE24" s="634"/>
      <c r="AF24" s="634"/>
      <c r="AG24" s="634"/>
      <c r="AH24" s="634"/>
      <c r="AI24" s="634"/>
      <c r="AJ24" s="634"/>
      <c r="AK24" s="634"/>
      <c r="AL24" s="635">
        <v>55.2</v>
      </c>
      <c r="AM24" s="636"/>
      <c r="AN24" s="636"/>
      <c r="AO24" s="637"/>
      <c r="AP24" s="649" t="s">
        <v>286</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287</v>
      </c>
      <c r="CE24" s="642"/>
      <c r="CF24" s="642"/>
      <c r="CG24" s="642"/>
      <c r="CH24" s="642"/>
      <c r="CI24" s="642"/>
      <c r="CJ24" s="642"/>
      <c r="CK24" s="642"/>
      <c r="CL24" s="642"/>
      <c r="CM24" s="642"/>
      <c r="CN24" s="642"/>
      <c r="CO24" s="642"/>
      <c r="CP24" s="642"/>
      <c r="CQ24" s="643"/>
      <c r="CR24" s="619">
        <v>23819039</v>
      </c>
      <c r="CS24" s="620"/>
      <c r="CT24" s="620"/>
      <c r="CU24" s="620"/>
      <c r="CV24" s="620"/>
      <c r="CW24" s="620"/>
      <c r="CX24" s="620"/>
      <c r="CY24" s="621"/>
      <c r="CZ24" s="624">
        <v>45</v>
      </c>
      <c r="DA24" s="625"/>
      <c r="DB24" s="625"/>
      <c r="DC24" s="644"/>
      <c r="DD24" s="669">
        <v>15942480</v>
      </c>
      <c r="DE24" s="620"/>
      <c r="DF24" s="620"/>
      <c r="DG24" s="620"/>
      <c r="DH24" s="620"/>
      <c r="DI24" s="620"/>
      <c r="DJ24" s="620"/>
      <c r="DK24" s="621"/>
      <c r="DL24" s="669">
        <v>15899327</v>
      </c>
      <c r="DM24" s="620"/>
      <c r="DN24" s="620"/>
      <c r="DO24" s="620"/>
      <c r="DP24" s="620"/>
      <c r="DQ24" s="620"/>
      <c r="DR24" s="620"/>
      <c r="DS24" s="620"/>
      <c r="DT24" s="620"/>
      <c r="DU24" s="620"/>
      <c r="DV24" s="621"/>
      <c r="DW24" s="624">
        <v>54.3</v>
      </c>
      <c r="DX24" s="625"/>
      <c r="DY24" s="625"/>
      <c r="DZ24" s="625"/>
      <c r="EA24" s="625"/>
      <c r="EB24" s="625"/>
      <c r="EC24" s="626"/>
    </row>
    <row r="25" spans="2:133" ht="11.25" customHeight="1" x14ac:dyDescent="0.15">
      <c r="B25" s="627" t="s">
        <v>288</v>
      </c>
      <c r="C25" s="628"/>
      <c r="D25" s="628"/>
      <c r="E25" s="628"/>
      <c r="F25" s="628"/>
      <c r="G25" s="628"/>
      <c r="H25" s="628"/>
      <c r="I25" s="628"/>
      <c r="J25" s="628"/>
      <c r="K25" s="628"/>
      <c r="L25" s="628"/>
      <c r="M25" s="628"/>
      <c r="N25" s="628"/>
      <c r="O25" s="628"/>
      <c r="P25" s="628"/>
      <c r="Q25" s="629"/>
      <c r="R25" s="630">
        <v>2901356</v>
      </c>
      <c r="S25" s="631"/>
      <c r="T25" s="631"/>
      <c r="U25" s="631"/>
      <c r="V25" s="631"/>
      <c r="W25" s="631"/>
      <c r="X25" s="631"/>
      <c r="Y25" s="632"/>
      <c r="Z25" s="633">
        <v>5.3</v>
      </c>
      <c r="AA25" s="633"/>
      <c r="AB25" s="633"/>
      <c r="AC25" s="633"/>
      <c r="AD25" s="634" t="s">
        <v>128</v>
      </c>
      <c r="AE25" s="634"/>
      <c r="AF25" s="634"/>
      <c r="AG25" s="634"/>
      <c r="AH25" s="634"/>
      <c r="AI25" s="634"/>
      <c r="AJ25" s="634"/>
      <c r="AK25" s="634"/>
      <c r="AL25" s="635" t="s">
        <v>128</v>
      </c>
      <c r="AM25" s="636"/>
      <c r="AN25" s="636"/>
      <c r="AO25" s="637"/>
      <c r="AP25" s="649" t="s">
        <v>289</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290</v>
      </c>
      <c r="CE25" s="646"/>
      <c r="CF25" s="646"/>
      <c r="CG25" s="646"/>
      <c r="CH25" s="646"/>
      <c r="CI25" s="646"/>
      <c r="CJ25" s="646"/>
      <c r="CK25" s="646"/>
      <c r="CL25" s="646"/>
      <c r="CM25" s="646"/>
      <c r="CN25" s="646"/>
      <c r="CO25" s="646"/>
      <c r="CP25" s="646"/>
      <c r="CQ25" s="647"/>
      <c r="CR25" s="630">
        <v>8073762</v>
      </c>
      <c r="CS25" s="670"/>
      <c r="CT25" s="670"/>
      <c r="CU25" s="670"/>
      <c r="CV25" s="670"/>
      <c r="CW25" s="670"/>
      <c r="CX25" s="670"/>
      <c r="CY25" s="671"/>
      <c r="CZ25" s="635">
        <v>15.3</v>
      </c>
      <c r="DA25" s="664"/>
      <c r="DB25" s="664"/>
      <c r="DC25" s="672"/>
      <c r="DD25" s="639">
        <v>7213926</v>
      </c>
      <c r="DE25" s="670"/>
      <c r="DF25" s="670"/>
      <c r="DG25" s="670"/>
      <c r="DH25" s="670"/>
      <c r="DI25" s="670"/>
      <c r="DJ25" s="670"/>
      <c r="DK25" s="671"/>
      <c r="DL25" s="639">
        <v>7170773</v>
      </c>
      <c r="DM25" s="670"/>
      <c r="DN25" s="670"/>
      <c r="DO25" s="670"/>
      <c r="DP25" s="670"/>
      <c r="DQ25" s="670"/>
      <c r="DR25" s="670"/>
      <c r="DS25" s="670"/>
      <c r="DT25" s="670"/>
      <c r="DU25" s="670"/>
      <c r="DV25" s="671"/>
      <c r="DW25" s="635">
        <v>24.5</v>
      </c>
      <c r="DX25" s="664"/>
      <c r="DY25" s="664"/>
      <c r="DZ25" s="664"/>
      <c r="EA25" s="664"/>
      <c r="EB25" s="664"/>
      <c r="EC25" s="665"/>
    </row>
    <row r="26" spans="2:133" ht="11.25" customHeight="1" x14ac:dyDescent="0.15">
      <c r="B26" s="627" t="s">
        <v>291</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292</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293</v>
      </c>
      <c r="CE26" s="646"/>
      <c r="CF26" s="646"/>
      <c r="CG26" s="646"/>
      <c r="CH26" s="646"/>
      <c r="CI26" s="646"/>
      <c r="CJ26" s="646"/>
      <c r="CK26" s="646"/>
      <c r="CL26" s="646"/>
      <c r="CM26" s="646"/>
      <c r="CN26" s="646"/>
      <c r="CO26" s="646"/>
      <c r="CP26" s="646"/>
      <c r="CQ26" s="647"/>
      <c r="CR26" s="630">
        <v>4672954</v>
      </c>
      <c r="CS26" s="631"/>
      <c r="CT26" s="631"/>
      <c r="CU26" s="631"/>
      <c r="CV26" s="631"/>
      <c r="CW26" s="631"/>
      <c r="CX26" s="631"/>
      <c r="CY26" s="632"/>
      <c r="CZ26" s="635">
        <v>8.8000000000000007</v>
      </c>
      <c r="DA26" s="664"/>
      <c r="DB26" s="664"/>
      <c r="DC26" s="672"/>
      <c r="DD26" s="639">
        <v>4202341</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4"/>
      <c r="DY26" s="664"/>
      <c r="DZ26" s="664"/>
      <c r="EA26" s="664"/>
      <c r="EB26" s="664"/>
      <c r="EC26" s="665"/>
    </row>
    <row r="27" spans="2:133" ht="11.25" customHeight="1" x14ac:dyDescent="0.15">
      <c r="B27" s="627" t="s">
        <v>294</v>
      </c>
      <c r="C27" s="628"/>
      <c r="D27" s="628"/>
      <c r="E27" s="628"/>
      <c r="F27" s="628"/>
      <c r="G27" s="628"/>
      <c r="H27" s="628"/>
      <c r="I27" s="628"/>
      <c r="J27" s="628"/>
      <c r="K27" s="628"/>
      <c r="L27" s="628"/>
      <c r="M27" s="628"/>
      <c r="N27" s="628"/>
      <c r="O27" s="628"/>
      <c r="P27" s="628"/>
      <c r="Q27" s="629"/>
      <c r="R27" s="630">
        <v>31150009</v>
      </c>
      <c r="S27" s="631"/>
      <c r="T27" s="631"/>
      <c r="U27" s="631"/>
      <c r="V27" s="631"/>
      <c r="W27" s="631"/>
      <c r="X27" s="631"/>
      <c r="Y27" s="632"/>
      <c r="Z27" s="633">
        <v>56.9</v>
      </c>
      <c r="AA27" s="633"/>
      <c r="AB27" s="633"/>
      <c r="AC27" s="633"/>
      <c r="AD27" s="634">
        <v>28248186</v>
      </c>
      <c r="AE27" s="634"/>
      <c r="AF27" s="634"/>
      <c r="AG27" s="634"/>
      <c r="AH27" s="634"/>
      <c r="AI27" s="634"/>
      <c r="AJ27" s="634"/>
      <c r="AK27" s="634"/>
      <c r="AL27" s="635">
        <v>99.699996948242188</v>
      </c>
      <c r="AM27" s="636"/>
      <c r="AN27" s="636"/>
      <c r="AO27" s="637"/>
      <c r="AP27" s="627" t="s">
        <v>295</v>
      </c>
      <c r="AQ27" s="628"/>
      <c r="AR27" s="628"/>
      <c r="AS27" s="628"/>
      <c r="AT27" s="628"/>
      <c r="AU27" s="628"/>
      <c r="AV27" s="628"/>
      <c r="AW27" s="628"/>
      <c r="AX27" s="628"/>
      <c r="AY27" s="628"/>
      <c r="AZ27" s="628"/>
      <c r="BA27" s="628"/>
      <c r="BB27" s="628"/>
      <c r="BC27" s="628"/>
      <c r="BD27" s="628"/>
      <c r="BE27" s="628"/>
      <c r="BF27" s="629"/>
      <c r="BG27" s="630">
        <v>9521659</v>
      </c>
      <c r="BH27" s="631"/>
      <c r="BI27" s="631"/>
      <c r="BJ27" s="631"/>
      <c r="BK27" s="631"/>
      <c r="BL27" s="631"/>
      <c r="BM27" s="631"/>
      <c r="BN27" s="632"/>
      <c r="BO27" s="633">
        <v>100</v>
      </c>
      <c r="BP27" s="633"/>
      <c r="BQ27" s="633"/>
      <c r="BR27" s="633"/>
      <c r="BS27" s="634">
        <v>491292</v>
      </c>
      <c r="BT27" s="634"/>
      <c r="BU27" s="634"/>
      <c r="BV27" s="634"/>
      <c r="BW27" s="634"/>
      <c r="BX27" s="634"/>
      <c r="BY27" s="634"/>
      <c r="BZ27" s="634"/>
      <c r="CA27" s="634"/>
      <c r="CB27" s="638"/>
      <c r="CD27" s="645" t="s">
        <v>296</v>
      </c>
      <c r="CE27" s="646"/>
      <c r="CF27" s="646"/>
      <c r="CG27" s="646"/>
      <c r="CH27" s="646"/>
      <c r="CI27" s="646"/>
      <c r="CJ27" s="646"/>
      <c r="CK27" s="646"/>
      <c r="CL27" s="646"/>
      <c r="CM27" s="646"/>
      <c r="CN27" s="646"/>
      <c r="CO27" s="646"/>
      <c r="CP27" s="646"/>
      <c r="CQ27" s="647"/>
      <c r="CR27" s="630">
        <v>8974127</v>
      </c>
      <c r="CS27" s="670"/>
      <c r="CT27" s="670"/>
      <c r="CU27" s="670"/>
      <c r="CV27" s="670"/>
      <c r="CW27" s="670"/>
      <c r="CX27" s="670"/>
      <c r="CY27" s="671"/>
      <c r="CZ27" s="635">
        <v>17</v>
      </c>
      <c r="DA27" s="664"/>
      <c r="DB27" s="664"/>
      <c r="DC27" s="672"/>
      <c r="DD27" s="639">
        <v>2074828</v>
      </c>
      <c r="DE27" s="670"/>
      <c r="DF27" s="670"/>
      <c r="DG27" s="670"/>
      <c r="DH27" s="670"/>
      <c r="DI27" s="670"/>
      <c r="DJ27" s="670"/>
      <c r="DK27" s="671"/>
      <c r="DL27" s="639">
        <v>2074828</v>
      </c>
      <c r="DM27" s="670"/>
      <c r="DN27" s="670"/>
      <c r="DO27" s="670"/>
      <c r="DP27" s="670"/>
      <c r="DQ27" s="670"/>
      <c r="DR27" s="670"/>
      <c r="DS27" s="670"/>
      <c r="DT27" s="670"/>
      <c r="DU27" s="670"/>
      <c r="DV27" s="671"/>
      <c r="DW27" s="635">
        <v>7.1</v>
      </c>
      <c r="DX27" s="664"/>
      <c r="DY27" s="664"/>
      <c r="DZ27" s="664"/>
      <c r="EA27" s="664"/>
      <c r="EB27" s="664"/>
      <c r="EC27" s="665"/>
    </row>
    <row r="28" spans="2:133" ht="11.25" customHeight="1" x14ac:dyDescent="0.15">
      <c r="B28" s="627" t="s">
        <v>297</v>
      </c>
      <c r="C28" s="628"/>
      <c r="D28" s="628"/>
      <c r="E28" s="628"/>
      <c r="F28" s="628"/>
      <c r="G28" s="628"/>
      <c r="H28" s="628"/>
      <c r="I28" s="628"/>
      <c r="J28" s="628"/>
      <c r="K28" s="628"/>
      <c r="L28" s="628"/>
      <c r="M28" s="628"/>
      <c r="N28" s="628"/>
      <c r="O28" s="628"/>
      <c r="P28" s="628"/>
      <c r="Q28" s="629"/>
      <c r="R28" s="630">
        <v>10878</v>
      </c>
      <c r="S28" s="631"/>
      <c r="T28" s="631"/>
      <c r="U28" s="631"/>
      <c r="V28" s="631"/>
      <c r="W28" s="631"/>
      <c r="X28" s="631"/>
      <c r="Y28" s="632"/>
      <c r="Z28" s="633">
        <v>0</v>
      </c>
      <c r="AA28" s="633"/>
      <c r="AB28" s="633"/>
      <c r="AC28" s="633"/>
      <c r="AD28" s="634">
        <v>10878</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298</v>
      </c>
      <c r="CE28" s="646"/>
      <c r="CF28" s="646"/>
      <c r="CG28" s="646"/>
      <c r="CH28" s="646"/>
      <c r="CI28" s="646"/>
      <c r="CJ28" s="646"/>
      <c r="CK28" s="646"/>
      <c r="CL28" s="646"/>
      <c r="CM28" s="646"/>
      <c r="CN28" s="646"/>
      <c r="CO28" s="646"/>
      <c r="CP28" s="646"/>
      <c r="CQ28" s="647"/>
      <c r="CR28" s="630">
        <v>6771150</v>
      </c>
      <c r="CS28" s="631"/>
      <c r="CT28" s="631"/>
      <c r="CU28" s="631"/>
      <c r="CV28" s="631"/>
      <c r="CW28" s="631"/>
      <c r="CX28" s="631"/>
      <c r="CY28" s="632"/>
      <c r="CZ28" s="635">
        <v>12.8</v>
      </c>
      <c r="DA28" s="664"/>
      <c r="DB28" s="664"/>
      <c r="DC28" s="672"/>
      <c r="DD28" s="639">
        <v>6653726</v>
      </c>
      <c r="DE28" s="631"/>
      <c r="DF28" s="631"/>
      <c r="DG28" s="631"/>
      <c r="DH28" s="631"/>
      <c r="DI28" s="631"/>
      <c r="DJ28" s="631"/>
      <c r="DK28" s="632"/>
      <c r="DL28" s="639">
        <v>6653726</v>
      </c>
      <c r="DM28" s="631"/>
      <c r="DN28" s="631"/>
      <c r="DO28" s="631"/>
      <c r="DP28" s="631"/>
      <c r="DQ28" s="631"/>
      <c r="DR28" s="631"/>
      <c r="DS28" s="631"/>
      <c r="DT28" s="631"/>
      <c r="DU28" s="631"/>
      <c r="DV28" s="632"/>
      <c r="DW28" s="635">
        <v>22.7</v>
      </c>
      <c r="DX28" s="664"/>
      <c r="DY28" s="664"/>
      <c r="DZ28" s="664"/>
      <c r="EA28" s="664"/>
      <c r="EB28" s="664"/>
      <c r="EC28" s="665"/>
    </row>
    <row r="29" spans="2:133" ht="11.25" customHeight="1" x14ac:dyDescent="0.15">
      <c r="B29" s="627" t="s">
        <v>299</v>
      </c>
      <c r="C29" s="628"/>
      <c r="D29" s="628"/>
      <c r="E29" s="628"/>
      <c r="F29" s="628"/>
      <c r="G29" s="628"/>
      <c r="H29" s="628"/>
      <c r="I29" s="628"/>
      <c r="J29" s="628"/>
      <c r="K29" s="628"/>
      <c r="L29" s="628"/>
      <c r="M29" s="628"/>
      <c r="N29" s="628"/>
      <c r="O29" s="628"/>
      <c r="P29" s="628"/>
      <c r="Q29" s="629"/>
      <c r="R29" s="630">
        <v>170743</v>
      </c>
      <c r="S29" s="631"/>
      <c r="T29" s="631"/>
      <c r="U29" s="631"/>
      <c r="V29" s="631"/>
      <c r="W29" s="631"/>
      <c r="X29" s="631"/>
      <c r="Y29" s="632"/>
      <c r="Z29" s="633">
        <v>0.3</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300</v>
      </c>
      <c r="CE29" s="680"/>
      <c r="CF29" s="645" t="s">
        <v>70</v>
      </c>
      <c r="CG29" s="646"/>
      <c r="CH29" s="646"/>
      <c r="CI29" s="646"/>
      <c r="CJ29" s="646"/>
      <c r="CK29" s="646"/>
      <c r="CL29" s="646"/>
      <c r="CM29" s="646"/>
      <c r="CN29" s="646"/>
      <c r="CO29" s="646"/>
      <c r="CP29" s="646"/>
      <c r="CQ29" s="647"/>
      <c r="CR29" s="630">
        <v>6771150</v>
      </c>
      <c r="CS29" s="670"/>
      <c r="CT29" s="670"/>
      <c r="CU29" s="670"/>
      <c r="CV29" s="670"/>
      <c r="CW29" s="670"/>
      <c r="CX29" s="670"/>
      <c r="CY29" s="671"/>
      <c r="CZ29" s="635">
        <v>12.8</v>
      </c>
      <c r="DA29" s="664"/>
      <c r="DB29" s="664"/>
      <c r="DC29" s="672"/>
      <c r="DD29" s="639">
        <v>6653726</v>
      </c>
      <c r="DE29" s="670"/>
      <c r="DF29" s="670"/>
      <c r="DG29" s="670"/>
      <c r="DH29" s="670"/>
      <c r="DI29" s="670"/>
      <c r="DJ29" s="670"/>
      <c r="DK29" s="671"/>
      <c r="DL29" s="639">
        <v>6653726</v>
      </c>
      <c r="DM29" s="670"/>
      <c r="DN29" s="670"/>
      <c r="DO29" s="670"/>
      <c r="DP29" s="670"/>
      <c r="DQ29" s="670"/>
      <c r="DR29" s="670"/>
      <c r="DS29" s="670"/>
      <c r="DT29" s="670"/>
      <c r="DU29" s="670"/>
      <c r="DV29" s="671"/>
      <c r="DW29" s="635">
        <v>22.7</v>
      </c>
      <c r="DX29" s="664"/>
      <c r="DY29" s="664"/>
      <c r="DZ29" s="664"/>
      <c r="EA29" s="664"/>
      <c r="EB29" s="664"/>
      <c r="EC29" s="665"/>
    </row>
    <row r="30" spans="2:133" ht="11.25" customHeight="1" x14ac:dyDescent="0.15">
      <c r="B30" s="627" t="s">
        <v>301</v>
      </c>
      <c r="C30" s="628"/>
      <c r="D30" s="628"/>
      <c r="E30" s="628"/>
      <c r="F30" s="628"/>
      <c r="G30" s="628"/>
      <c r="H30" s="628"/>
      <c r="I30" s="628"/>
      <c r="J30" s="628"/>
      <c r="K30" s="628"/>
      <c r="L30" s="628"/>
      <c r="M30" s="628"/>
      <c r="N30" s="628"/>
      <c r="O30" s="628"/>
      <c r="P30" s="628"/>
      <c r="Q30" s="629"/>
      <c r="R30" s="630">
        <v>766586</v>
      </c>
      <c r="S30" s="631"/>
      <c r="T30" s="631"/>
      <c r="U30" s="631"/>
      <c r="V30" s="631"/>
      <c r="W30" s="631"/>
      <c r="X30" s="631"/>
      <c r="Y30" s="632"/>
      <c r="Z30" s="633">
        <v>1.4</v>
      </c>
      <c r="AA30" s="633"/>
      <c r="AB30" s="633"/>
      <c r="AC30" s="633"/>
      <c r="AD30" s="634">
        <v>56626</v>
      </c>
      <c r="AE30" s="634"/>
      <c r="AF30" s="634"/>
      <c r="AG30" s="634"/>
      <c r="AH30" s="634"/>
      <c r="AI30" s="634"/>
      <c r="AJ30" s="634"/>
      <c r="AK30" s="634"/>
      <c r="AL30" s="635">
        <v>0.2</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302</v>
      </c>
      <c r="BH30" s="677"/>
      <c r="BI30" s="677"/>
      <c r="BJ30" s="677"/>
      <c r="BK30" s="677"/>
      <c r="BL30" s="677"/>
      <c r="BM30" s="677"/>
      <c r="BN30" s="677"/>
      <c r="BO30" s="677"/>
      <c r="BP30" s="677"/>
      <c r="BQ30" s="678"/>
      <c r="BR30" s="609" t="s">
        <v>303</v>
      </c>
      <c r="BS30" s="677"/>
      <c r="BT30" s="677"/>
      <c r="BU30" s="677"/>
      <c r="BV30" s="677"/>
      <c r="BW30" s="677"/>
      <c r="BX30" s="677"/>
      <c r="BY30" s="677"/>
      <c r="BZ30" s="677"/>
      <c r="CA30" s="677"/>
      <c r="CB30" s="678"/>
      <c r="CD30" s="681"/>
      <c r="CE30" s="682"/>
      <c r="CF30" s="645" t="s">
        <v>304</v>
      </c>
      <c r="CG30" s="646"/>
      <c r="CH30" s="646"/>
      <c r="CI30" s="646"/>
      <c r="CJ30" s="646"/>
      <c r="CK30" s="646"/>
      <c r="CL30" s="646"/>
      <c r="CM30" s="646"/>
      <c r="CN30" s="646"/>
      <c r="CO30" s="646"/>
      <c r="CP30" s="646"/>
      <c r="CQ30" s="647"/>
      <c r="CR30" s="630">
        <v>6540605</v>
      </c>
      <c r="CS30" s="631"/>
      <c r="CT30" s="631"/>
      <c r="CU30" s="631"/>
      <c r="CV30" s="631"/>
      <c r="CW30" s="631"/>
      <c r="CX30" s="631"/>
      <c r="CY30" s="632"/>
      <c r="CZ30" s="635">
        <v>12.4</v>
      </c>
      <c r="DA30" s="664"/>
      <c r="DB30" s="664"/>
      <c r="DC30" s="672"/>
      <c r="DD30" s="639">
        <v>6435401</v>
      </c>
      <c r="DE30" s="631"/>
      <c r="DF30" s="631"/>
      <c r="DG30" s="631"/>
      <c r="DH30" s="631"/>
      <c r="DI30" s="631"/>
      <c r="DJ30" s="631"/>
      <c r="DK30" s="632"/>
      <c r="DL30" s="639">
        <v>6435401</v>
      </c>
      <c r="DM30" s="631"/>
      <c r="DN30" s="631"/>
      <c r="DO30" s="631"/>
      <c r="DP30" s="631"/>
      <c r="DQ30" s="631"/>
      <c r="DR30" s="631"/>
      <c r="DS30" s="631"/>
      <c r="DT30" s="631"/>
      <c r="DU30" s="631"/>
      <c r="DV30" s="632"/>
      <c r="DW30" s="635">
        <v>22</v>
      </c>
      <c r="DX30" s="664"/>
      <c r="DY30" s="664"/>
      <c r="DZ30" s="664"/>
      <c r="EA30" s="664"/>
      <c r="EB30" s="664"/>
      <c r="EC30" s="665"/>
    </row>
    <row r="31" spans="2:133" ht="11.25" customHeight="1" x14ac:dyDescent="0.15">
      <c r="B31" s="627" t="s">
        <v>305</v>
      </c>
      <c r="C31" s="628"/>
      <c r="D31" s="628"/>
      <c r="E31" s="628"/>
      <c r="F31" s="628"/>
      <c r="G31" s="628"/>
      <c r="H31" s="628"/>
      <c r="I31" s="628"/>
      <c r="J31" s="628"/>
      <c r="K31" s="628"/>
      <c r="L31" s="628"/>
      <c r="M31" s="628"/>
      <c r="N31" s="628"/>
      <c r="O31" s="628"/>
      <c r="P31" s="628"/>
      <c r="Q31" s="629"/>
      <c r="R31" s="630">
        <v>208321</v>
      </c>
      <c r="S31" s="631"/>
      <c r="T31" s="631"/>
      <c r="U31" s="631"/>
      <c r="V31" s="631"/>
      <c r="W31" s="631"/>
      <c r="X31" s="631"/>
      <c r="Y31" s="632"/>
      <c r="Z31" s="633">
        <v>0.4</v>
      </c>
      <c r="AA31" s="633"/>
      <c r="AB31" s="633"/>
      <c r="AC31" s="633"/>
      <c r="AD31" s="634" t="s">
        <v>128</v>
      </c>
      <c r="AE31" s="634"/>
      <c r="AF31" s="634"/>
      <c r="AG31" s="634"/>
      <c r="AH31" s="634"/>
      <c r="AI31" s="634"/>
      <c r="AJ31" s="634"/>
      <c r="AK31" s="634"/>
      <c r="AL31" s="635" t="s">
        <v>128</v>
      </c>
      <c r="AM31" s="636"/>
      <c r="AN31" s="636"/>
      <c r="AO31" s="637"/>
      <c r="AP31" s="690" t="s">
        <v>306</v>
      </c>
      <c r="AQ31" s="691"/>
      <c r="AR31" s="691"/>
      <c r="AS31" s="691"/>
      <c r="AT31" s="696" t="s">
        <v>307</v>
      </c>
      <c r="AU31" s="360"/>
      <c r="AV31" s="360"/>
      <c r="AW31" s="360"/>
      <c r="AX31" s="616" t="s">
        <v>185</v>
      </c>
      <c r="AY31" s="617"/>
      <c r="AZ31" s="617"/>
      <c r="BA31" s="617"/>
      <c r="BB31" s="617"/>
      <c r="BC31" s="617"/>
      <c r="BD31" s="617"/>
      <c r="BE31" s="617"/>
      <c r="BF31" s="618"/>
      <c r="BG31" s="689">
        <v>99.2</v>
      </c>
      <c r="BH31" s="685"/>
      <c r="BI31" s="685"/>
      <c r="BJ31" s="685"/>
      <c r="BK31" s="685"/>
      <c r="BL31" s="685"/>
      <c r="BM31" s="625">
        <v>95.7</v>
      </c>
      <c r="BN31" s="685"/>
      <c r="BO31" s="685"/>
      <c r="BP31" s="685"/>
      <c r="BQ31" s="686"/>
      <c r="BR31" s="689">
        <v>98</v>
      </c>
      <c r="BS31" s="685"/>
      <c r="BT31" s="685"/>
      <c r="BU31" s="685"/>
      <c r="BV31" s="685"/>
      <c r="BW31" s="685"/>
      <c r="BX31" s="625">
        <v>94.1</v>
      </c>
      <c r="BY31" s="685"/>
      <c r="BZ31" s="685"/>
      <c r="CA31" s="685"/>
      <c r="CB31" s="686"/>
      <c r="CD31" s="681"/>
      <c r="CE31" s="682"/>
      <c r="CF31" s="645" t="s">
        <v>308</v>
      </c>
      <c r="CG31" s="646"/>
      <c r="CH31" s="646"/>
      <c r="CI31" s="646"/>
      <c r="CJ31" s="646"/>
      <c r="CK31" s="646"/>
      <c r="CL31" s="646"/>
      <c r="CM31" s="646"/>
      <c r="CN31" s="646"/>
      <c r="CO31" s="646"/>
      <c r="CP31" s="646"/>
      <c r="CQ31" s="647"/>
      <c r="CR31" s="630">
        <v>230545</v>
      </c>
      <c r="CS31" s="670"/>
      <c r="CT31" s="670"/>
      <c r="CU31" s="670"/>
      <c r="CV31" s="670"/>
      <c r="CW31" s="670"/>
      <c r="CX31" s="670"/>
      <c r="CY31" s="671"/>
      <c r="CZ31" s="635">
        <v>0.4</v>
      </c>
      <c r="DA31" s="664"/>
      <c r="DB31" s="664"/>
      <c r="DC31" s="672"/>
      <c r="DD31" s="639">
        <v>218325</v>
      </c>
      <c r="DE31" s="670"/>
      <c r="DF31" s="670"/>
      <c r="DG31" s="670"/>
      <c r="DH31" s="670"/>
      <c r="DI31" s="670"/>
      <c r="DJ31" s="670"/>
      <c r="DK31" s="671"/>
      <c r="DL31" s="639">
        <v>218325</v>
      </c>
      <c r="DM31" s="670"/>
      <c r="DN31" s="670"/>
      <c r="DO31" s="670"/>
      <c r="DP31" s="670"/>
      <c r="DQ31" s="670"/>
      <c r="DR31" s="670"/>
      <c r="DS31" s="670"/>
      <c r="DT31" s="670"/>
      <c r="DU31" s="670"/>
      <c r="DV31" s="671"/>
      <c r="DW31" s="635">
        <v>0.7</v>
      </c>
      <c r="DX31" s="664"/>
      <c r="DY31" s="664"/>
      <c r="DZ31" s="664"/>
      <c r="EA31" s="664"/>
      <c r="EB31" s="664"/>
      <c r="EC31" s="665"/>
    </row>
    <row r="32" spans="2:133" ht="11.25" customHeight="1" x14ac:dyDescent="0.15">
      <c r="B32" s="627" t="s">
        <v>309</v>
      </c>
      <c r="C32" s="628"/>
      <c r="D32" s="628"/>
      <c r="E32" s="628"/>
      <c r="F32" s="628"/>
      <c r="G32" s="628"/>
      <c r="H32" s="628"/>
      <c r="I32" s="628"/>
      <c r="J32" s="628"/>
      <c r="K32" s="628"/>
      <c r="L32" s="628"/>
      <c r="M32" s="628"/>
      <c r="N32" s="628"/>
      <c r="O32" s="628"/>
      <c r="P32" s="628"/>
      <c r="Q32" s="629"/>
      <c r="R32" s="630">
        <v>8874284</v>
      </c>
      <c r="S32" s="631"/>
      <c r="T32" s="631"/>
      <c r="U32" s="631"/>
      <c r="V32" s="631"/>
      <c r="W32" s="631"/>
      <c r="X32" s="631"/>
      <c r="Y32" s="632"/>
      <c r="Z32" s="633">
        <v>16.2</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1" t="s">
        <v>310</v>
      </c>
      <c r="AV32" s="361"/>
      <c r="AW32" s="361"/>
      <c r="AX32" s="627" t="s">
        <v>311</v>
      </c>
      <c r="AY32" s="628"/>
      <c r="AZ32" s="628"/>
      <c r="BA32" s="628"/>
      <c r="BB32" s="628"/>
      <c r="BC32" s="628"/>
      <c r="BD32" s="628"/>
      <c r="BE32" s="628"/>
      <c r="BF32" s="629"/>
      <c r="BG32" s="699">
        <v>99.3</v>
      </c>
      <c r="BH32" s="670"/>
      <c r="BI32" s="670"/>
      <c r="BJ32" s="670"/>
      <c r="BK32" s="670"/>
      <c r="BL32" s="670"/>
      <c r="BM32" s="636">
        <v>97.1</v>
      </c>
      <c r="BN32" s="687"/>
      <c r="BO32" s="687"/>
      <c r="BP32" s="687"/>
      <c r="BQ32" s="688"/>
      <c r="BR32" s="699">
        <v>98.9</v>
      </c>
      <c r="BS32" s="670"/>
      <c r="BT32" s="670"/>
      <c r="BU32" s="670"/>
      <c r="BV32" s="670"/>
      <c r="BW32" s="670"/>
      <c r="BX32" s="636">
        <v>96.4</v>
      </c>
      <c r="BY32" s="687"/>
      <c r="BZ32" s="687"/>
      <c r="CA32" s="687"/>
      <c r="CB32" s="688"/>
      <c r="CD32" s="683"/>
      <c r="CE32" s="684"/>
      <c r="CF32" s="645" t="s">
        <v>312</v>
      </c>
      <c r="CG32" s="646"/>
      <c r="CH32" s="646"/>
      <c r="CI32" s="646"/>
      <c r="CJ32" s="646"/>
      <c r="CK32" s="646"/>
      <c r="CL32" s="646"/>
      <c r="CM32" s="646"/>
      <c r="CN32" s="646"/>
      <c r="CO32" s="646"/>
      <c r="CP32" s="646"/>
      <c r="CQ32" s="647"/>
      <c r="CR32" s="630" t="s">
        <v>128</v>
      </c>
      <c r="CS32" s="631"/>
      <c r="CT32" s="631"/>
      <c r="CU32" s="631"/>
      <c r="CV32" s="631"/>
      <c r="CW32" s="631"/>
      <c r="CX32" s="631"/>
      <c r="CY32" s="632"/>
      <c r="CZ32" s="635" t="s">
        <v>128</v>
      </c>
      <c r="DA32" s="664"/>
      <c r="DB32" s="664"/>
      <c r="DC32" s="672"/>
      <c r="DD32" s="639" t="s">
        <v>128</v>
      </c>
      <c r="DE32" s="631"/>
      <c r="DF32" s="631"/>
      <c r="DG32" s="631"/>
      <c r="DH32" s="631"/>
      <c r="DI32" s="631"/>
      <c r="DJ32" s="631"/>
      <c r="DK32" s="632"/>
      <c r="DL32" s="639" t="s">
        <v>128</v>
      </c>
      <c r="DM32" s="631"/>
      <c r="DN32" s="631"/>
      <c r="DO32" s="631"/>
      <c r="DP32" s="631"/>
      <c r="DQ32" s="631"/>
      <c r="DR32" s="631"/>
      <c r="DS32" s="631"/>
      <c r="DT32" s="631"/>
      <c r="DU32" s="631"/>
      <c r="DV32" s="632"/>
      <c r="DW32" s="635" t="s">
        <v>128</v>
      </c>
      <c r="DX32" s="664"/>
      <c r="DY32" s="664"/>
      <c r="DZ32" s="664"/>
      <c r="EA32" s="664"/>
      <c r="EB32" s="664"/>
      <c r="EC32" s="665"/>
    </row>
    <row r="33" spans="2:133" ht="11.25" customHeight="1" x14ac:dyDescent="0.15">
      <c r="B33" s="666" t="s">
        <v>313</v>
      </c>
      <c r="C33" s="667"/>
      <c r="D33" s="667"/>
      <c r="E33" s="667"/>
      <c r="F33" s="667"/>
      <c r="G33" s="667"/>
      <c r="H33" s="667"/>
      <c r="I33" s="667"/>
      <c r="J33" s="667"/>
      <c r="K33" s="667"/>
      <c r="L33" s="667"/>
      <c r="M33" s="667"/>
      <c r="N33" s="667"/>
      <c r="O33" s="667"/>
      <c r="P33" s="667"/>
      <c r="Q33" s="668"/>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2"/>
      <c r="AV33" s="362"/>
      <c r="AW33" s="362"/>
      <c r="AX33" s="674" t="s">
        <v>314</v>
      </c>
      <c r="AY33" s="675"/>
      <c r="AZ33" s="675"/>
      <c r="BA33" s="675"/>
      <c r="BB33" s="675"/>
      <c r="BC33" s="675"/>
      <c r="BD33" s="675"/>
      <c r="BE33" s="675"/>
      <c r="BF33" s="676"/>
      <c r="BG33" s="700">
        <v>99</v>
      </c>
      <c r="BH33" s="701"/>
      <c r="BI33" s="701"/>
      <c r="BJ33" s="701"/>
      <c r="BK33" s="701"/>
      <c r="BL33" s="701"/>
      <c r="BM33" s="702">
        <v>94</v>
      </c>
      <c r="BN33" s="701"/>
      <c r="BO33" s="701"/>
      <c r="BP33" s="701"/>
      <c r="BQ33" s="703"/>
      <c r="BR33" s="700">
        <v>97</v>
      </c>
      <c r="BS33" s="701"/>
      <c r="BT33" s="701"/>
      <c r="BU33" s="701"/>
      <c r="BV33" s="701"/>
      <c r="BW33" s="701"/>
      <c r="BX33" s="702">
        <v>91.7</v>
      </c>
      <c r="BY33" s="701"/>
      <c r="BZ33" s="701"/>
      <c r="CA33" s="701"/>
      <c r="CB33" s="703"/>
      <c r="CD33" s="645" t="s">
        <v>315</v>
      </c>
      <c r="CE33" s="646"/>
      <c r="CF33" s="646"/>
      <c r="CG33" s="646"/>
      <c r="CH33" s="646"/>
      <c r="CI33" s="646"/>
      <c r="CJ33" s="646"/>
      <c r="CK33" s="646"/>
      <c r="CL33" s="646"/>
      <c r="CM33" s="646"/>
      <c r="CN33" s="646"/>
      <c r="CO33" s="646"/>
      <c r="CP33" s="646"/>
      <c r="CQ33" s="647"/>
      <c r="CR33" s="630">
        <v>23857594</v>
      </c>
      <c r="CS33" s="670"/>
      <c r="CT33" s="670"/>
      <c r="CU33" s="670"/>
      <c r="CV33" s="670"/>
      <c r="CW33" s="670"/>
      <c r="CX33" s="670"/>
      <c r="CY33" s="671"/>
      <c r="CZ33" s="635">
        <v>45.1</v>
      </c>
      <c r="DA33" s="664"/>
      <c r="DB33" s="664"/>
      <c r="DC33" s="672"/>
      <c r="DD33" s="639">
        <v>17296953</v>
      </c>
      <c r="DE33" s="670"/>
      <c r="DF33" s="670"/>
      <c r="DG33" s="670"/>
      <c r="DH33" s="670"/>
      <c r="DI33" s="670"/>
      <c r="DJ33" s="670"/>
      <c r="DK33" s="671"/>
      <c r="DL33" s="639">
        <v>11005819</v>
      </c>
      <c r="DM33" s="670"/>
      <c r="DN33" s="670"/>
      <c r="DO33" s="670"/>
      <c r="DP33" s="670"/>
      <c r="DQ33" s="670"/>
      <c r="DR33" s="670"/>
      <c r="DS33" s="670"/>
      <c r="DT33" s="670"/>
      <c r="DU33" s="670"/>
      <c r="DV33" s="671"/>
      <c r="DW33" s="635">
        <v>37.6</v>
      </c>
      <c r="DX33" s="664"/>
      <c r="DY33" s="664"/>
      <c r="DZ33" s="664"/>
      <c r="EA33" s="664"/>
      <c r="EB33" s="664"/>
      <c r="EC33" s="665"/>
    </row>
    <row r="34" spans="2:133" ht="11.25" customHeight="1" x14ac:dyDescent="0.15">
      <c r="B34" s="627" t="s">
        <v>316</v>
      </c>
      <c r="C34" s="628"/>
      <c r="D34" s="628"/>
      <c r="E34" s="628"/>
      <c r="F34" s="628"/>
      <c r="G34" s="628"/>
      <c r="H34" s="628"/>
      <c r="I34" s="628"/>
      <c r="J34" s="628"/>
      <c r="K34" s="628"/>
      <c r="L34" s="628"/>
      <c r="M34" s="628"/>
      <c r="N34" s="628"/>
      <c r="O34" s="628"/>
      <c r="P34" s="628"/>
      <c r="Q34" s="629"/>
      <c r="R34" s="630">
        <v>3144011</v>
      </c>
      <c r="S34" s="631"/>
      <c r="T34" s="631"/>
      <c r="U34" s="631"/>
      <c r="V34" s="631"/>
      <c r="W34" s="631"/>
      <c r="X34" s="631"/>
      <c r="Y34" s="632"/>
      <c r="Z34" s="633">
        <v>5.7</v>
      </c>
      <c r="AA34" s="633"/>
      <c r="AB34" s="633"/>
      <c r="AC34" s="633"/>
      <c r="AD34" s="634" t="s">
        <v>128</v>
      </c>
      <c r="AE34" s="634"/>
      <c r="AF34" s="634"/>
      <c r="AG34" s="634"/>
      <c r="AH34" s="634"/>
      <c r="AI34" s="634"/>
      <c r="AJ34" s="634"/>
      <c r="AK34" s="634"/>
      <c r="AL34" s="635" t="s">
        <v>128</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317</v>
      </c>
      <c r="CE34" s="646"/>
      <c r="CF34" s="646"/>
      <c r="CG34" s="646"/>
      <c r="CH34" s="646"/>
      <c r="CI34" s="646"/>
      <c r="CJ34" s="646"/>
      <c r="CK34" s="646"/>
      <c r="CL34" s="646"/>
      <c r="CM34" s="646"/>
      <c r="CN34" s="646"/>
      <c r="CO34" s="646"/>
      <c r="CP34" s="646"/>
      <c r="CQ34" s="647"/>
      <c r="CR34" s="630">
        <v>7219709</v>
      </c>
      <c r="CS34" s="631"/>
      <c r="CT34" s="631"/>
      <c r="CU34" s="631"/>
      <c r="CV34" s="631"/>
      <c r="CW34" s="631"/>
      <c r="CX34" s="631"/>
      <c r="CY34" s="632"/>
      <c r="CZ34" s="635">
        <v>13.7</v>
      </c>
      <c r="DA34" s="664"/>
      <c r="DB34" s="664"/>
      <c r="DC34" s="672"/>
      <c r="DD34" s="639">
        <v>3893008</v>
      </c>
      <c r="DE34" s="631"/>
      <c r="DF34" s="631"/>
      <c r="DG34" s="631"/>
      <c r="DH34" s="631"/>
      <c r="DI34" s="631"/>
      <c r="DJ34" s="631"/>
      <c r="DK34" s="632"/>
      <c r="DL34" s="639">
        <v>3159913</v>
      </c>
      <c r="DM34" s="631"/>
      <c r="DN34" s="631"/>
      <c r="DO34" s="631"/>
      <c r="DP34" s="631"/>
      <c r="DQ34" s="631"/>
      <c r="DR34" s="631"/>
      <c r="DS34" s="631"/>
      <c r="DT34" s="631"/>
      <c r="DU34" s="631"/>
      <c r="DV34" s="632"/>
      <c r="DW34" s="635">
        <v>10.8</v>
      </c>
      <c r="DX34" s="664"/>
      <c r="DY34" s="664"/>
      <c r="DZ34" s="664"/>
      <c r="EA34" s="664"/>
      <c r="EB34" s="664"/>
      <c r="EC34" s="665"/>
    </row>
    <row r="35" spans="2:133" ht="11.25" customHeight="1" x14ac:dyDescent="0.15">
      <c r="B35" s="627" t="s">
        <v>318</v>
      </c>
      <c r="C35" s="628"/>
      <c r="D35" s="628"/>
      <c r="E35" s="628"/>
      <c r="F35" s="628"/>
      <c r="G35" s="628"/>
      <c r="H35" s="628"/>
      <c r="I35" s="628"/>
      <c r="J35" s="628"/>
      <c r="K35" s="628"/>
      <c r="L35" s="628"/>
      <c r="M35" s="628"/>
      <c r="N35" s="628"/>
      <c r="O35" s="628"/>
      <c r="P35" s="628"/>
      <c r="Q35" s="629"/>
      <c r="R35" s="630">
        <v>130659</v>
      </c>
      <c r="S35" s="631"/>
      <c r="T35" s="631"/>
      <c r="U35" s="631"/>
      <c r="V35" s="631"/>
      <c r="W35" s="631"/>
      <c r="X35" s="631"/>
      <c r="Y35" s="632"/>
      <c r="Z35" s="633">
        <v>0.2</v>
      </c>
      <c r="AA35" s="633"/>
      <c r="AB35" s="633"/>
      <c r="AC35" s="633"/>
      <c r="AD35" s="634">
        <v>29651</v>
      </c>
      <c r="AE35" s="634"/>
      <c r="AF35" s="634"/>
      <c r="AG35" s="634"/>
      <c r="AH35" s="634"/>
      <c r="AI35" s="634"/>
      <c r="AJ35" s="634"/>
      <c r="AK35" s="634"/>
      <c r="AL35" s="635">
        <v>0.1</v>
      </c>
      <c r="AM35" s="636"/>
      <c r="AN35" s="636"/>
      <c r="AO35" s="637"/>
      <c r="AP35" s="218"/>
      <c r="AQ35" s="609" t="s">
        <v>319</v>
      </c>
      <c r="AR35" s="610"/>
      <c r="AS35" s="610"/>
      <c r="AT35" s="610"/>
      <c r="AU35" s="610"/>
      <c r="AV35" s="610"/>
      <c r="AW35" s="610"/>
      <c r="AX35" s="610"/>
      <c r="AY35" s="610"/>
      <c r="AZ35" s="610"/>
      <c r="BA35" s="610"/>
      <c r="BB35" s="610"/>
      <c r="BC35" s="610"/>
      <c r="BD35" s="610"/>
      <c r="BE35" s="610"/>
      <c r="BF35" s="611"/>
      <c r="BG35" s="609" t="s">
        <v>320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321</v>
      </c>
      <c r="CE35" s="646"/>
      <c r="CF35" s="646"/>
      <c r="CG35" s="646"/>
      <c r="CH35" s="646"/>
      <c r="CI35" s="646"/>
      <c r="CJ35" s="646"/>
      <c r="CK35" s="646"/>
      <c r="CL35" s="646"/>
      <c r="CM35" s="646"/>
      <c r="CN35" s="646"/>
      <c r="CO35" s="646"/>
      <c r="CP35" s="646"/>
      <c r="CQ35" s="647"/>
      <c r="CR35" s="630">
        <v>215704</v>
      </c>
      <c r="CS35" s="670"/>
      <c r="CT35" s="670"/>
      <c r="CU35" s="670"/>
      <c r="CV35" s="670"/>
      <c r="CW35" s="670"/>
      <c r="CX35" s="670"/>
      <c r="CY35" s="671"/>
      <c r="CZ35" s="635">
        <v>0.4</v>
      </c>
      <c r="DA35" s="664"/>
      <c r="DB35" s="664"/>
      <c r="DC35" s="672"/>
      <c r="DD35" s="639">
        <v>145777</v>
      </c>
      <c r="DE35" s="670"/>
      <c r="DF35" s="670"/>
      <c r="DG35" s="670"/>
      <c r="DH35" s="670"/>
      <c r="DI35" s="670"/>
      <c r="DJ35" s="670"/>
      <c r="DK35" s="671"/>
      <c r="DL35" s="639">
        <v>143242</v>
      </c>
      <c r="DM35" s="670"/>
      <c r="DN35" s="670"/>
      <c r="DO35" s="670"/>
      <c r="DP35" s="670"/>
      <c r="DQ35" s="670"/>
      <c r="DR35" s="670"/>
      <c r="DS35" s="670"/>
      <c r="DT35" s="670"/>
      <c r="DU35" s="670"/>
      <c r="DV35" s="671"/>
      <c r="DW35" s="635">
        <v>0.5</v>
      </c>
      <c r="DX35" s="664"/>
      <c r="DY35" s="664"/>
      <c r="DZ35" s="664"/>
      <c r="EA35" s="664"/>
      <c r="EB35" s="664"/>
      <c r="EC35" s="665"/>
    </row>
    <row r="36" spans="2:133" ht="11.25" customHeight="1" x14ac:dyDescent="0.15">
      <c r="B36" s="627" t="s">
        <v>322</v>
      </c>
      <c r="C36" s="628"/>
      <c r="D36" s="628"/>
      <c r="E36" s="628"/>
      <c r="F36" s="628"/>
      <c r="G36" s="628"/>
      <c r="H36" s="628"/>
      <c r="I36" s="628"/>
      <c r="J36" s="628"/>
      <c r="K36" s="628"/>
      <c r="L36" s="628"/>
      <c r="M36" s="628"/>
      <c r="N36" s="628"/>
      <c r="O36" s="628"/>
      <c r="P36" s="628"/>
      <c r="Q36" s="629"/>
      <c r="R36" s="630">
        <v>1191005</v>
      </c>
      <c r="S36" s="631"/>
      <c r="T36" s="631"/>
      <c r="U36" s="631"/>
      <c r="V36" s="631"/>
      <c r="W36" s="631"/>
      <c r="X36" s="631"/>
      <c r="Y36" s="632"/>
      <c r="Z36" s="633">
        <v>2.2000000000000002</v>
      </c>
      <c r="AA36" s="633"/>
      <c r="AB36" s="633"/>
      <c r="AC36" s="633"/>
      <c r="AD36" s="634" t="s">
        <v>128</v>
      </c>
      <c r="AE36" s="634"/>
      <c r="AF36" s="634"/>
      <c r="AG36" s="634"/>
      <c r="AH36" s="634"/>
      <c r="AI36" s="634"/>
      <c r="AJ36" s="634"/>
      <c r="AK36" s="634"/>
      <c r="AL36" s="635" t="s">
        <v>128</v>
      </c>
      <c r="AM36" s="636"/>
      <c r="AN36" s="636"/>
      <c r="AO36" s="637"/>
      <c r="AP36" s="218"/>
      <c r="AQ36" s="704" t="s">
        <v>323</v>
      </c>
      <c r="AR36" s="705"/>
      <c r="AS36" s="705"/>
      <c r="AT36" s="705"/>
      <c r="AU36" s="705"/>
      <c r="AV36" s="705"/>
      <c r="AW36" s="705"/>
      <c r="AX36" s="705"/>
      <c r="AY36" s="706"/>
      <c r="AZ36" s="619">
        <v>9220436</v>
      </c>
      <c r="BA36" s="620"/>
      <c r="BB36" s="620"/>
      <c r="BC36" s="620"/>
      <c r="BD36" s="620"/>
      <c r="BE36" s="620"/>
      <c r="BF36" s="707"/>
      <c r="BG36" s="641" t="s">
        <v>324</v>
      </c>
      <c r="BH36" s="642"/>
      <c r="BI36" s="642"/>
      <c r="BJ36" s="642"/>
      <c r="BK36" s="642"/>
      <c r="BL36" s="642"/>
      <c r="BM36" s="642"/>
      <c r="BN36" s="642"/>
      <c r="BO36" s="642"/>
      <c r="BP36" s="642"/>
      <c r="BQ36" s="642"/>
      <c r="BR36" s="642"/>
      <c r="BS36" s="642"/>
      <c r="BT36" s="642"/>
      <c r="BU36" s="643"/>
      <c r="BV36" s="619">
        <v>130533</v>
      </c>
      <c r="BW36" s="620"/>
      <c r="BX36" s="620"/>
      <c r="BY36" s="620"/>
      <c r="BZ36" s="620"/>
      <c r="CA36" s="620"/>
      <c r="CB36" s="707"/>
      <c r="CD36" s="645" t="s">
        <v>325</v>
      </c>
      <c r="CE36" s="646"/>
      <c r="CF36" s="646"/>
      <c r="CG36" s="646"/>
      <c r="CH36" s="646"/>
      <c r="CI36" s="646"/>
      <c r="CJ36" s="646"/>
      <c r="CK36" s="646"/>
      <c r="CL36" s="646"/>
      <c r="CM36" s="646"/>
      <c r="CN36" s="646"/>
      <c r="CO36" s="646"/>
      <c r="CP36" s="646"/>
      <c r="CQ36" s="647"/>
      <c r="CR36" s="630">
        <v>9776337</v>
      </c>
      <c r="CS36" s="631"/>
      <c r="CT36" s="631"/>
      <c r="CU36" s="631"/>
      <c r="CV36" s="631"/>
      <c r="CW36" s="631"/>
      <c r="CX36" s="631"/>
      <c r="CY36" s="632"/>
      <c r="CZ36" s="635">
        <v>18.5</v>
      </c>
      <c r="DA36" s="664"/>
      <c r="DB36" s="664"/>
      <c r="DC36" s="672"/>
      <c r="DD36" s="639">
        <v>8675467</v>
      </c>
      <c r="DE36" s="631"/>
      <c r="DF36" s="631"/>
      <c r="DG36" s="631"/>
      <c r="DH36" s="631"/>
      <c r="DI36" s="631"/>
      <c r="DJ36" s="631"/>
      <c r="DK36" s="632"/>
      <c r="DL36" s="639">
        <v>4893380</v>
      </c>
      <c r="DM36" s="631"/>
      <c r="DN36" s="631"/>
      <c r="DO36" s="631"/>
      <c r="DP36" s="631"/>
      <c r="DQ36" s="631"/>
      <c r="DR36" s="631"/>
      <c r="DS36" s="631"/>
      <c r="DT36" s="631"/>
      <c r="DU36" s="631"/>
      <c r="DV36" s="632"/>
      <c r="DW36" s="635">
        <v>16.7</v>
      </c>
      <c r="DX36" s="664"/>
      <c r="DY36" s="664"/>
      <c r="DZ36" s="664"/>
      <c r="EA36" s="664"/>
      <c r="EB36" s="664"/>
      <c r="EC36" s="665"/>
    </row>
    <row r="37" spans="2:133" ht="11.25" customHeight="1" x14ac:dyDescent="0.15">
      <c r="B37" s="627" t="s">
        <v>326</v>
      </c>
      <c r="C37" s="628"/>
      <c r="D37" s="628"/>
      <c r="E37" s="628"/>
      <c r="F37" s="628"/>
      <c r="G37" s="628"/>
      <c r="H37" s="628"/>
      <c r="I37" s="628"/>
      <c r="J37" s="628"/>
      <c r="K37" s="628"/>
      <c r="L37" s="628"/>
      <c r="M37" s="628"/>
      <c r="N37" s="628"/>
      <c r="O37" s="628"/>
      <c r="P37" s="628"/>
      <c r="Q37" s="629"/>
      <c r="R37" s="630">
        <v>1784449</v>
      </c>
      <c r="S37" s="631"/>
      <c r="T37" s="631"/>
      <c r="U37" s="631"/>
      <c r="V37" s="631"/>
      <c r="W37" s="631"/>
      <c r="X37" s="631"/>
      <c r="Y37" s="632"/>
      <c r="Z37" s="633">
        <v>3.3</v>
      </c>
      <c r="AA37" s="633"/>
      <c r="AB37" s="633"/>
      <c r="AC37" s="633"/>
      <c r="AD37" s="634" t="s">
        <v>128</v>
      </c>
      <c r="AE37" s="634"/>
      <c r="AF37" s="634"/>
      <c r="AG37" s="634"/>
      <c r="AH37" s="634"/>
      <c r="AI37" s="634"/>
      <c r="AJ37" s="634"/>
      <c r="AK37" s="634"/>
      <c r="AL37" s="635" t="s">
        <v>128</v>
      </c>
      <c r="AM37" s="636"/>
      <c r="AN37" s="636"/>
      <c r="AO37" s="637"/>
      <c r="AQ37" s="708" t="s">
        <v>327</v>
      </c>
      <c r="AR37" s="709"/>
      <c r="AS37" s="709"/>
      <c r="AT37" s="709"/>
      <c r="AU37" s="709"/>
      <c r="AV37" s="709"/>
      <c r="AW37" s="709"/>
      <c r="AX37" s="709"/>
      <c r="AY37" s="710"/>
      <c r="AZ37" s="630">
        <v>2687844</v>
      </c>
      <c r="BA37" s="631"/>
      <c r="BB37" s="631"/>
      <c r="BC37" s="631"/>
      <c r="BD37" s="670"/>
      <c r="BE37" s="670"/>
      <c r="BF37" s="688"/>
      <c r="BG37" s="645" t="s">
        <v>328</v>
      </c>
      <c r="BH37" s="646"/>
      <c r="BI37" s="646"/>
      <c r="BJ37" s="646"/>
      <c r="BK37" s="646"/>
      <c r="BL37" s="646"/>
      <c r="BM37" s="646"/>
      <c r="BN37" s="646"/>
      <c r="BO37" s="646"/>
      <c r="BP37" s="646"/>
      <c r="BQ37" s="646"/>
      <c r="BR37" s="646"/>
      <c r="BS37" s="646"/>
      <c r="BT37" s="646"/>
      <c r="BU37" s="647"/>
      <c r="BV37" s="630">
        <v>83487</v>
      </c>
      <c r="BW37" s="631"/>
      <c r="BX37" s="631"/>
      <c r="BY37" s="631"/>
      <c r="BZ37" s="631"/>
      <c r="CA37" s="631"/>
      <c r="CB37" s="640"/>
      <c r="CD37" s="645" t="s">
        <v>329</v>
      </c>
      <c r="CE37" s="646"/>
      <c r="CF37" s="646"/>
      <c r="CG37" s="646"/>
      <c r="CH37" s="646"/>
      <c r="CI37" s="646"/>
      <c r="CJ37" s="646"/>
      <c r="CK37" s="646"/>
      <c r="CL37" s="646"/>
      <c r="CM37" s="646"/>
      <c r="CN37" s="646"/>
      <c r="CO37" s="646"/>
      <c r="CP37" s="646"/>
      <c r="CQ37" s="647"/>
      <c r="CR37" s="630">
        <v>254468</v>
      </c>
      <c r="CS37" s="670"/>
      <c r="CT37" s="670"/>
      <c r="CU37" s="670"/>
      <c r="CV37" s="670"/>
      <c r="CW37" s="670"/>
      <c r="CX37" s="670"/>
      <c r="CY37" s="671"/>
      <c r="CZ37" s="635">
        <v>0.5</v>
      </c>
      <c r="DA37" s="664"/>
      <c r="DB37" s="664"/>
      <c r="DC37" s="672"/>
      <c r="DD37" s="639">
        <v>242411</v>
      </c>
      <c r="DE37" s="670"/>
      <c r="DF37" s="670"/>
      <c r="DG37" s="670"/>
      <c r="DH37" s="670"/>
      <c r="DI37" s="670"/>
      <c r="DJ37" s="670"/>
      <c r="DK37" s="671"/>
      <c r="DL37" s="639">
        <v>241375</v>
      </c>
      <c r="DM37" s="670"/>
      <c r="DN37" s="670"/>
      <c r="DO37" s="670"/>
      <c r="DP37" s="670"/>
      <c r="DQ37" s="670"/>
      <c r="DR37" s="670"/>
      <c r="DS37" s="670"/>
      <c r="DT37" s="670"/>
      <c r="DU37" s="670"/>
      <c r="DV37" s="671"/>
      <c r="DW37" s="635">
        <v>0.8</v>
      </c>
      <c r="DX37" s="664"/>
      <c r="DY37" s="664"/>
      <c r="DZ37" s="664"/>
      <c r="EA37" s="664"/>
      <c r="EB37" s="664"/>
      <c r="EC37" s="665"/>
    </row>
    <row r="38" spans="2:133" ht="11.25" customHeight="1" x14ac:dyDescent="0.15">
      <c r="B38" s="627" t="s">
        <v>330</v>
      </c>
      <c r="C38" s="628"/>
      <c r="D38" s="628"/>
      <c r="E38" s="628"/>
      <c r="F38" s="628"/>
      <c r="G38" s="628"/>
      <c r="H38" s="628"/>
      <c r="I38" s="628"/>
      <c r="J38" s="628"/>
      <c r="K38" s="628"/>
      <c r="L38" s="628"/>
      <c r="M38" s="628"/>
      <c r="N38" s="628"/>
      <c r="O38" s="628"/>
      <c r="P38" s="628"/>
      <c r="Q38" s="629"/>
      <c r="R38" s="630">
        <v>1740894</v>
      </c>
      <c r="S38" s="631"/>
      <c r="T38" s="631"/>
      <c r="U38" s="631"/>
      <c r="V38" s="631"/>
      <c r="W38" s="631"/>
      <c r="X38" s="631"/>
      <c r="Y38" s="632"/>
      <c r="Z38" s="633">
        <v>3.2</v>
      </c>
      <c r="AA38" s="633"/>
      <c r="AB38" s="633"/>
      <c r="AC38" s="633"/>
      <c r="AD38" s="634" t="s">
        <v>128</v>
      </c>
      <c r="AE38" s="634"/>
      <c r="AF38" s="634"/>
      <c r="AG38" s="634"/>
      <c r="AH38" s="634"/>
      <c r="AI38" s="634"/>
      <c r="AJ38" s="634"/>
      <c r="AK38" s="634"/>
      <c r="AL38" s="635" t="s">
        <v>128</v>
      </c>
      <c r="AM38" s="636"/>
      <c r="AN38" s="636"/>
      <c r="AO38" s="637"/>
      <c r="AQ38" s="708" t="s">
        <v>331</v>
      </c>
      <c r="AR38" s="709"/>
      <c r="AS38" s="709"/>
      <c r="AT38" s="709"/>
      <c r="AU38" s="709"/>
      <c r="AV38" s="709"/>
      <c r="AW38" s="709"/>
      <c r="AX38" s="709"/>
      <c r="AY38" s="710"/>
      <c r="AZ38" s="630">
        <v>2513719</v>
      </c>
      <c r="BA38" s="631"/>
      <c r="BB38" s="631"/>
      <c r="BC38" s="631"/>
      <c r="BD38" s="670"/>
      <c r="BE38" s="670"/>
      <c r="BF38" s="688"/>
      <c r="BG38" s="645" t="s">
        <v>332</v>
      </c>
      <c r="BH38" s="646"/>
      <c r="BI38" s="646"/>
      <c r="BJ38" s="646"/>
      <c r="BK38" s="646"/>
      <c r="BL38" s="646"/>
      <c r="BM38" s="646"/>
      <c r="BN38" s="646"/>
      <c r="BO38" s="646"/>
      <c r="BP38" s="646"/>
      <c r="BQ38" s="646"/>
      <c r="BR38" s="646"/>
      <c r="BS38" s="646"/>
      <c r="BT38" s="646"/>
      <c r="BU38" s="647"/>
      <c r="BV38" s="630">
        <v>10957</v>
      </c>
      <c r="BW38" s="631"/>
      <c r="BX38" s="631"/>
      <c r="BY38" s="631"/>
      <c r="BZ38" s="631"/>
      <c r="CA38" s="631"/>
      <c r="CB38" s="640"/>
      <c r="CD38" s="645" t="s">
        <v>333</v>
      </c>
      <c r="CE38" s="646"/>
      <c r="CF38" s="646"/>
      <c r="CG38" s="646"/>
      <c r="CH38" s="646"/>
      <c r="CI38" s="646"/>
      <c r="CJ38" s="646"/>
      <c r="CK38" s="646"/>
      <c r="CL38" s="646"/>
      <c r="CM38" s="646"/>
      <c r="CN38" s="646"/>
      <c r="CO38" s="646"/>
      <c r="CP38" s="646"/>
      <c r="CQ38" s="647"/>
      <c r="CR38" s="630">
        <v>3680552</v>
      </c>
      <c r="CS38" s="631"/>
      <c r="CT38" s="631"/>
      <c r="CU38" s="631"/>
      <c r="CV38" s="631"/>
      <c r="CW38" s="631"/>
      <c r="CX38" s="631"/>
      <c r="CY38" s="632"/>
      <c r="CZ38" s="635">
        <v>7</v>
      </c>
      <c r="DA38" s="664"/>
      <c r="DB38" s="664"/>
      <c r="DC38" s="672"/>
      <c r="DD38" s="639">
        <v>2950763</v>
      </c>
      <c r="DE38" s="631"/>
      <c r="DF38" s="631"/>
      <c r="DG38" s="631"/>
      <c r="DH38" s="631"/>
      <c r="DI38" s="631"/>
      <c r="DJ38" s="631"/>
      <c r="DK38" s="632"/>
      <c r="DL38" s="639">
        <v>2809284</v>
      </c>
      <c r="DM38" s="631"/>
      <c r="DN38" s="631"/>
      <c r="DO38" s="631"/>
      <c r="DP38" s="631"/>
      <c r="DQ38" s="631"/>
      <c r="DR38" s="631"/>
      <c r="DS38" s="631"/>
      <c r="DT38" s="631"/>
      <c r="DU38" s="631"/>
      <c r="DV38" s="632"/>
      <c r="DW38" s="635">
        <v>9.6</v>
      </c>
      <c r="DX38" s="664"/>
      <c r="DY38" s="664"/>
      <c r="DZ38" s="664"/>
      <c r="EA38" s="664"/>
      <c r="EB38" s="664"/>
      <c r="EC38" s="665"/>
    </row>
    <row r="39" spans="2:133" ht="11.25" customHeight="1" x14ac:dyDescent="0.15">
      <c r="B39" s="627" t="s">
        <v>334</v>
      </c>
      <c r="C39" s="628"/>
      <c r="D39" s="628"/>
      <c r="E39" s="628"/>
      <c r="F39" s="628"/>
      <c r="G39" s="628"/>
      <c r="H39" s="628"/>
      <c r="I39" s="628"/>
      <c r="J39" s="628"/>
      <c r="K39" s="628"/>
      <c r="L39" s="628"/>
      <c r="M39" s="628"/>
      <c r="N39" s="628"/>
      <c r="O39" s="628"/>
      <c r="P39" s="628"/>
      <c r="Q39" s="629"/>
      <c r="R39" s="630">
        <v>1638672</v>
      </c>
      <c r="S39" s="631"/>
      <c r="T39" s="631"/>
      <c r="U39" s="631"/>
      <c r="V39" s="631"/>
      <c r="W39" s="631"/>
      <c r="X39" s="631"/>
      <c r="Y39" s="632"/>
      <c r="Z39" s="633">
        <v>3</v>
      </c>
      <c r="AA39" s="633"/>
      <c r="AB39" s="633"/>
      <c r="AC39" s="633"/>
      <c r="AD39" s="634">
        <v>42</v>
      </c>
      <c r="AE39" s="634"/>
      <c r="AF39" s="634"/>
      <c r="AG39" s="634"/>
      <c r="AH39" s="634"/>
      <c r="AI39" s="634"/>
      <c r="AJ39" s="634"/>
      <c r="AK39" s="634"/>
      <c r="AL39" s="635">
        <v>0</v>
      </c>
      <c r="AM39" s="636"/>
      <c r="AN39" s="636"/>
      <c r="AO39" s="637"/>
      <c r="AQ39" s="708" t="s">
        <v>335</v>
      </c>
      <c r="AR39" s="709"/>
      <c r="AS39" s="709"/>
      <c r="AT39" s="709"/>
      <c r="AU39" s="709"/>
      <c r="AV39" s="709"/>
      <c r="AW39" s="709"/>
      <c r="AX39" s="709"/>
      <c r="AY39" s="710"/>
      <c r="AZ39" s="630">
        <v>338321</v>
      </c>
      <c r="BA39" s="631"/>
      <c r="BB39" s="631"/>
      <c r="BC39" s="631"/>
      <c r="BD39" s="670"/>
      <c r="BE39" s="670"/>
      <c r="BF39" s="688"/>
      <c r="BG39" s="645" t="s">
        <v>336</v>
      </c>
      <c r="BH39" s="646"/>
      <c r="BI39" s="646"/>
      <c r="BJ39" s="646"/>
      <c r="BK39" s="646"/>
      <c r="BL39" s="646"/>
      <c r="BM39" s="646"/>
      <c r="BN39" s="646"/>
      <c r="BO39" s="646"/>
      <c r="BP39" s="646"/>
      <c r="BQ39" s="646"/>
      <c r="BR39" s="646"/>
      <c r="BS39" s="646"/>
      <c r="BT39" s="646"/>
      <c r="BU39" s="647"/>
      <c r="BV39" s="630">
        <v>17337</v>
      </c>
      <c r="BW39" s="631"/>
      <c r="BX39" s="631"/>
      <c r="BY39" s="631"/>
      <c r="BZ39" s="631"/>
      <c r="CA39" s="631"/>
      <c r="CB39" s="640"/>
      <c r="CD39" s="645" t="s">
        <v>337</v>
      </c>
      <c r="CE39" s="646"/>
      <c r="CF39" s="646"/>
      <c r="CG39" s="646"/>
      <c r="CH39" s="646"/>
      <c r="CI39" s="646"/>
      <c r="CJ39" s="646"/>
      <c r="CK39" s="646"/>
      <c r="CL39" s="646"/>
      <c r="CM39" s="646"/>
      <c r="CN39" s="646"/>
      <c r="CO39" s="646"/>
      <c r="CP39" s="646"/>
      <c r="CQ39" s="647"/>
      <c r="CR39" s="630">
        <v>2374622</v>
      </c>
      <c r="CS39" s="670"/>
      <c r="CT39" s="670"/>
      <c r="CU39" s="670"/>
      <c r="CV39" s="670"/>
      <c r="CW39" s="670"/>
      <c r="CX39" s="670"/>
      <c r="CY39" s="671"/>
      <c r="CZ39" s="635">
        <v>4.5</v>
      </c>
      <c r="DA39" s="664"/>
      <c r="DB39" s="664"/>
      <c r="DC39" s="672"/>
      <c r="DD39" s="639">
        <v>1625834</v>
      </c>
      <c r="DE39" s="670"/>
      <c r="DF39" s="670"/>
      <c r="DG39" s="670"/>
      <c r="DH39" s="670"/>
      <c r="DI39" s="670"/>
      <c r="DJ39" s="670"/>
      <c r="DK39" s="671"/>
      <c r="DL39" s="639" t="s">
        <v>128</v>
      </c>
      <c r="DM39" s="670"/>
      <c r="DN39" s="670"/>
      <c r="DO39" s="670"/>
      <c r="DP39" s="670"/>
      <c r="DQ39" s="670"/>
      <c r="DR39" s="670"/>
      <c r="DS39" s="670"/>
      <c r="DT39" s="670"/>
      <c r="DU39" s="670"/>
      <c r="DV39" s="671"/>
      <c r="DW39" s="635" t="s">
        <v>128</v>
      </c>
      <c r="DX39" s="664"/>
      <c r="DY39" s="664"/>
      <c r="DZ39" s="664"/>
      <c r="EA39" s="664"/>
      <c r="EB39" s="664"/>
      <c r="EC39" s="665"/>
    </row>
    <row r="40" spans="2:133" ht="11.25" customHeight="1" x14ac:dyDescent="0.15">
      <c r="B40" s="627" t="s">
        <v>338</v>
      </c>
      <c r="C40" s="628"/>
      <c r="D40" s="628"/>
      <c r="E40" s="628"/>
      <c r="F40" s="628"/>
      <c r="G40" s="628"/>
      <c r="H40" s="628"/>
      <c r="I40" s="628"/>
      <c r="J40" s="628"/>
      <c r="K40" s="628"/>
      <c r="L40" s="628"/>
      <c r="M40" s="628"/>
      <c r="N40" s="628"/>
      <c r="O40" s="628"/>
      <c r="P40" s="628"/>
      <c r="Q40" s="629"/>
      <c r="R40" s="630">
        <v>3909200</v>
      </c>
      <c r="S40" s="631"/>
      <c r="T40" s="631"/>
      <c r="U40" s="631"/>
      <c r="V40" s="631"/>
      <c r="W40" s="631"/>
      <c r="X40" s="631"/>
      <c r="Y40" s="632"/>
      <c r="Z40" s="633">
        <v>7.1</v>
      </c>
      <c r="AA40" s="633"/>
      <c r="AB40" s="633"/>
      <c r="AC40" s="633"/>
      <c r="AD40" s="634" t="s">
        <v>128</v>
      </c>
      <c r="AE40" s="634"/>
      <c r="AF40" s="634"/>
      <c r="AG40" s="634"/>
      <c r="AH40" s="634"/>
      <c r="AI40" s="634"/>
      <c r="AJ40" s="634"/>
      <c r="AK40" s="634"/>
      <c r="AL40" s="635" t="s">
        <v>128</v>
      </c>
      <c r="AM40" s="636"/>
      <c r="AN40" s="636"/>
      <c r="AO40" s="637"/>
      <c r="AQ40" s="708" t="s">
        <v>339</v>
      </c>
      <c r="AR40" s="709"/>
      <c r="AS40" s="709"/>
      <c r="AT40" s="709"/>
      <c r="AU40" s="709"/>
      <c r="AV40" s="709"/>
      <c r="AW40" s="709"/>
      <c r="AX40" s="709"/>
      <c r="AY40" s="710"/>
      <c r="AZ40" s="630" t="s">
        <v>128</v>
      </c>
      <c r="BA40" s="631"/>
      <c r="BB40" s="631"/>
      <c r="BC40" s="631"/>
      <c r="BD40" s="670"/>
      <c r="BE40" s="670"/>
      <c r="BF40" s="688"/>
      <c r="BG40" s="711" t="s">
        <v>340</v>
      </c>
      <c r="BH40" s="712"/>
      <c r="BI40" s="712"/>
      <c r="BJ40" s="712"/>
      <c r="BK40" s="712"/>
      <c r="BL40" s="363"/>
      <c r="BM40" s="646" t="s">
        <v>341</v>
      </c>
      <c r="BN40" s="646"/>
      <c r="BO40" s="646"/>
      <c r="BP40" s="646"/>
      <c r="BQ40" s="646"/>
      <c r="BR40" s="646"/>
      <c r="BS40" s="646"/>
      <c r="BT40" s="646"/>
      <c r="BU40" s="647"/>
      <c r="BV40" s="630">
        <v>92</v>
      </c>
      <c r="BW40" s="631"/>
      <c r="BX40" s="631"/>
      <c r="BY40" s="631"/>
      <c r="BZ40" s="631"/>
      <c r="CA40" s="631"/>
      <c r="CB40" s="640"/>
      <c r="CD40" s="645" t="s">
        <v>342</v>
      </c>
      <c r="CE40" s="646"/>
      <c r="CF40" s="646"/>
      <c r="CG40" s="646"/>
      <c r="CH40" s="646"/>
      <c r="CI40" s="646"/>
      <c r="CJ40" s="646"/>
      <c r="CK40" s="646"/>
      <c r="CL40" s="646"/>
      <c r="CM40" s="646"/>
      <c r="CN40" s="646"/>
      <c r="CO40" s="646"/>
      <c r="CP40" s="646"/>
      <c r="CQ40" s="647"/>
      <c r="CR40" s="630">
        <v>590670</v>
      </c>
      <c r="CS40" s="631"/>
      <c r="CT40" s="631"/>
      <c r="CU40" s="631"/>
      <c r="CV40" s="631"/>
      <c r="CW40" s="631"/>
      <c r="CX40" s="631"/>
      <c r="CY40" s="632"/>
      <c r="CZ40" s="635">
        <v>1.1000000000000001</v>
      </c>
      <c r="DA40" s="664"/>
      <c r="DB40" s="664"/>
      <c r="DC40" s="672"/>
      <c r="DD40" s="639">
        <v>6104</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64"/>
      <c r="DY40" s="664"/>
      <c r="DZ40" s="664"/>
      <c r="EA40" s="664"/>
      <c r="EB40" s="664"/>
      <c r="EC40" s="665"/>
    </row>
    <row r="41" spans="2:133" ht="11.25" customHeight="1" x14ac:dyDescent="0.15">
      <c r="B41" s="627" t="s">
        <v>343</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344</v>
      </c>
      <c r="AR41" s="709"/>
      <c r="AS41" s="709"/>
      <c r="AT41" s="709"/>
      <c r="AU41" s="709"/>
      <c r="AV41" s="709"/>
      <c r="AW41" s="709"/>
      <c r="AX41" s="709"/>
      <c r="AY41" s="710"/>
      <c r="AZ41" s="630">
        <v>680136</v>
      </c>
      <c r="BA41" s="631"/>
      <c r="BB41" s="631"/>
      <c r="BC41" s="631"/>
      <c r="BD41" s="670"/>
      <c r="BE41" s="670"/>
      <c r="BF41" s="688"/>
      <c r="BG41" s="711"/>
      <c r="BH41" s="712"/>
      <c r="BI41" s="712"/>
      <c r="BJ41" s="712"/>
      <c r="BK41" s="712"/>
      <c r="BL41" s="363"/>
      <c r="BM41" s="646" t="s">
        <v>345</v>
      </c>
      <c r="BN41" s="646"/>
      <c r="BO41" s="646"/>
      <c r="BP41" s="646"/>
      <c r="BQ41" s="646"/>
      <c r="BR41" s="646"/>
      <c r="BS41" s="646"/>
      <c r="BT41" s="646"/>
      <c r="BU41" s="647"/>
      <c r="BV41" s="630" t="s">
        <v>128</v>
      </c>
      <c r="BW41" s="631"/>
      <c r="BX41" s="631"/>
      <c r="BY41" s="631"/>
      <c r="BZ41" s="631"/>
      <c r="CA41" s="631"/>
      <c r="CB41" s="640"/>
      <c r="CD41" s="645" t="s">
        <v>346</v>
      </c>
      <c r="CE41" s="646"/>
      <c r="CF41" s="646"/>
      <c r="CG41" s="646"/>
      <c r="CH41" s="646"/>
      <c r="CI41" s="646"/>
      <c r="CJ41" s="646"/>
      <c r="CK41" s="646"/>
      <c r="CL41" s="646"/>
      <c r="CM41" s="646"/>
      <c r="CN41" s="646"/>
      <c r="CO41" s="646"/>
      <c r="CP41" s="646"/>
      <c r="CQ41" s="647"/>
      <c r="CR41" s="630" t="s">
        <v>128</v>
      </c>
      <c r="CS41" s="670"/>
      <c r="CT41" s="670"/>
      <c r="CU41" s="670"/>
      <c r="CV41" s="670"/>
      <c r="CW41" s="670"/>
      <c r="CX41" s="670"/>
      <c r="CY41" s="671"/>
      <c r="CZ41" s="635" t="s">
        <v>128</v>
      </c>
      <c r="DA41" s="664"/>
      <c r="DB41" s="664"/>
      <c r="DC41" s="672"/>
      <c r="DD41" s="639" t="s">
        <v>128</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347</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5" t="s">
        <v>348</v>
      </c>
      <c r="AR42" s="716"/>
      <c r="AS42" s="716"/>
      <c r="AT42" s="716"/>
      <c r="AU42" s="716"/>
      <c r="AV42" s="716"/>
      <c r="AW42" s="716"/>
      <c r="AX42" s="716"/>
      <c r="AY42" s="717"/>
      <c r="AZ42" s="724">
        <v>3000416</v>
      </c>
      <c r="BA42" s="725"/>
      <c r="BB42" s="725"/>
      <c r="BC42" s="725"/>
      <c r="BD42" s="701"/>
      <c r="BE42" s="701"/>
      <c r="BF42" s="703"/>
      <c r="BG42" s="713"/>
      <c r="BH42" s="714"/>
      <c r="BI42" s="714"/>
      <c r="BJ42" s="714"/>
      <c r="BK42" s="714"/>
      <c r="BL42" s="364"/>
      <c r="BM42" s="656" t="s">
        <v>349</v>
      </c>
      <c r="BN42" s="656"/>
      <c r="BO42" s="656"/>
      <c r="BP42" s="656"/>
      <c r="BQ42" s="656"/>
      <c r="BR42" s="656"/>
      <c r="BS42" s="656"/>
      <c r="BT42" s="656"/>
      <c r="BU42" s="657"/>
      <c r="BV42" s="724">
        <v>340</v>
      </c>
      <c r="BW42" s="725"/>
      <c r="BX42" s="725"/>
      <c r="BY42" s="725"/>
      <c r="BZ42" s="725"/>
      <c r="CA42" s="725"/>
      <c r="CB42" s="737"/>
      <c r="CD42" s="627" t="s">
        <v>350</v>
      </c>
      <c r="CE42" s="628"/>
      <c r="CF42" s="628"/>
      <c r="CG42" s="628"/>
      <c r="CH42" s="628"/>
      <c r="CI42" s="628"/>
      <c r="CJ42" s="628"/>
      <c r="CK42" s="628"/>
      <c r="CL42" s="628"/>
      <c r="CM42" s="628"/>
      <c r="CN42" s="628"/>
      <c r="CO42" s="628"/>
      <c r="CP42" s="628"/>
      <c r="CQ42" s="629"/>
      <c r="CR42" s="630">
        <v>5209150</v>
      </c>
      <c r="CS42" s="670"/>
      <c r="CT42" s="670"/>
      <c r="CU42" s="670"/>
      <c r="CV42" s="670"/>
      <c r="CW42" s="670"/>
      <c r="CX42" s="670"/>
      <c r="CY42" s="671"/>
      <c r="CZ42" s="635">
        <v>9.8000000000000007</v>
      </c>
      <c r="DA42" s="664"/>
      <c r="DB42" s="664"/>
      <c r="DC42" s="672"/>
      <c r="DD42" s="639">
        <v>960411</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351</v>
      </c>
      <c r="C43" s="628"/>
      <c r="D43" s="628"/>
      <c r="E43" s="628"/>
      <c r="F43" s="628"/>
      <c r="G43" s="628"/>
      <c r="H43" s="628"/>
      <c r="I43" s="628"/>
      <c r="J43" s="628"/>
      <c r="K43" s="628"/>
      <c r="L43" s="628"/>
      <c r="M43" s="628"/>
      <c r="N43" s="628"/>
      <c r="O43" s="628"/>
      <c r="P43" s="628"/>
      <c r="Q43" s="629"/>
      <c r="R43" s="630">
        <v>913000</v>
      </c>
      <c r="S43" s="631"/>
      <c r="T43" s="631"/>
      <c r="U43" s="631"/>
      <c r="V43" s="631"/>
      <c r="W43" s="631"/>
      <c r="X43" s="631"/>
      <c r="Y43" s="632"/>
      <c r="Z43" s="633">
        <v>1.7</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352</v>
      </c>
      <c r="CE43" s="628"/>
      <c r="CF43" s="628"/>
      <c r="CG43" s="628"/>
      <c r="CH43" s="628"/>
      <c r="CI43" s="628"/>
      <c r="CJ43" s="628"/>
      <c r="CK43" s="628"/>
      <c r="CL43" s="628"/>
      <c r="CM43" s="628"/>
      <c r="CN43" s="628"/>
      <c r="CO43" s="628"/>
      <c r="CP43" s="628"/>
      <c r="CQ43" s="629"/>
      <c r="CR43" s="630">
        <v>274838</v>
      </c>
      <c r="CS43" s="670"/>
      <c r="CT43" s="670"/>
      <c r="CU43" s="670"/>
      <c r="CV43" s="670"/>
      <c r="CW43" s="670"/>
      <c r="CX43" s="670"/>
      <c r="CY43" s="671"/>
      <c r="CZ43" s="635">
        <v>0.5</v>
      </c>
      <c r="DA43" s="664"/>
      <c r="DB43" s="664"/>
      <c r="DC43" s="672"/>
      <c r="DD43" s="639">
        <v>274838</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74" t="s">
        <v>353</v>
      </c>
      <c r="C44" s="675"/>
      <c r="D44" s="675"/>
      <c r="E44" s="675"/>
      <c r="F44" s="675"/>
      <c r="G44" s="675"/>
      <c r="H44" s="675"/>
      <c r="I44" s="675"/>
      <c r="J44" s="675"/>
      <c r="K44" s="675"/>
      <c r="L44" s="675"/>
      <c r="M44" s="675"/>
      <c r="N44" s="675"/>
      <c r="O44" s="675"/>
      <c r="P44" s="675"/>
      <c r="Q44" s="676"/>
      <c r="R44" s="724">
        <v>54719711</v>
      </c>
      <c r="S44" s="725"/>
      <c r="T44" s="725"/>
      <c r="U44" s="725"/>
      <c r="V44" s="725"/>
      <c r="W44" s="725"/>
      <c r="X44" s="725"/>
      <c r="Y44" s="726"/>
      <c r="Z44" s="727">
        <v>100</v>
      </c>
      <c r="AA44" s="727"/>
      <c r="AB44" s="727"/>
      <c r="AC44" s="727"/>
      <c r="AD44" s="728">
        <v>28345383</v>
      </c>
      <c r="AE44" s="728"/>
      <c r="AF44" s="728"/>
      <c r="AG44" s="728"/>
      <c r="AH44" s="728"/>
      <c r="AI44" s="728"/>
      <c r="AJ44" s="728"/>
      <c r="AK44" s="728"/>
      <c r="AL44" s="729">
        <v>100</v>
      </c>
      <c r="AM44" s="702"/>
      <c r="AN44" s="702"/>
      <c r="AO44" s="730"/>
      <c r="CD44" s="731" t="s">
        <v>300</v>
      </c>
      <c r="CE44" s="732"/>
      <c r="CF44" s="627" t="s">
        <v>354</v>
      </c>
      <c r="CG44" s="628"/>
      <c r="CH44" s="628"/>
      <c r="CI44" s="628"/>
      <c r="CJ44" s="628"/>
      <c r="CK44" s="628"/>
      <c r="CL44" s="628"/>
      <c r="CM44" s="628"/>
      <c r="CN44" s="628"/>
      <c r="CO44" s="628"/>
      <c r="CP44" s="628"/>
      <c r="CQ44" s="629"/>
      <c r="CR44" s="630">
        <v>5203172</v>
      </c>
      <c r="CS44" s="631"/>
      <c r="CT44" s="631"/>
      <c r="CU44" s="631"/>
      <c r="CV44" s="631"/>
      <c r="CW44" s="631"/>
      <c r="CX44" s="631"/>
      <c r="CY44" s="632"/>
      <c r="CZ44" s="635">
        <v>9.8000000000000007</v>
      </c>
      <c r="DA44" s="636"/>
      <c r="DB44" s="636"/>
      <c r="DC44" s="648"/>
      <c r="DD44" s="639">
        <v>956043</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355</v>
      </c>
      <c r="CG45" s="628"/>
      <c r="CH45" s="628"/>
      <c r="CI45" s="628"/>
      <c r="CJ45" s="628"/>
      <c r="CK45" s="628"/>
      <c r="CL45" s="628"/>
      <c r="CM45" s="628"/>
      <c r="CN45" s="628"/>
      <c r="CO45" s="628"/>
      <c r="CP45" s="628"/>
      <c r="CQ45" s="629"/>
      <c r="CR45" s="630">
        <v>1524010</v>
      </c>
      <c r="CS45" s="670"/>
      <c r="CT45" s="670"/>
      <c r="CU45" s="670"/>
      <c r="CV45" s="670"/>
      <c r="CW45" s="670"/>
      <c r="CX45" s="670"/>
      <c r="CY45" s="671"/>
      <c r="CZ45" s="635">
        <v>2.9</v>
      </c>
      <c r="DA45" s="664"/>
      <c r="DB45" s="664"/>
      <c r="DC45" s="672"/>
      <c r="DD45" s="639">
        <v>109325</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357</v>
      </c>
      <c r="CG46" s="628"/>
      <c r="CH46" s="628"/>
      <c r="CI46" s="628"/>
      <c r="CJ46" s="628"/>
      <c r="CK46" s="628"/>
      <c r="CL46" s="628"/>
      <c r="CM46" s="628"/>
      <c r="CN46" s="628"/>
      <c r="CO46" s="628"/>
      <c r="CP46" s="628"/>
      <c r="CQ46" s="629"/>
      <c r="CR46" s="630">
        <v>3561442</v>
      </c>
      <c r="CS46" s="631"/>
      <c r="CT46" s="631"/>
      <c r="CU46" s="631"/>
      <c r="CV46" s="631"/>
      <c r="CW46" s="631"/>
      <c r="CX46" s="631"/>
      <c r="CY46" s="632"/>
      <c r="CZ46" s="635">
        <v>6.7</v>
      </c>
      <c r="DA46" s="636"/>
      <c r="DB46" s="636"/>
      <c r="DC46" s="648"/>
      <c r="DD46" s="639">
        <v>834568</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358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359</v>
      </c>
      <c r="CG47" s="628"/>
      <c r="CH47" s="628"/>
      <c r="CI47" s="628"/>
      <c r="CJ47" s="628"/>
      <c r="CK47" s="628"/>
      <c r="CL47" s="628"/>
      <c r="CM47" s="628"/>
      <c r="CN47" s="628"/>
      <c r="CO47" s="628"/>
      <c r="CP47" s="628"/>
      <c r="CQ47" s="629"/>
      <c r="CR47" s="630">
        <v>5978</v>
      </c>
      <c r="CS47" s="670"/>
      <c r="CT47" s="670"/>
      <c r="CU47" s="670"/>
      <c r="CV47" s="670"/>
      <c r="CW47" s="670"/>
      <c r="CX47" s="670"/>
      <c r="CY47" s="671"/>
      <c r="CZ47" s="635">
        <v>0</v>
      </c>
      <c r="DA47" s="664"/>
      <c r="DB47" s="664"/>
      <c r="DC47" s="672"/>
      <c r="DD47" s="639">
        <v>4368</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360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361</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362</v>
      </c>
      <c r="CE49" s="675"/>
      <c r="CF49" s="675"/>
      <c r="CG49" s="675"/>
      <c r="CH49" s="675"/>
      <c r="CI49" s="675"/>
      <c r="CJ49" s="675"/>
      <c r="CK49" s="675"/>
      <c r="CL49" s="675"/>
      <c r="CM49" s="675"/>
      <c r="CN49" s="675"/>
      <c r="CO49" s="675"/>
      <c r="CP49" s="675"/>
      <c r="CQ49" s="676"/>
      <c r="CR49" s="724">
        <v>52885783</v>
      </c>
      <c r="CS49" s="701"/>
      <c r="CT49" s="701"/>
      <c r="CU49" s="701"/>
      <c r="CV49" s="701"/>
      <c r="CW49" s="701"/>
      <c r="CX49" s="701"/>
      <c r="CY49" s="738"/>
      <c r="CZ49" s="729">
        <v>100</v>
      </c>
      <c r="DA49" s="739"/>
      <c r="DB49" s="739"/>
      <c r="DC49" s="740"/>
      <c r="DD49" s="741">
        <v>34199844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59055118110236227" bottom="0"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zoomScaleNormal="100" zoomScaleSheetLayoutView="75"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364</v>
      </c>
      <c r="DK2" s="1121"/>
      <c r="DL2" s="1121"/>
      <c r="DM2" s="1121"/>
      <c r="DN2" s="1121"/>
      <c r="DO2" s="1122"/>
      <c r="DP2" s="224"/>
      <c r="DQ2" s="1120" t="s">
        <v>365</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368</v>
      </c>
      <c r="B5" s="1025"/>
      <c r="C5" s="1025"/>
      <c r="D5" s="1025"/>
      <c r="E5" s="1025"/>
      <c r="F5" s="1025"/>
      <c r="G5" s="1025"/>
      <c r="H5" s="1025"/>
      <c r="I5" s="1025"/>
      <c r="J5" s="1025"/>
      <c r="K5" s="1025"/>
      <c r="L5" s="1025"/>
      <c r="M5" s="1025"/>
      <c r="N5" s="1025"/>
      <c r="O5" s="1025"/>
      <c r="P5" s="1026"/>
      <c r="Q5" s="1030" t="s">
        <v>369</v>
      </c>
      <c r="R5" s="1031"/>
      <c r="S5" s="1031"/>
      <c r="T5" s="1031"/>
      <c r="U5" s="1032"/>
      <c r="V5" s="1030" t="s">
        <v>370</v>
      </c>
      <c r="W5" s="1031"/>
      <c r="X5" s="1031"/>
      <c r="Y5" s="1031"/>
      <c r="Z5" s="1032"/>
      <c r="AA5" s="1030" t="s">
        <v>371</v>
      </c>
      <c r="AB5" s="1031"/>
      <c r="AC5" s="1031"/>
      <c r="AD5" s="1031"/>
      <c r="AE5" s="1031"/>
      <c r="AF5" s="1123" t="s">
        <v>372</v>
      </c>
      <c r="AG5" s="1031"/>
      <c r="AH5" s="1031"/>
      <c r="AI5" s="1031"/>
      <c r="AJ5" s="1044"/>
      <c r="AK5" s="1031" t="s">
        <v>373</v>
      </c>
      <c r="AL5" s="1031"/>
      <c r="AM5" s="1031"/>
      <c r="AN5" s="1031"/>
      <c r="AO5" s="1032"/>
      <c r="AP5" s="1030" t="s">
        <v>374</v>
      </c>
      <c r="AQ5" s="1031"/>
      <c r="AR5" s="1031"/>
      <c r="AS5" s="1031"/>
      <c r="AT5" s="1032"/>
      <c r="AU5" s="1030" t="s">
        <v>375</v>
      </c>
      <c r="AV5" s="1031"/>
      <c r="AW5" s="1031"/>
      <c r="AX5" s="1031"/>
      <c r="AY5" s="1044"/>
      <c r="AZ5" s="228"/>
      <c r="BA5" s="228"/>
      <c r="BB5" s="228"/>
      <c r="BC5" s="228"/>
      <c r="BD5" s="228"/>
      <c r="BE5" s="229"/>
      <c r="BF5" s="229"/>
      <c r="BG5" s="229"/>
      <c r="BH5" s="229"/>
      <c r="BI5" s="229"/>
      <c r="BJ5" s="229"/>
      <c r="BK5" s="229"/>
      <c r="BL5" s="229"/>
      <c r="BM5" s="229"/>
      <c r="BN5" s="229"/>
      <c r="BO5" s="229"/>
      <c r="BP5" s="229"/>
      <c r="BQ5" s="1024" t="s">
        <v>376</v>
      </c>
      <c r="BR5" s="1025"/>
      <c r="BS5" s="1025"/>
      <c r="BT5" s="1025"/>
      <c r="BU5" s="1025"/>
      <c r="BV5" s="1025"/>
      <c r="BW5" s="1025"/>
      <c r="BX5" s="1025"/>
      <c r="BY5" s="1025"/>
      <c r="BZ5" s="1025"/>
      <c r="CA5" s="1025"/>
      <c r="CB5" s="1025"/>
      <c r="CC5" s="1025"/>
      <c r="CD5" s="1025"/>
      <c r="CE5" s="1025"/>
      <c r="CF5" s="1025"/>
      <c r="CG5" s="1026"/>
      <c r="CH5" s="1030" t="s">
        <v>377</v>
      </c>
      <c r="CI5" s="1031"/>
      <c r="CJ5" s="1031"/>
      <c r="CK5" s="1031"/>
      <c r="CL5" s="1032"/>
      <c r="CM5" s="1030" t="s">
        <v>378</v>
      </c>
      <c r="CN5" s="1031"/>
      <c r="CO5" s="1031"/>
      <c r="CP5" s="1031"/>
      <c r="CQ5" s="1032"/>
      <c r="CR5" s="1030" t="s">
        <v>379</v>
      </c>
      <c r="CS5" s="1031"/>
      <c r="CT5" s="1031"/>
      <c r="CU5" s="1031"/>
      <c r="CV5" s="1032"/>
      <c r="CW5" s="1030" t="s">
        <v>380</v>
      </c>
      <c r="CX5" s="1031"/>
      <c r="CY5" s="1031"/>
      <c r="CZ5" s="1031"/>
      <c r="DA5" s="1032"/>
      <c r="DB5" s="1030" t="s">
        <v>381</v>
      </c>
      <c r="DC5" s="1031"/>
      <c r="DD5" s="1031"/>
      <c r="DE5" s="1031"/>
      <c r="DF5" s="1032"/>
      <c r="DG5" s="1113" t="s">
        <v>382</v>
      </c>
      <c r="DH5" s="1114"/>
      <c r="DI5" s="1114"/>
      <c r="DJ5" s="1114"/>
      <c r="DK5" s="1115"/>
      <c r="DL5" s="1113" t="s">
        <v>383</v>
      </c>
      <c r="DM5" s="1114"/>
      <c r="DN5" s="1114"/>
      <c r="DO5" s="1114"/>
      <c r="DP5" s="1115"/>
      <c r="DQ5" s="1030" t="s">
        <v>384</v>
      </c>
      <c r="DR5" s="1031"/>
      <c r="DS5" s="1031"/>
      <c r="DT5" s="1031"/>
      <c r="DU5" s="1032"/>
      <c r="DV5" s="1030" t="s">
        <v>375</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385</v>
      </c>
      <c r="C7" s="1077"/>
      <c r="D7" s="1077"/>
      <c r="E7" s="1077"/>
      <c r="F7" s="1077"/>
      <c r="G7" s="1077"/>
      <c r="H7" s="1077"/>
      <c r="I7" s="1077"/>
      <c r="J7" s="1077"/>
      <c r="K7" s="1077"/>
      <c r="L7" s="1077"/>
      <c r="M7" s="1077"/>
      <c r="N7" s="1077"/>
      <c r="O7" s="1077"/>
      <c r="P7" s="1078"/>
      <c r="Q7" s="1131">
        <v>54721</v>
      </c>
      <c r="R7" s="1132"/>
      <c r="S7" s="1132"/>
      <c r="T7" s="1132"/>
      <c r="U7" s="1132"/>
      <c r="V7" s="1132">
        <v>52915</v>
      </c>
      <c r="W7" s="1132"/>
      <c r="X7" s="1132"/>
      <c r="Y7" s="1132"/>
      <c r="Z7" s="1132"/>
      <c r="AA7" s="1132">
        <v>1806</v>
      </c>
      <c r="AB7" s="1132"/>
      <c r="AC7" s="1132"/>
      <c r="AD7" s="1132"/>
      <c r="AE7" s="1133"/>
      <c r="AF7" s="1134">
        <v>1668</v>
      </c>
      <c r="AG7" s="1135"/>
      <c r="AH7" s="1135"/>
      <c r="AI7" s="1135"/>
      <c r="AJ7" s="1136"/>
      <c r="AK7" s="1137">
        <v>1972</v>
      </c>
      <c r="AL7" s="1138"/>
      <c r="AM7" s="1138"/>
      <c r="AN7" s="1138"/>
      <c r="AO7" s="1138"/>
      <c r="AP7" s="1138">
        <v>46190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589</v>
      </c>
      <c r="BT7" s="1129"/>
      <c r="BU7" s="1129"/>
      <c r="BV7" s="1129"/>
      <c r="BW7" s="1129"/>
      <c r="BX7" s="1129"/>
      <c r="BY7" s="1129"/>
      <c r="BZ7" s="1129"/>
      <c r="CA7" s="1129"/>
      <c r="CB7" s="1129"/>
      <c r="CC7" s="1129"/>
      <c r="CD7" s="1129"/>
      <c r="CE7" s="1129"/>
      <c r="CF7" s="1129"/>
      <c r="CG7" s="1141"/>
      <c r="CH7" s="1125">
        <v>-2</v>
      </c>
      <c r="CI7" s="1126"/>
      <c r="CJ7" s="1126"/>
      <c r="CK7" s="1126"/>
      <c r="CL7" s="1127"/>
      <c r="CM7" s="1125">
        <v>-21</v>
      </c>
      <c r="CN7" s="1126"/>
      <c r="CO7" s="1126"/>
      <c r="CP7" s="1126"/>
      <c r="CQ7" s="1127"/>
      <c r="CR7" s="1125">
        <v>13</v>
      </c>
      <c r="CS7" s="1126"/>
      <c r="CT7" s="1126"/>
      <c r="CU7" s="1126"/>
      <c r="CV7" s="1127"/>
      <c r="CW7" s="1125" t="s">
        <v>595</v>
      </c>
      <c r="CX7" s="1126"/>
      <c r="CY7" s="1126"/>
      <c r="CZ7" s="1126"/>
      <c r="DA7" s="1127"/>
      <c r="DB7" s="1125" t="s">
        <v>595</v>
      </c>
      <c r="DC7" s="1126"/>
      <c r="DD7" s="1126"/>
      <c r="DE7" s="1126"/>
      <c r="DF7" s="1127"/>
      <c r="DG7" s="1125" t="s">
        <v>595</v>
      </c>
      <c r="DH7" s="1126"/>
      <c r="DI7" s="1126"/>
      <c r="DJ7" s="1126"/>
      <c r="DK7" s="1127"/>
      <c r="DL7" s="1125" t="s">
        <v>595</v>
      </c>
      <c r="DM7" s="1126"/>
      <c r="DN7" s="1126"/>
      <c r="DO7" s="1126"/>
      <c r="DP7" s="1127"/>
      <c r="DQ7" s="1125" t="s">
        <v>595</v>
      </c>
      <c r="DR7" s="1126"/>
      <c r="DS7" s="1126"/>
      <c r="DT7" s="1126"/>
      <c r="DU7" s="1127"/>
      <c r="DV7" s="1128"/>
      <c r="DW7" s="1129"/>
      <c r="DX7" s="1129"/>
      <c r="DY7" s="1129"/>
      <c r="DZ7" s="1130"/>
      <c r="EA7" s="230"/>
    </row>
    <row r="8" spans="1:131" s="231" customFormat="1" ht="26.25" customHeight="1" x14ac:dyDescent="0.15">
      <c r="A8" s="234">
        <v>2</v>
      </c>
      <c r="B8" s="1059" t="s">
        <v>386</v>
      </c>
      <c r="C8" s="1060"/>
      <c r="D8" s="1060"/>
      <c r="E8" s="1060"/>
      <c r="F8" s="1060"/>
      <c r="G8" s="1060"/>
      <c r="H8" s="1060"/>
      <c r="I8" s="1060"/>
      <c r="J8" s="1060"/>
      <c r="K8" s="1060"/>
      <c r="L8" s="1060"/>
      <c r="M8" s="1060"/>
      <c r="N8" s="1060"/>
      <c r="O8" s="1060"/>
      <c r="P8" s="1061"/>
      <c r="Q8" s="1067">
        <v>298</v>
      </c>
      <c r="R8" s="1068"/>
      <c r="S8" s="1068"/>
      <c r="T8" s="1068"/>
      <c r="U8" s="1068"/>
      <c r="V8" s="1068">
        <v>280</v>
      </c>
      <c r="W8" s="1068"/>
      <c r="X8" s="1068"/>
      <c r="Y8" s="1068"/>
      <c r="Z8" s="1068"/>
      <c r="AA8" s="1068">
        <v>18</v>
      </c>
      <c r="AB8" s="1068"/>
      <c r="AC8" s="1068"/>
      <c r="AD8" s="1068"/>
      <c r="AE8" s="1069"/>
      <c r="AF8" s="1064">
        <v>18</v>
      </c>
      <c r="AG8" s="1065"/>
      <c r="AH8" s="1065"/>
      <c r="AI8" s="1065"/>
      <c r="AJ8" s="1066"/>
      <c r="AK8" s="1109">
        <v>91</v>
      </c>
      <c r="AL8" s="1110"/>
      <c r="AM8" s="1110"/>
      <c r="AN8" s="1110"/>
      <c r="AO8" s="1110"/>
      <c r="AP8" s="1110">
        <v>67</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590</v>
      </c>
      <c r="BT8" s="1022"/>
      <c r="BU8" s="1022"/>
      <c r="BV8" s="1022"/>
      <c r="BW8" s="1022"/>
      <c r="BX8" s="1022"/>
      <c r="BY8" s="1022"/>
      <c r="BZ8" s="1022"/>
      <c r="CA8" s="1022"/>
      <c r="CB8" s="1022"/>
      <c r="CC8" s="1022"/>
      <c r="CD8" s="1022"/>
      <c r="CE8" s="1022"/>
      <c r="CF8" s="1022"/>
      <c r="CG8" s="1043"/>
      <c r="CH8" s="1018">
        <v>2</v>
      </c>
      <c r="CI8" s="1019"/>
      <c r="CJ8" s="1019"/>
      <c r="CK8" s="1019"/>
      <c r="CL8" s="1020"/>
      <c r="CM8" s="1018">
        <v>27</v>
      </c>
      <c r="CN8" s="1019"/>
      <c r="CO8" s="1019"/>
      <c r="CP8" s="1019"/>
      <c r="CQ8" s="1020"/>
      <c r="CR8" s="1018">
        <v>20</v>
      </c>
      <c r="CS8" s="1019"/>
      <c r="CT8" s="1019"/>
      <c r="CU8" s="1019"/>
      <c r="CV8" s="1020"/>
      <c r="CW8" s="1018" t="s">
        <v>594</v>
      </c>
      <c r="CX8" s="1019"/>
      <c r="CY8" s="1019"/>
      <c r="CZ8" s="1019"/>
      <c r="DA8" s="1020"/>
      <c r="DB8" s="1018" t="s">
        <v>595</v>
      </c>
      <c r="DC8" s="1019"/>
      <c r="DD8" s="1019"/>
      <c r="DE8" s="1019"/>
      <c r="DF8" s="1020"/>
      <c r="DG8" s="1018" t="s">
        <v>595</v>
      </c>
      <c r="DH8" s="1019"/>
      <c r="DI8" s="1019"/>
      <c r="DJ8" s="1019"/>
      <c r="DK8" s="1020"/>
      <c r="DL8" s="1018" t="s">
        <v>595</v>
      </c>
      <c r="DM8" s="1019"/>
      <c r="DN8" s="1019"/>
      <c r="DO8" s="1019"/>
      <c r="DP8" s="1020"/>
      <c r="DQ8" s="1018" t="s">
        <v>595</v>
      </c>
      <c r="DR8" s="1019"/>
      <c r="DS8" s="1019"/>
      <c r="DT8" s="1019"/>
      <c r="DU8" s="1020"/>
      <c r="DV8" s="1021"/>
      <c r="DW8" s="1022"/>
      <c r="DX8" s="1022"/>
      <c r="DY8" s="1022"/>
      <c r="DZ8" s="1023"/>
      <c r="EA8" s="230"/>
    </row>
    <row r="9" spans="1:131" s="231" customFormat="1" ht="26.25" customHeight="1" x14ac:dyDescent="0.15">
      <c r="A9" s="234">
        <v>3</v>
      </c>
      <c r="B9" s="1059" t="s">
        <v>387</v>
      </c>
      <c r="C9" s="1060"/>
      <c r="D9" s="1060"/>
      <c r="E9" s="1060"/>
      <c r="F9" s="1060"/>
      <c r="G9" s="1060"/>
      <c r="H9" s="1060"/>
      <c r="I9" s="1060"/>
      <c r="J9" s="1060"/>
      <c r="K9" s="1060"/>
      <c r="L9" s="1060"/>
      <c r="M9" s="1060"/>
      <c r="N9" s="1060"/>
      <c r="O9" s="1060"/>
      <c r="P9" s="1061"/>
      <c r="Q9" s="1067">
        <v>21</v>
      </c>
      <c r="R9" s="1068"/>
      <c r="S9" s="1068"/>
      <c r="T9" s="1068"/>
      <c r="U9" s="1068"/>
      <c r="V9" s="1068">
        <v>12</v>
      </c>
      <c r="W9" s="1068"/>
      <c r="X9" s="1068"/>
      <c r="Y9" s="1068"/>
      <c r="Z9" s="1068"/>
      <c r="AA9" s="1068">
        <v>9</v>
      </c>
      <c r="AB9" s="1068"/>
      <c r="AC9" s="1068"/>
      <c r="AD9" s="1068"/>
      <c r="AE9" s="1069"/>
      <c r="AF9" s="1064">
        <v>9</v>
      </c>
      <c r="AG9" s="1065"/>
      <c r="AH9" s="1065"/>
      <c r="AI9" s="1065"/>
      <c r="AJ9" s="1066"/>
      <c r="AK9" s="1109" t="s">
        <v>605</v>
      </c>
      <c r="AL9" s="1110"/>
      <c r="AM9" s="1110"/>
      <c r="AN9" s="1110"/>
      <c r="AO9" s="1110"/>
      <c r="AP9" s="1110" t="s">
        <v>603</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591</v>
      </c>
      <c r="BT9" s="1022"/>
      <c r="BU9" s="1022"/>
      <c r="BV9" s="1022"/>
      <c r="BW9" s="1022"/>
      <c r="BX9" s="1022"/>
      <c r="BY9" s="1022"/>
      <c r="BZ9" s="1022"/>
      <c r="CA9" s="1022"/>
      <c r="CB9" s="1022"/>
      <c r="CC9" s="1022"/>
      <c r="CD9" s="1022"/>
      <c r="CE9" s="1022"/>
      <c r="CF9" s="1022"/>
      <c r="CG9" s="1043"/>
      <c r="CH9" s="1018">
        <v>10</v>
      </c>
      <c r="CI9" s="1019"/>
      <c r="CJ9" s="1019"/>
      <c r="CK9" s="1019"/>
      <c r="CL9" s="1020"/>
      <c r="CM9" s="1018">
        <v>90</v>
      </c>
      <c r="CN9" s="1019"/>
      <c r="CO9" s="1019"/>
      <c r="CP9" s="1019"/>
      <c r="CQ9" s="1020"/>
      <c r="CR9" s="1018">
        <v>26</v>
      </c>
      <c r="CS9" s="1019"/>
      <c r="CT9" s="1019"/>
      <c r="CU9" s="1019"/>
      <c r="CV9" s="1020"/>
      <c r="CW9" s="1018" t="s">
        <v>595</v>
      </c>
      <c r="CX9" s="1019"/>
      <c r="CY9" s="1019"/>
      <c r="CZ9" s="1019"/>
      <c r="DA9" s="1020"/>
      <c r="DB9" s="1018" t="s">
        <v>595</v>
      </c>
      <c r="DC9" s="1019"/>
      <c r="DD9" s="1019"/>
      <c r="DE9" s="1019"/>
      <c r="DF9" s="1020"/>
      <c r="DG9" s="1018" t="s">
        <v>595</v>
      </c>
      <c r="DH9" s="1019"/>
      <c r="DI9" s="1019"/>
      <c r="DJ9" s="1019"/>
      <c r="DK9" s="1020"/>
      <c r="DL9" s="1018" t="s">
        <v>595</v>
      </c>
      <c r="DM9" s="1019"/>
      <c r="DN9" s="1019"/>
      <c r="DO9" s="1019"/>
      <c r="DP9" s="1020"/>
      <c r="DQ9" s="1018" t="s">
        <v>595</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592</v>
      </c>
      <c r="BT10" s="1022"/>
      <c r="BU10" s="1022"/>
      <c r="BV10" s="1022"/>
      <c r="BW10" s="1022"/>
      <c r="BX10" s="1022"/>
      <c r="BY10" s="1022"/>
      <c r="BZ10" s="1022"/>
      <c r="CA10" s="1022"/>
      <c r="CB10" s="1022"/>
      <c r="CC10" s="1022"/>
      <c r="CD10" s="1022"/>
      <c r="CE10" s="1022"/>
      <c r="CF10" s="1022"/>
      <c r="CG10" s="1043"/>
      <c r="CH10" s="1018">
        <v>12</v>
      </c>
      <c r="CI10" s="1019"/>
      <c r="CJ10" s="1019"/>
      <c r="CK10" s="1019"/>
      <c r="CL10" s="1020"/>
      <c r="CM10" s="1018">
        <v>215</v>
      </c>
      <c r="CN10" s="1019"/>
      <c r="CO10" s="1019"/>
      <c r="CP10" s="1019"/>
      <c r="CQ10" s="1020"/>
      <c r="CR10" s="1018">
        <v>80</v>
      </c>
      <c r="CS10" s="1019"/>
      <c r="CT10" s="1019"/>
      <c r="CU10" s="1019"/>
      <c r="CV10" s="1020"/>
      <c r="CW10" s="1018" t="s">
        <v>595</v>
      </c>
      <c r="CX10" s="1019"/>
      <c r="CY10" s="1019"/>
      <c r="CZ10" s="1019"/>
      <c r="DA10" s="1020"/>
      <c r="DB10" s="1018">
        <v>700</v>
      </c>
      <c r="DC10" s="1019"/>
      <c r="DD10" s="1019"/>
      <c r="DE10" s="1019"/>
      <c r="DF10" s="1020"/>
      <c r="DG10" s="1018" t="s">
        <v>595</v>
      </c>
      <c r="DH10" s="1019"/>
      <c r="DI10" s="1019"/>
      <c r="DJ10" s="1019"/>
      <c r="DK10" s="1020"/>
      <c r="DL10" s="1018" t="s">
        <v>595</v>
      </c>
      <c r="DM10" s="1019"/>
      <c r="DN10" s="1019"/>
      <c r="DO10" s="1019"/>
      <c r="DP10" s="1020"/>
      <c r="DQ10" s="1018" t="s">
        <v>595</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593</v>
      </c>
      <c r="BT11" s="1022"/>
      <c r="BU11" s="1022"/>
      <c r="BV11" s="1022"/>
      <c r="BW11" s="1022"/>
      <c r="BX11" s="1022"/>
      <c r="BY11" s="1022"/>
      <c r="BZ11" s="1022"/>
      <c r="CA11" s="1022"/>
      <c r="CB11" s="1022"/>
      <c r="CC11" s="1022"/>
      <c r="CD11" s="1022"/>
      <c r="CE11" s="1022"/>
      <c r="CF11" s="1022"/>
      <c r="CG11" s="1043"/>
      <c r="CH11" s="1018">
        <v>6</v>
      </c>
      <c r="CI11" s="1019"/>
      <c r="CJ11" s="1019"/>
      <c r="CK11" s="1019"/>
      <c r="CL11" s="1020"/>
      <c r="CM11" s="1018">
        <v>120</v>
      </c>
      <c r="CN11" s="1019"/>
      <c r="CO11" s="1019"/>
      <c r="CP11" s="1019"/>
      <c r="CQ11" s="1020"/>
      <c r="CR11" s="1018">
        <v>46</v>
      </c>
      <c r="CS11" s="1019"/>
      <c r="CT11" s="1019"/>
      <c r="CU11" s="1019"/>
      <c r="CV11" s="1020"/>
      <c r="CW11" s="1018" t="s">
        <v>595</v>
      </c>
      <c r="CX11" s="1019"/>
      <c r="CY11" s="1019"/>
      <c r="CZ11" s="1019"/>
      <c r="DA11" s="1020"/>
      <c r="DB11" s="1018" t="s">
        <v>595</v>
      </c>
      <c r="DC11" s="1019"/>
      <c r="DD11" s="1019"/>
      <c r="DE11" s="1019"/>
      <c r="DF11" s="1020"/>
      <c r="DG11" s="1018" t="s">
        <v>595</v>
      </c>
      <c r="DH11" s="1019"/>
      <c r="DI11" s="1019"/>
      <c r="DJ11" s="1019"/>
      <c r="DK11" s="1020"/>
      <c r="DL11" s="1018" t="s">
        <v>595</v>
      </c>
      <c r="DM11" s="1019"/>
      <c r="DN11" s="1019"/>
      <c r="DO11" s="1019"/>
      <c r="DP11" s="1020"/>
      <c r="DQ11" s="1018" t="s">
        <v>595</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584</v>
      </c>
      <c r="BT12" s="1022"/>
      <c r="BU12" s="1022"/>
      <c r="BV12" s="1022"/>
      <c r="BW12" s="1022"/>
      <c r="BX12" s="1022"/>
      <c r="BY12" s="1022"/>
      <c r="BZ12" s="1022"/>
      <c r="CA12" s="1022"/>
      <c r="CB12" s="1022"/>
      <c r="CC12" s="1022"/>
      <c r="CD12" s="1022"/>
      <c r="CE12" s="1022"/>
      <c r="CF12" s="1022"/>
      <c r="CG12" s="1043"/>
      <c r="CH12" s="1018">
        <v>-7</v>
      </c>
      <c r="CI12" s="1019"/>
      <c r="CJ12" s="1019"/>
      <c r="CK12" s="1019"/>
      <c r="CL12" s="1020"/>
      <c r="CM12" s="1018">
        <v>21</v>
      </c>
      <c r="CN12" s="1019"/>
      <c r="CO12" s="1019"/>
      <c r="CP12" s="1019"/>
      <c r="CQ12" s="1020"/>
      <c r="CR12" s="1018">
        <v>5</v>
      </c>
      <c r="CS12" s="1019"/>
      <c r="CT12" s="1019"/>
      <c r="CU12" s="1019"/>
      <c r="CV12" s="1020"/>
      <c r="CW12" s="1018" t="s">
        <v>595</v>
      </c>
      <c r="CX12" s="1019"/>
      <c r="CY12" s="1019"/>
      <c r="CZ12" s="1019"/>
      <c r="DA12" s="1020"/>
      <c r="DB12" s="1018" t="s">
        <v>595</v>
      </c>
      <c r="DC12" s="1019"/>
      <c r="DD12" s="1019"/>
      <c r="DE12" s="1019"/>
      <c r="DF12" s="1020"/>
      <c r="DG12" s="1018" t="s">
        <v>595</v>
      </c>
      <c r="DH12" s="1019"/>
      <c r="DI12" s="1019"/>
      <c r="DJ12" s="1019"/>
      <c r="DK12" s="1020"/>
      <c r="DL12" s="1018" t="s">
        <v>595</v>
      </c>
      <c r="DM12" s="1019"/>
      <c r="DN12" s="1019"/>
      <c r="DO12" s="1019"/>
      <c r="DP12" s="1020"/>
      <c r="DQ12" s="1018" t="s">
        <v>595</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585</v>
      </c>
      <c r="BT13" s="1022"/>
      <c r="BU13" s="1022"/>
      <c r="BV13" s="1022"/>
      <c r="BW13" s="1022"/>
      <c r="BX13" s="1022"/>
      <c r="BY13" s="1022"/>
      <c r="BZ13" s="1022"/>
      <c r="CA13" s="1022"/>
      <c r="CB13" s="1022"/>
      <c r="CC13" s="1022"/>
      <c r="CD13" s="1022"/>
      <c r="CE13" s="1022"/>
      <c r="CF13" s="1022"/>
      <c r="CG13" s="1043"/>
      <c r="CH13" s="1018">
        <v>-17</v>
      </c>
      <c r="CI13" s="1019"/>
      <c r="CJ13" s="1019"/>
      <c r="CK13" s="1019"/>
      <c r="CL13" s="1020"/>
      <c r="CM13" s="1018">
        <v>460</v>
      </c>
      <c r="CN13" s="1019"/>
      <c r="CO13" s="1019"/>
      <c r="CP13" s="1019"/>
      <c r="CQ13" s="1020"/>
      <c r="CR13" s="1018">
        <v>13</v>
      </c>
      <c r="CS13" s="1019"/>
      <c r="CT13" s="1019"/>
      <c r="CU13" s="1019"/>
      <c r="CV13" s="1020"/>
      <c r="CW13" s="1018" t="s">
        <v>595</v>
      </c>
      <c r="CX13" s="1019"/>
      <c r="CY13" s="1019"/>
      <c r="CZ13" s="1019"/>
      <c r="DA13" s="1020"/>
      <c r="DB13" s="1018" t="s">
        <v>595</v>
      </c>
      <c r="DC13" s="1019"/>
      <c r="DD13" s="1019"/>
      <c r="DE13" s="1019"/>
      <c r="DF13" s="1020"/>
      <c r="DG13" s="1018" t="s">
        <v>595</v>
      </c>
      <c r="DH13" s="1019"/>
      <c r="DI13" s="1019"/>
      <c r="DJ13" s="1019"/>
      <c r="DK13" s="1020"/>
      <c r="DL13" s="1018" t="s">
        <v>595</v>
      </c>
      <c r="DM13" s="1019"/>
      <c r="DN13" s="1019"/>
      <c r="DO13" s="1019"/>
      <c r="DP13" s="1020"/>
      <c r="DQ13" s="1018" t="s">
        <v>595</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t="s">
        <v>586</v>
      </c>
      <c r="BT14" s="1022"/>
      <c r="BU14" s="1022"/>
      <c r="BV14" s="1022"/>
      <c r="BW14" s="1022"/>
      <c r="BX14" s="1022"/>
      <c r="BY14" s="1022"/>
      <c r="BZ14" s="1022"/>
      <c r="CA14" s="1022"/>
      <c r="CB14" s="1022"/>
      <c r="CC14" s="1022"/>
      <c r="CD14" s="1022"/>
      <c r="CE14" s="1022"/>
      <c r="CF14" s="1022"/>
      <c r="CG14" s="1043"/>
      <c r="CH14" s="1018">
        <v>14</v>
      </c>
      <c r="CI14" s="1019"/>
      <c r="CJ14" s="1019"/>
      <c r="CK14" s="1019"/>
      <c r="CL14" s="1020"/>
      <c r="CM14" s="1018">
        <v>49</v>
      </c>
      <c r="CN14" s="1019"/>
      <c r="CO14" s="1019"/>
      <c r="CP14" s="1019"/>
      <c r="CQ14" s="1020"/>
      <c r="CR14" s="1018">
        <v>20</v>
      </c>
      <c r="CS14" s="1019"/>
      <c r="CT14" s="1019"/>
      <c r="CU14" s="1019"/>
      <c r="CV14" s="1020"/>
      <c r="CW14" s="1018" t="s">
        <v>595</v>
      </c>
      <c r="CX14" s="1019"/>
      <c r="CY14" s="1019"/>
      <c r="CZ14" s="1019"/>
      <c r="DA14" s="1020"/>
      <c r="DB14" s="1018" t="s">
        <v>595</v>
      </c>
      <c r="DC14" s="1019"/>
      <c r="DD14" s="1019"/>
      <c r="DE14" s="1019"/>
      <c r="DF14" s="1020"/>
      <c r="DG14" s="1018" t="s">
        <v>595</v>
      </c>
      <c r="DH14" s="1019"/>
      <c r="DI14" s="1019"/>
      <c r="DJ14" s="1019"/>
      <c r="DK14" s="1020"/>
      <c r="DL14" s="1018" t="s">
        <v>595</v>
      </c>
      <c r="DM14" s="1019"/>
      <c r="DN14" s="1019"/>
      <c r="DO14" s="1019"/>
      <c r="DP14" s="1020"/>
      <c r="DQ14" s="1018" t="s">
        <v>595</v>
      </c>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t="s">
        <v>588</v>
      </c>
      <c r="BS15" s="1021" t="s">
        <v>587</v>
      </c>
      <c r="BT15" s="1022"/>
      <c r="BU15" s="1022"/>
      <c r="BV15" s="1022"/>
      <c r="BW15" s="1022"/>
      <c r="BX15" s="1022"/>
      <c r="BY15" s="1022"/>
      <c r="BZ15" s="1022"/>
      <c r="CA15" s="1022"/>
      <c r="CB15" s="1022"/>
      <c r="CC15" s="1022"/>
      <c r="CD15" s="1022"/>
      <c r="CE15" s="1022"/>
      <c r="CF15" s="1022"/>
      <c r="CG15" s="1043"/>
      <c r="CH15" s="1018" t="s">
        <v>595</v>
      </c>
      <c r="CI15" s="1019"/>
      <c r="CJ15" s="1019"/>
      <c r="CK15" s="1019"/>
      <c r="CL15" s="1020"/>
      <c r="CM15" s="1018" t="s">
        <v>595</v>
      </c>
      <c r="CN15" s="1019"/>
      <c r="CO15" s="1019"/>
      <c r="CP15" s="1019"/>
      <c r="CQ15" s="1020"/>
      <c r="CR15" s="1018" t="s">
        <v>595</v>
      </c>
      <c r="CS15" s="1019"/>
      <c r="CT15" s="1019"/>
      <c r="CU15" s="1019"/>
      <c r="CV15" s="1020"/>
      <c r="CW15" s="1018" t="s">
        <v>595</v>
      </c>
      <c r="CX15" s="1019"/>
      <c r="CY15" s="1019"/>
      <c r="CZ15" s="1019"/>
      <c r="DA15" s="1020"/>
      <c r="DB15" s="1018" t="s">
        <v>595</v>
      </c>
      <c r="DC15" s="1019"/>
      <c r="DD15" s="1019"/>
      <c r="DE15" s="1019"/>
      <c r="DF15" s="1020"/>
      <c r="DG15" s="1018" t="s">
        <v>595</v>
      </c>
      <c r="DH15" s="1019"/>
      <c r="DI15" s="1019"/>
      <c r="DJ15" s="1019"/>
      <c r="DK15" s="1020"/>
      <c r="DL15" s="1018">
        <v>547</v>
      </c>
      <c r="DM15" s="1019"/>
      <c r="DN15" s="1019"/>
      <c r="DO15" s="1019"/>
      <c r="DP15" s="1020"/>
      <c r="DQ15" s="1018" t="s">
        <v>595</v>
      </c>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388</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389</v>
      </c>
      <c r="B23" s="966" t="s">
        <v>390</v>
      </c>
      <c r="C23" s="967"/>
      <c r="D23" s="967"/>
      <c r="E23" s="967"/>
      <c r="F23" s="967"/>
      <c r="G23" s="967"/>
      <c r="H23" s="967"/>
      <c r="I23" s="967"/>
      <c r="J23" s="967"/>
      <c r="K23" s="967"/>
      <c r="L23" s="967"/>
      <c r="M23" s="967"/>
      <c r="N23" s="967"/>
      <c r="O23" s="967"/>
      <c r="P23" s="977"/>
      <c r="Q23" s="1096">
        <v>54720</v>
      </c>
      <c r="R23" s="1090"/>
      <c r="S23" s="1090"/>
      <c r="T23" s="1090"/>
      <c r="U23" s="1090"/>
      <c r="V23" s="1090">
        <v>52886</v>
      </c>
      <c r="W23" s="1090"/>
      <c r="X23" s="1090"/>
      <c r="Y23" s="1090"/>
      <c r="Z23" s="1090"/>
      <c r="AA23" s="1090">
        <v>1834</v>
      </c>
      <c r="AB23" s="1090"/>
      <c r="AC23" s="1090"/>
      <c r="AD23" s="1090"/>
      <c r="AE23" s="1097"/>
      <c r="AF23" s="1098">
        <v>1696</v>
      </c>
      <c r="AG23" s="1090"/>
      <c r="AH23" s="1090"/>
      <c r="AI23" s="1090"/>
      <c r="AJ23" s="1099"/>
      <c r="AK23" s="1100"/>
      <c r="AL23" s="1101"/>
      <c r="AM23" s="1101"/>
      <c r="AN23" s="1101"/>
      <c r="AO23" s="1101"/>
      <c r="AP23" s="1090">
        <v>46256</v>
      </c>
      <c r="AQ23" s="1090"/>
      <c r="AR23" s="1090"/>
      <c r="AS23" s="1090"/>
      <c r="AT23" s="1090"/>
      <c r="AU23" s="1091"/>
      <c r="AV23" s="1091"/>
      <c r="AW23" s="1091"/>
      <c r="AX23" s="1091"/>
      <c r="AY23" s="1092"/>
      <c r="AZ23" s="1093" t="s">
        <v>242</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368</v>
      </c>
      <c r="B26" s="1025"/>
      <c r="C26" s="1025"/>
      <c r="D26" s="1025"/>
      <c r="E26" s="1025"/>
      <c r="F26" s="1025"/>
      <c r="G26" s="1025"/>
      <c r="H26" s="1025"/>
      <c r="I26" s="1025"/>
      <c r="J26" s="1025"/>
      <c r="K26" s="1025"/>
      <c r="L26" s="1025"/>
      <c r="M26" s="1025"/>
      <c r="N26" s="1025"/>
      <c r="O26" s="1025"/>
      <c r="P26" s="1026"/>
      <c r="Q26" s="1030" t="s">
        <v>393</v>
      </c>
      <c r="R26" s="1031"/>
      <c r="S26" s="1031"/>
      <c r="T26" s="1031"/>
      <c r="U26" s="1032"/>
      <c r="V26" s="1030" t="s">
        <v>394</v>
      </c>
      <c r="W26" s="1031"/>
      <c r="X26" s="1031"/>
      <c r="Y26" s="1031"/>
      <c r="Z26" s="1032"/>
      <c r="AA26" s="1030" t="s">
        <v>395</v>
      </c>
      <c r="AB26" s="1031"/>
      <c r="AC26" s="1031"/>
      <c r="AD26" s="1031"/>
      <c r="AE26" s="1031"/>
      <c r="AF26" s="1084" t="s">
        <v>396</v>
      </c>
      <c r="AG26" s="1037"/>
      <c r="AH26" s="1037"/>
      <c r="AI26" s="1037"/>
      <c r="AJ26" s="1085"/>
      <c r="AK26" s="1031" t="s">
        <v>397</v>
      </c>
      <c r="AL26" s="1031"/>
      <c r="AM26" s="1031"/>
      <c r="AN26" s="1031"/>
      <c r="AO26" s="1032"/>
      <c r="AP26" s="1030" t="s">
        <v>398</v>
      </c>
      <c r="AQ26" s="1031"/>
      <c r="AR26" s="1031"/>
      <c r="AS26" s="1031"/>
      <c r="AT26" s="1032"/>
      <c r="AU26" s="1030" t="s">
        <v>399</v>
      </c>
      <c r="AV26" s="1031"/>
      <c r="AW26" s="1031"/>
      <c r="AX26" s="1031"/>
      <c r="AY26" s="1032"/>
      <c r="AZ26" s="1030" t="s">
        <v>400</v>
      </c>
      <c r="BA26" s="1031"/>
      <c r="BB26" s="1031"/>
      <c r="BC26" s="1031"/>
      <c r="BD26" s="1032"/>
      <c r="BE26" s="1030" t="s">
        <v>375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401</v>
      </c>
      <c r="C28" s="1077"/>
      <c r="D28" s="1077"/>
      <c r="E28" s="1077"/>
      <c r="F28" s="1077"/>
      <c r="G28" s="1077"/>
      <c r="H28" s="1077"/>
      <c r="I28" s="1077"/>
      <c r="J28" s="1077"/>
      <c r="K28" s="1077"/>
      <c r="L28" s="1077"/>
      <c r="M28" s="1077"/>
      <c r="N28" s="1077"/>
      <c r="O28" s="1077"/>
      <c r="P28" s="1078"/>
      <c r="Q28" s="1079">
        <v>9025</v>
      </c>
      <c r="R28" s="1080"/>
      <c r="S28" s="1080"/>
      <c r="T28" s="1080"/>
      <c r="U28" s="1080"/>
      <c r="V28" s="1080">
        <v>8895</v>
      </c>
      <c r="W28" s="1080"/>
      <c r="X28" s="1080"/>
      <c r="Y28" s="1080"/>
      <c r="Z28" s="1080"/>
      <c r="AA28" s="1080">
        <v>131</v>
      </c>
      <c r="AB28" s="1080"/>
      <c r="AC28" s="1080"/>
      <c r="AD28" s="1080"/>
      <c r="AE28" s="1081"/>
      <c r="AF28" s="1082">
        <v>131</v>
      </c>
      <c r="AG28" s="1080"/>
      <c r="AH28" s="1080"/>
      <c r="AI28" s="1080"/>
      <c r="AJ28" s="1083"/>
      <c r="AK28" s="1071">
        <v>868</v>
      </c>
      <c r="AL28" s="1072"/>
      <c r="AM28" s="1072"/>
      <c r="AN28" s="1072"/>
      <c r="AO28" s="1072"/>
      <c r="AP28" s="1072" t="s">
        <v>604</v>
      </c>
      <c r="AQ28" s="1072"/>
      <c r="AR28" s="1072"/>
      <c r="AS28" s="1072"/>
      <c r="AT28" s="1072"/>
      <c r="AU28" s="1072" t="s">
        <v>604</v>
      </c>
      <c r="AV28" s="1072"/>
      <c r="AW28" s="1072"/>
      <c r="AX28" s="1072"/>
      <c r="AY28" s="1072"/>
      <c r="AZ28" s="1073" t="s">
        <v>604</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402</v>
      </c>
      <c r="C29" s="1060"/>
      <c r="D29" s="1060"/>
      <c r="E29" s="1060"/>
      <c r="F29" s="1060"/>
      <c r="G29" s="1060"/>
      <c r="H29" s="1060"/>
      <c r="I29" s="1060"/>
      <c r="J29" s="1060"/>
      <c r="K29" s="1060"/>
      <c r="L29" s="1060"/>
      <c r="M29" s="1060"/>
      <c r="N29" s="1060"/>
      <c r="O29" s="1060"/>
      <c r="P29" s="1061"/>
      <c r="Q29" s="1067">
        <v>84</v>
      </c>
      <c r="R29" s="1068"/>
      <c r="S29" s="1068"/>
      <c r="T29" s="1068"/>
      <c r="U29" s="1068"/>
      <c r="V29" s="1068">
        <v>76</v>
      </c>
      <c r="W29" s="1068"/>
      <c r="X29" s="1068"/>
      <c r="Y29" s="1068"/>
      <c r="Z29" s="1068"/>
      <c r="AA29" s="1068">
        <v>8</v>
      </c>
      <c r="AB29" s="1068"/>
      <c r="AC29" s="1068"/>
      <c r="AD29" s="1068"/>
      <c r="AE29" s="1069"/>
      <c r="AF29" s="1064">
        <v>8</v>
      </c>
      <c r="AG29" s="1065"/>
      <c r="AH29" s="1065"/>
      <c r="AI29" s="1065"/>
      <c r="AJ29" s="1066"/>
      <c r="AK29" s="1009">
        <v>16</v>
      </c>
      <c r="AL29" s="1000"/>
      <c r="AM29" s="1000"/>
      <c r="AN29" s="1000"/>
      <c r="AO29" s="1000"/>
      <c r="AP29" s="1000">
        <v>5</v>
      </c>
      <c r="AQ29" s="1000"/>
      <c r="AR29" s="1000"/>
      <c r="AS29" s="1000"/>
      <c r="AT29" s="1000"/>
      <c r="AU29" s="1000">
        <v>1</v>
      </c>
      <c r="AV29" s="1000"/>
      <c r="AW29" s="1000"/>
      <c r="AX29" s="1000"/>
      <c r="AY29" s="1000"/>
      <c r="AZ29" s="1070" t="s">
        <v>604</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403</v>
      </c>
      <c r="C30" s="1060"/>
      <c r="D30" s="1060"/>
      <c r="E30" s="1060"/>
      <c r="F30" s="1060"/>
      <c r="G30" s="1060"/>
      <c r="H30" s="1060"/>
      <c r="I30" s="1060"/>
      <c r="J30" s="1060"/>
      <c r="K30" s="1060"/>
      <c r="L30" s="1060"/>
      <c r="M30" s="1060"/>
      <c r="N30" s="1060"/>
      <c r="O30" s="1060"/>
      <c r="P30" s="1061"/>
      <c r="Q30" s="1067">
        <v>10291</v>
      </c>
      <c r="R30" s="1068"/>
      <c r="S30" s="1068"/>
      <c r="T30" s="1068"/>
      <c r="U30" s="1068"/>
      <c r="V30" s="1068">
        <v>9920</v>
      </c>
      <c r="W30" s="1068"/>
      <c r="X30" s="1068"/>
      <c r="Y30" s="1068"/>
      <c r="Z30" s="1068"/>
      <c r="AA30" s="1068">
        <v>371</v>
      </c>
      <c r="AB30" s="1068"/>
      <c r="AC30" s="1068"/>
      <c r="AD30" s="1068"/>
      <c r="AE30" s="1069"/>
      <c r="AF30" s="1064">
        <v>371</v>
      </c>
      <c r="AG30" s="1065"/>
      <c r="AH30" s="1065"/>
      <c r="AI30" s="1065"/>
      <c r="AJ30" s="1066"/>
      <c r="AK30" s="1009">
        <v>1654</v>
      </c>
      <c r="AL30" s="1000"/>
      <c r="AM30" s="1000"/>
      <c r="AN30" s="1000"/>
      <c r="AO30" s="1000"/>
      <c r="AP30" s="1000" t="s">
        <v>604</v>
      </c>
      <c r="AQ30" s="1000"/>
      <c r="AR30" s="1000"/>
      <c r="AS30" s="1000"/>
      <c r="AT30" s="1000"/>
      <c r="AU30" s="1000" t="s">
        <v>604</v>
      </c>
      <c r="AV30" s="1000"/>
      <c r="AW30" s="1000"/>
      <c r="AX30" s="1000"/>
      <c r="AY30" s="1000"/>
      <c r="AZ30" s="1070" t="s">
        <v>604</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404</v>
      </c>
      <c r="C31" s="1060"/>
      <c r="D31" s="1060"/>
      <c r="E31" s="1060"/>
      <c r="F31" s="1060"/>
      <c r="G31" s="1060"/>
      <c r="H31" s="1060"/>
      <c r="I31" s="1060"/>
      <c r="J31" s="1060"/>
      <c r="K31" s="1060"/>
      <c r="L31" s="1060"/>
      <c r="M31" s="1060"/>
      <c r="N31" s="1060"/>
      <c r="O31" s="1060"/>
      <c r="P31" s="1061"/>
      <c r="Q31" s="1067">
        <v>1306</v>
      </c>
      <c r="R31" s="1068"/>
      <c r="S31" s="1068"/>
      <c r="T31" s="1068"/>
      <c r="U31" s="1068"/>
      <c r="V31" s="1068">
        <v>1277</v>
      </c>
      <c r="W31" s="1068"/>
      <c r="X31" s="1068"/>
      <c r="Y31" s="1068"/>
      <c r="Z31" s="1068"/>
      <c r="AA31" s="1068">
        <v>28</v>
      </c>
      <c r="AB31" s="1068"/>
      <c r="AC31" s="1068"/>
      <c r="AD31" s="1068"/>
      <c r="AE31" s="1069"/>
      <c r="AF31" s="1064">
        <v>28</v>
      </c>
      <c r="AG31" s="1065"/>
      <c r="AH31" s="1065"/>
      <c r="AI31" s="1065"/>
      <c r="AJ31" s="1066"/>
      <c r="AK31" s="1009">
        <v>324</v>
      </c>
      <c r="AL31" s="1000"/>
      <c r="AM31" s="1000"/>
      <c r="AN31" s="1000"/>
      <c r="AO31" s="1000"/>
      <c r="AP31" s="1000" t="s">
        <v>604</v>
      </c>
      <c r="AQ31" s="1000"/>
      <c r="AR31" s="1000"/>
      <c r="AS31" s="1000"/>
      <c r="AT31" s="1000"/>
      <c r="AU31" s="1000" t="s">
        <v>604</v>
      </c>
      <c r="AV31" s="1000"/>
      <c r="AW31" s="1000"/>
      <c r="AX31" s="1000"/>
      <c r="AY31" s="1000"/>
      <c r="AZ31" s="1070" t="s">
        <v>604</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405</v>
      </c>
      <c r="C32" s="1060"/>
      <c r="D32" s="1060"/>
      <c r="E32" s="1060"/>
      <c r="F32" s="1060"/>
      <c r="G32" s="1060"/>
      <c r="H32" s="1060"/>
      <c r="I32" s="1060"/>
      <c r="J32" s="1060"/>
      <c r="K32" s="1060"/>
      <c r="L32" s="1060"/>
      <c r="M32" s="1060"/>
      <c r="N32" s="1060"/>
      <c r="O32" s="1060"/>
      <c r="P32" s="1061"/>
      <c r="Q32" s="1067">
        <v>2148</v>
      </c>
      <c r="R32" s="1068"/>
      <c r="S32" s="1068"/>
      <c r="T32" s="1068"/>
      <c r="U32" s="1068"/>
      <c r="V32" s="1068">
        <v>1956</v>
      </c>
      <c r="W32" s="1068"/>
      <c r="X32" s="1068"/>
      <c r="Y32" s="1068"/>
      <c r="Z32" s="1068"/>
      <c r="AA32" s="1068">
        <v>192</v>
      </c>
      <c r="AB32" s="1068"/>
      <c r="AC32" s="1068"/>
      <c r="AD32" s="1068"/>
      <c r="AE32" s="1069"/>
      <c r="AF32" s="1064">
        <v>3328</v>
      </c>
      <c r="AG32" s="1065"/>
      <c r="AH32" s="1065"/>
      <c r="AI32" s="1065"/>
      <c r="AJ32" s="1066"/>
      <c r="AK32" s="1009">
        <v>80</v>
      </c>
      <c r="AL32" s="1000"/>
      <c r="AM32" s="1000"/>
      <c r="AN32" s="1000"/>
      <c r="AO32" s="1000"/>
      <c r="AP32" s="1000">
        <v>10461</v>
      </c>
      <c r="AQ32" s="1000"/>
      <c r="AR32" s="1000"/>
      <c r="AS32" s="1000"/>
      <c r="AT32" s="1000"/>
      <c r="AU32" s="1000">
        <v>2448</v>
      </c>
      <c r="AV32" s="1000"/>
      <c r="AW32" s="1000"/>
      <c r="AX32" s="1000"/>
      <c r="AY32" s="1000"/>
      <c r="AZ32" s="1070" t="s">
        <v>604</v>
      </c>
      <c r="BA32" s="1070"/>
      <c r="BB32" s="1070"/>
      <c r="BC32" s="1070"/>
      <c r="BD32" s="1070"/>
      <c r="BE32" s="1001" t="s">
        <v>406</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407</v>
      </c>
      <c r="C33" s="1060"/>
      <c r="D33" s="1060"/>
      <c r="E33" s="1060"/>
      <c r="F33" s="1060"/>
      <c r="G33" s="1060"/>
      <c r="H33" s="1060"/>
      <c r="I33" s="1060"/>
      <c r="J33" s="1060"/>
      <c r="K33" s="1060"/>
      <c r="L33" s="1060"/>
      <c r="M33" s="1060"/>
      <c r="N33" s="1060"/>
      <c r="O33" s="1060"/>
      <c r="P33" s="1061"/>
      <c r="Q33" s="1067">
        <v>5498</v>
      </c>
      <c r="R33" s="1068"/>
      <c r="S33" s="1068"/>
      <c r="T33" s="1068"/>
      <c r="U33" s="1068"/>
      <c r="V33" s="1068">
        <v>4860</v>
      </c>
      <c r="W33" s="1068"/>
      <c r="X33" s="1068"/>
      <c r="Y33" s="1068"/>
      <c r="Z33" s="1068"/>
      <c r="AA33" s="1068">
        <v>638</v>
      </c>
      <c r="AB33" s="1068"/>
      <c r="AC33" s="1068"/>
      <c r="AD33" s="1068"/>
      <c r="AE33" s="1069"/>
      <c r="AF33" s="1064">
        <v>2089</v>
      </c>
      <c r="AG33" s="1065"/>
      <c r="AH33" s="1065"/>
      <c r="AI33" s="1065"/>
      <c r="AJ33" s="1066"/>
      <c r="AK33" s="1009">
        <v>2502</v>
      </c>
      <c r="AL33" s="1000"/>
      <c r="AM33" s="1000"/>
      <c r="AN33" s="1000"/>
      <c r="AO33" s="1000"/>
      <c r="AP33" s="1000">
        <v>42597</v>
      </c>
      <c r="AQ33" s="1000"/>
      <c r="AR33" s="1000"/>
      <c r="AS33" s="1000"/>
      <c r="AT33" s="1000"/>
      <c r="AU33" s="1000">
        <v>35483</v>
      </c>
      <c r="AV33" s="1000"/>
      <c r="AW33" s="1000"/>
      <c r="AX33" s="1000"/>
      <c r="AY33" s="1000"/>
      <c r="AZ33" s="1070" t="s">
        <v>604</v>
      </c>
      <c r="BA33" s="1070"/>
      <c r="BB33" s="1070"/>
      <c r="BC33" s="1070"/>
      <c r="BD33" s="1070"/>
      <c r="BE33" s="1001" t="s">
        <v>408</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409</v>
      </c>
      <c r="C34" s="1060"/>
      <c r="D34" s="1060"/>
      <c r="E34" s="1060"/>
      <c r="F34" s="1060"/>
      <c r="G34" s="1060"/>
      <c r="H34" s="1060"/>
      <c r="I34" s="1060"/>
      <c r="J34" s="1060"/>
      <c r="K34" s="1060"/>
      <c r="L34" s="1060"/>
      <c r="M34" s="1060"/>
      <c r="N34" s="1060"/>
      <c r="O34" s="1060"/>
      <c r="P34" s="1061"/>
      <c r="Q34" s="1067">
        <v>106</v>
      </c>
      <c r="R34" s="1068"/>
      <c r="S34" s="1068"/>
      <c r="T34" s="1068"/>
      <c r="U34" s="1068"/>
      <c r="V34" s="1068">
        <v>94</v>
      </c>
      <c r="W34" s="1068"/>
      <c r="X34" s="1068"/>
      <c r="Y34" s="1068"/>
      <c r="Z34" s="1068"/>
      <c r="AA34" s="1068">
        <v>12</v>
      </c>
      <c r="AB34" s="1068"/>
      <c r="AC34" s="1068"/>
      <c r="AD34" s="1068"/>
      <c r="AE34" s="1069"/>
      <c r="AF34" s="1064">
        <v>6</v>
      </c>
      <c r="AG34" s="1065"/>
      <c r="AH34" s="1065"/>
      <c r="AI34" s="1065"/>
      <c r="AJ34" s="1066"/>
      <c r="AK34" s="1009" t="s">
        <v>604</v>
      </c>
      <c r="AL34" s="1000"/>
      <c r="AM34" s="1000"/>
      <c r="AN34" s="1000"/>
      <c r="AO34" s="1000"/>
      <c r="AP34" s="1000" t="s">
        <v>604</v>
      </c>
      <c r="AQ34" s="1000"/>
      <c r="AR34" s="1000"/>
      <c r="AS34" s="1000"/>
      <c r="AT34" s="1000"/>
      <c r="AU34" s="1000" t="s">
        <v>604</v>
      </c>
      <c r="AV34" s="1000"/>
      <c r="AW34" s="1000"/>
      <c r="AX34" s="1000"/>
      <c r="AY34" s="1000"/>
      <c r="AZ34" s="1070" t="s">
        <v>604</v>
      </c>
      <c r="BA34" s="1070"/>
      <c r="BB34" s="1070"/>
      <c r="BC34" s="1070"/>
      <c r="BD34" s="1070"/>
      <c r="BE34" s="1001" t="s">
        <v>410</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389</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5961</v>
      </c>
      <c r="AG63" s="988"/>
      <c r="AH63" s="988"/>
      <c r="AI63" s="988"/>
      <c r="AJ63" s="1051"/>
      <c r="AK63" s="1052"/>
      <c r="AL63" s="992"/>
      <c r="AM63" s="992"/>
      <c r="AN63" s="992"/>
      <c r="AO63" s="992"/>
      <c r="AP63" s="988">
        <v>53062</v>
      </c>
      <c r="AQ63" s="988"/>
      <c r="AR63" s="988"/>
      <c r="AS63" s="988"/>
      <c r="AT63" s="988"/>
      <c r="AU63" s="988">
        <v>37932</v>
      </c>
      <c r="AV63" s="988"/>
      <c r="AW63" s="988"/>
      <c r="AX63" s="988"/>
      <c r="AY63" s="988"/>
      <c r="AZ63" s="1046"/>
      <c r="BA63" s="1046"/>
      <c r="BB63" s="1046"/>
      <c r="BC63" s="1046"/>
      <c r="BD63" s="1046"/>
      <c r="BE63" s="989"/>
      <c r="BF63" s="989"/>
      <c r="BG63" s="989"/>
      <c r="BH63" s="989"/>
      <c r="BI63" s="990"/>
      <c r="BJ63" s="1047" t="s">
        <v>413</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415</v>
      </c>
      <c r="B66" s="1025"/>
      <c r="C66" s="1025"/>
      <c r="D66" s="1025"/>
      <c r="E66" s="1025"/>
      <c r="F66" s="1025"/>
      <c r="G66" s="1025"/>
      <c r="H66" s="1025"/>
      <c r="I66" s="1025"/>
      <c r="J66" s="1025"/>
      <c r="K66" s="1025"/>
      <c r="L66" s="1025"/>
      <c r="M66" s="1025"/>
      <c r="N66" s="1025"/>
      <c r="O66" s="1025"/>
      <c r="P66" s="1026"/>
      <c r="Q66" s="1030" t="s">
        <v>416</v>
      </c>
      <c r="R66" s="1031"/>
      <c r="S66" s="1031"/>
      <c r="T66" s="1031"/>
      <c r="U66" s="1032"/>
      <c r="V66" s="1030" t="s">
        <v>417</v>
      </c>
      <c r="W66" s="1031"/>
      <c r="X66" s="1031"/>
      <c r="Y66" s="1031"/>
      <c r="Z66" s="1032"/>
      <c r="AA66" s="1030" t="s">
        <v>418</v>
      </c>
      <c r="AB66" s="1031"/>
      <c r="AC66" s="1031"/>
      <c r="AD66" s="1031"/>
      <c r="AE66" s="1032"/>
      <c r="AF66" s="1036" t="s">
        <v>419</v>
      </c>
      <c r="AG66" s="1037"/>
      <c r="AH66" s="1037"/>
      <c r="AI66" s="1037"/>
      <c r="AJ66" s="1038"/>
      <c r="AK66" s="1030" t="s">
        <v>420</v>
      </c>
      <c r="AL66" s="1025"/>
      <c r="AM66" s="1025"/>
      <c r="AN66" s="1025"/>
      <c r="AO66" s="1026"/>
      <c r="AP66" s="1030" t="s">
        <v>421</v>
      </c>
      <c r="AQ66" s="1031"/>
      <c r="AR66" s="1031"/>
      <c r="AS66" s="1031"/>
      <c r="AT66" s="1032"/>
      <c r="AU66" s="1030" t="s">
        <v>422</v>
      </c>
      <c r="AV66" s="1031"/>
      <c r="AW66" s="1031"/>
      <c r="AX66" s="1031"/>
      <c r="AY66" s="1032"/>
      <c r="AZ66" s="1030" t="s">
        <v>375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596</v>
      </c>
      <c r="C68" s="1015"/>
      <c r="D68" s="1015"/>
      <c r="E68" s="1015"/>
      <c r="F68" s="1015"/>
      <c r="G68" s="1015"/>
      <c r="H68" s="1015"/>
      <c r="I68" s="1015"/>
      <c r="J68" s="1015"/>
      <c r="K68" s="1015"/>
      <c r="L68" s="1015"/>
      <c r="M68" s="1015"/>
      <c r="N68" s="1015"/>
      <c r="O68" s="1015"/>
      <c r="P68" s="1016"/>
      <c r="Q68" s="1017">
        <v>23255</v>
      </c>
      <c r="R68" s="1011"/>
      <c r="S68" s="1011"/>
      <c r="T68" s="1011"/>
      <c r="U68" s="1011"/>
      <c r="V68" s="1011">
        <v>22398</v>
      </c>
      <c r="W68" s="1011"/>
      <c r="X68" s="1011"/>
      <c r="Y68" s="1011"/>
      <c r="Z68" s="1011"/>
      <c r="AA68" s="1011">
        <v>856</v>
      </c>
      <c r="AB68" s="1011"/>
      <c r="AC68" s="1011"/>
      <c r="AD68" s="1011"/>
      <c r="AE68" s="1011"/>
      <c r="AF68" s="1011">
        <v>1679</v>
      </c>
      <c r="AG68" s="1011"/>
      <c r="AH68" s="1011"/>
      <c r="AI68" s="1011"/>
      <c r="AJ68" s="1011"/>
      <c r="AK68" s="1011" t="s">
        <v>595</v>
      </c>
      <c r="AL68" s="1011"/>
      <c r="AM68" s="1011"/>
      <c r="AN68" s="1011"/>
      <c r="AO68" s="1011"/>
      <c r="AP68" s="1011">
        <v>19508</v>
      </c>
      <c r="AQ68" s="1011"/>
      <c r="AR68" s="1011"/>
      <c r="AS68" s="1011"/>
      <c r="AT68" s="1011"/>
      <c r="AU68" s="1011">
        <v>9515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597</v>
      </c>
      <c r="C69" s="1004"/>
      <c r="D69" s="1004"/>
      <c r="E69" s="1004"/>
      <c r="F69" s="1004"/>
      <c r="G69" s="1004"/>
      <c r="H69" s="1004"/>
      <c r="I69" s="1004"/>
      <c r="J69" s="1004"/>
      <c r="K69" s="1004"/>
      <c r="L69" s="1004"/>
      <c r="M69" s="1004"/>
      <c r="N69" s="1004"/>
      <c r="O69" s="1004"/>
      <c r="P69" s="1005"/>
      <c r="Q69" s="1006">
        <v>741</v>
      </c>
      <c r="R69" s="1000"/>
      <c r="S69" s="1000"/>
      <c r="T69" s="1000"/>
      <c r="U69" s="1000"/>
      <c r="V69" s="1000">
        <v>713</v>
      </c>
      <c r="W69" s="1000"/>
      <c r="X69" s="1000"/>
      <c r="Y69" s="1000"/>
      <c r="Z69" s="1000"/>
      <c r="AA69" s="1000">
        <v>28</v>
      </c>
      <c r="AB69" s="1000"/>
      <c r="AC69" s="1000"/>
      <c r="AD69" s="1000"/>
      <c r="AE69" s="1000"/>
      <c r="AF69" s="1000">
        <v>28</v>
      </c>
      <c r="AG69" s="1000"/>
      <c r="AH69" s="1000"/>
      <c r="AI69" s="1000"/>
      <c r="AJ69" s="1000"/>
      <c r="AK69" s="1000" t="s">
        <v>595</v>
      </c>
      <c r="AL69" s="1000"/>
      <c r="AM69" s="1000"/>
      <c r="AN69" s="1000"/>
      <c r="AO69" s="1000"/>
      <c r="AP69" s="1000" t="s">
        <v>595</v>
      </c>
      <c r="AQ69" s="1000"/>
      <c r="AR69" s="1000"/>
      <c r="AS69" s="1000"/>
      <c r="AT69" s="1000"/>
      <c r="AU69" s="1000" t="s">
        <v>595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598</v>
      </c>
      <c r="C70" s="1004"/>
      <c r="D70" s="1004"/>
      <c r="E70" s="1004"/>
      <c r="F70" s="1004"/>
      <c r="G70" s="1004"/>
      <c r="H70" s="1004"/>
      <c r="I70" s="1004"/>
      <c r="J70" s="1004"/>
      <c r="K70" s="1004"/>
      <c r="L70" s="1004"/>
      <c r="M70" s="1004"/>
      <c r="N70" s="1004"/>
      <c r="O70" s="1004"/>
      <c r="P70" s="1005"/>
      <c r="Q70" s="1006">
        <v>124</v>
      </c>
      <c r="R70" s="1000"/>
      <c r="S70" s="1000"/>
      <c r="T70" s="1000"/>
      <c r="U70" s="1000"/>
      <c r="V70" s="1000">
        <v>122</v>
      </c>
      <c r="W70" s="1000"/>
      <c r="X70" s="1000"/>
      <c r="Y70" s="1000"/>
      <c r="Z70" s="1000"/>
      <c r="AA70" s="1000">
        <v>2</v>
      </c>
      <c r="AB70" s="1000"/>
      <c r="AC70" s="1000"/>
      <c r="AD70" s="1000"/>
      <c r="AE70" s="1000"/>
      <c r="AF70" s="1000">
        <v>2</v>
      </c>
      <c r="AG70" s="1000"/>
      <c r="AH70" s="1000"/>
      <c r="AI70" s="1000"/>
      <c r="AJ70" s="1000"/>
      <c r="AK70" s="1000" t="s">
        <v>595</v>
      </c>
      <c r="AL70" s="1000"/>
      <c r="AM70" s="1000"/>
      <c r="AN70" s="1000"/>
      <c r="AO70" s="1000"/>
      <c r="AP70" s="1000" t="s">
        <v>595</v>
      </c>
      <c r="AQ70" s="1000"/>
      <c r="AR70" s="1000"/>
      <c r="AS70" s="1000"/>
      <c r="AT70" s="1000"/>
      <c r="AU70" s="1000" t="s">
        <v>595</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599</v>
      </c>
      <c r="C71" s="1004"/>
      <c r="D71" s="1004"/>
      <c r="E71" s="1004"/>
      <c r="F71" s="1004"/>
      <c r="G71" s="1004"/>
      <c r="H71" s="1004"/>
      <c r="I71" s="1004"/>
      <c r="J71" s="1004"/>
      <c r="K71" s="1004"/>
      <c r="L71" s="1004"/>
      <c r="M71" s="1004"/>
      <c r="N71" s="1004"/>
      <c r="O71" s="1004"/>
      <c r="P71" s="1005"/>
      <c r="Q71" s="1006">
        <v>12683</v>
      </c>
      <c r="R71" s="1000"/>
      <c r="S71" s="1000"/>
      <c r="T71" s="1000"/>
      <c r="U71" s="1000"/>
      <c r="V71" s="1000">
        <v>10355</v>
      </c>
      <c r="W71" s="1000"/>
      <c r="X71" s="1000"/>
      <c r="Y71" s="1000"/>
      <c r="Z71" s="1000"/>
      <c r="AA71" s="1000">
        <v>2328</v>
      </c>
      <c r="AB71" s="1000"/>
      <c r="AC71" s="1000"/>
      <c r="AD71" s="1000"/>
      <c r="AE71" s="1000"/>
      <c r="AF71" s="1000">
        <v>2328</v>
      </c>
      <c r="AG71" s="1000"/>
      <c r="AH71" s="1000"/>
      <c r="AI71" s="1000"/>
      <c r="AJ71" s="1000"/>
      <c r="AK71" s="1000" t="s">
        <v>595</v>
      </c>
      <c r="AL71" s="1000"/>
      <c r="AM71" s="1000"/>
      <c r="AN71" s="1000"/>
      <c r="AO71" s="1000"/>
      <c r="AP71" s="1000" t="s">
        <v>595</v>
      </c>
      <c r="AQ71" s="1000"/>
      <c r="AR71" s="1000"/>
      <c r="AS71" s="1000"/>
      <c r="AT71" s="1000"/>
      <c r="AU71" s="1000" t="s">
        <v>595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600</v>
      </c>
      <c r="C72" s="1004"/>
      <c r="D72" s="1004"/>
      <c r="E72" s="1004"/>
      <c r="F72" s="1004"/>
      <c r="G72" s="1004"/>
      <c r="H72" s="1004"/>
      <c r="I72" s="1004"/>
      <c r="J72" s="1004"/>
      <c r="K72" s="1004"/>
      <c r="L72" s="1004"/>
      <c r="M72" s="1004"/>
      <c r="N72" s="1004"/>
      <c r="O72" s="1004"/>
      <c r="P72" s="1005"/>
      <c r="Q72" s="1006">
        <v>21</v>
      </c>
      <c r="R72" s="1000"/>
      <c r="S72" s="1000"/>
      <c r="T72" s="1000"/>
      <c r="U72" s="1000"/>
      <c r="V72" s="1000">
        <v>21</v>
      </c>
      <c r="W72" s="1000"/>
      <c r="X72" s="1000"/>
      <c r="Y72" s="1000"/>
      <c r="Z72" s="1000"/>
      <c r="AA72" s="1000">
        <v>0</v>
      </c>
      <c r="AB72" s="1000"/>
      <c r="AC72" s="1000"/>
      <c r="AD72" s="1000"/>
      <c r="AE72" s="1000"/>
      <c r="AF72" s="1000">
        <v>0</v>
      </c>
      <c r="AG72" s="1000"/>
      <c r="AH72" s="1000"/>
      <c r="AI72" s="1000"/>
      <c r="AJ72" s="1000"/>
      <c r="AK72" s="1000" t="s">
        <v>595</v>
      </c>
      <c r="AL72" s="1000"/>
      <c r="AM72" s="1000"/>
      <c r="AN72" s="1000"/>
      <c r="AO72" s="1000"/>
      <c r="AP72" s="1000" t="s">
        <v>595</v>
      </c>
      <c r="AQ72" s="1000"/>
      <c r="AR72" s="1000"/>
      <c r="AS72" s="1000"/>
      <c r="AT72" s="1000"/>
      <c r="AU72" s="1000" t="s">
        <v>595</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601</v>
      </c>
      <c r="C73" s="1004"/>
      <c r="D73" s="1004"/>
      <c r="E73" s="1004"/>
      <c r="F73" s="1004"/>
      <c r="G73" s="1004"/>
      <c r="H73" s="1004"/>
      <c r="I73" s="1004"/>
      <c r="J73" s="1004"/>
      <c r="K73" s="1004"/>
      <c r="L73" s="1004"/>
      <c r="M73" s="1004"/>
      <c r="N73" s="1004"/>
      <c r="O73" s="1004"/>
      <c r="P73" s="1005"/>
      <c r="Q73" s="1006">
        <v>661</v>
      </c>
      <c r="R73" s="1000"/>
      <c r="S73" s="1000"/>
      <c r="T73" s="1000"/>
      <c r="U73" s="1000"/>
      <c r="V73" s="1000">
        <v>535</v>
      </c>
      <c r="W73" s="1000"/>
      <c r="X73" s="1000"/>
      <c r="Y73" s="1000"/>
      <c r="Z73" s="1000"/>
      <c r="AA73" s="1000">
        <v>126</v>
      </c>
      <c r="AB73" s="1000"/>
      <c r="AC73" s="1000"/>
      <c r="AD73" s="1000"/>
      <c r="AE73" s="1000"/>
      <c r="AF73" s="1000">
        <v>126</v>
      </c>
      <c r="AG73" s="1000"/>
      <c r="AH73" s="1000"/>
      <c r="AI73" s="1000"/>
      <c r="AJ73" s="1000"/>
      <c r="AK73" s="1000" t="s">
        <v>595</v>
      </c>
      <c r="AL73" s="1000"/>
      <c r="AM73" s="1000"/>
      <c r="AN73" s="1000"/>
      <c r="AO73" s="1000"/>
      <c r="AP73" s="1000" t="s">
        <v>595</v>
      </c>
      <c r="AQ73" s="1000"/>
      <c r="AR73" s="1000"/>
      <c r="AS73" s="1000"/>
      <c r="AT73" s="1000"/>
      <c r="AU73" s="1000" t="s">
        <v>595</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602</v>
      </c>
      <c r="C74" s="1004"/>
      <c r="D74" s="1004"/>
      <c r="E74" s="1004"/>
      <c r="F74" s="1004"/>
      <c r="G74" s="1004"/>
      <c r="H74" s="1004"/>
      <c r="I74" s="1004"/>
      <c r="J74" s="1004"/>
      <c r="K74" s="1004"/>
      <c r="L74" s="1004"/>
      <c r="M74" s="1004"/>
      <c r="N74" s="1004"/>
      <c r="O74" s="1004"/>
      <c r="P74" s="1005"/>
      <c r="Q74" s="1006">
        <v>835177</v>
      </c>
      <c r="R74" s="1000"/>
      <c r="S74" s="1000"/>
      <c r="T74" s="1000"/>
      <c r="U74" s="1000"/>
      <c r="V74" s="1000">
        <v>803839</v>
      </c>
      <c r="W74" s="1000"/>
      <c r="X74" s="1000"/>
      <c r="Y74" s="1000"/>
      <c r="Z74" s="1000"/>
      <c r="AA74" s="1000">
        <v>31338</v>
      </c>
      <c r="AB74" s="1000"/>
      <c r="AC74" s="1000"/>
      <c r="AD74" s="1000"/>
      <c r="AE74" s="1000"/>
      <c r="AF74" s="1000">
        <v>31338</v>
      </c>
      <c r="AG74" s="1000"/>
      <c r="AH74" s="1000"/>
      <c r="AI74" s="1000"/>
      <c r="AJ74" s="1000"/>
      <c r="AK74" s="1000" t="s">
        <v>595</v>
      </c>
      <c r="AL74" s="1000"/>
      <c r="AM74" s="1000"/>
      <c r="AN74" s="1000"/>
      <c r="AO74" s="1000"/>
      <c r="AP74" s="1000" t="s">
        <v>595</v>
      </c>
      <c r="AQ74" s="1000"/>
      <c r="AR74" s="1000"/>
      <c r="AS74" s="1000"/>
      <c r="AT74" s="1000"/>
      <c r="AU74" s="1000" t="s">
        <v>595</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389</v>
      </c>
      <c r="B88" s="966" t="s">
        <v>423</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35502</v>
      </c>
      <c r="AG88" s="988"/>
      <c r="AH88" s="988"/>
      <c r="AI88" s="988"/>
      <c r="AJ88" s="988"/>
      <c r="AK88" s="992"/>
      <c r="AL88" s="992"/>
      <c r="AM88" s="992"/>
      <c r="AN88" s="992"/>
      <c r="AO88" s="992"/>
      <c r="AP88" s="988">
        <v>19508</v>
      </c>
      <c r="AQ88" s="988"/>
      <c r="AR88" s="988"/>
      <c r="AS88" s="988"/>
      <c r="AT88" s="988"/>
      <c r="AU88" s="988">
        <v>9515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6" t="s">
        <v>424</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222</v>
      </c>
      <c r="CS102" s="982"/>
      <c r="CT102" s="982"/>
      <c r="CU102" s="982"/>
      <c r="CV102" s="983"/>
      <c r="CW102" s="981" t="s">
        <v>606</v>
      </c>
      <c r="CX102" s="982"/>
      <c r="CY102" s="982"/>
      <c r="CZ102" s="982"/>
      <c r="DA102" s="983"/>
      <c r="DB102" s="981">
        <v>700</v>
      </c>
      <c r="DC102" s="982"/>
      <c r="DD102" s="982"/>
      <c r="DE102" s="982"/>
      <c r="DF102" s="983"/>
      <c r="DG102" s="981" t="s">
        <v>606</v>
      </c>
      <c r="DH102" s="982"/>
      <c r="DI102" s="982"/>
      <c r="DJ102" s="982"/>
      <c r="DK102" s="983"/>
      <c r="DL102" s="981">
        <v>547</v>
      </c>
      <c r="DM102" s="982"/>
      <c r="DN102" s="982"/>
      <c r="DO102" s="982"/>
      <c r="DP102" s="983"/>
      <c r="DQ102" s="981" t="s">
        <v>606</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425</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426</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429</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430</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433</v>
      </c>
      <c r="AG109" s="925"/>
      <c r="AH109" s="925"/>
      <c r="AI109" s="925"/>
      <c r="AJ109" s="926"/>
      <c r="AK109" s="927" t="s">
        <v>302</v>
      </c>
      <c r="AL109" s="925"/>
      <c r="AM109" s="925"/>
      <c r="AN109" s="925"/>
      <c r="AO109" s="926"/>
      <c r="AP109" s="927" t="s">
        <v>434</v>
      </c>
      <c r="AQ109" s="925"/>
      <c r="AR109" s="925"/>
      <c r="AS109" s="925"/>
      <c r="AT109" s="958"/>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433</v>
      </c>
      <c r="BW109" s="925"/>
      <c r="BX109" s="925"/>
      <c r="BY109" s="925"/>
      <c r="BZ109" s="926"/>
      <c r="CA109" s="927" t="s">
        <v>302</v>
      </c>
      <c r="CB109" s="925"/>
      <c r="CC109" s="925"/>
      <c r="CD109" s="925"/>
      <c r="CE109" s="926"/>
      <c r="CF109" s="965" t="s">
        <v>434</v>
      </c>
      <c r="CG109" s="965"/>
      <c r="CH109" s="965"/>
      <c r="CI109" s="965"/>
      <c r="CJ109" s="965"/>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433</v>
      </c>
      <c r="DM109" s="925"/>
      <c r="DN109" s="925"/>
      <c r="DO109" s="925"/>
      <c r="DP109" s="926"/>
      <c r="DQ109" s="927" t="s">
        <v>302</v>
      </c>
      <c r="DR109" s="925"/>
      <c r="DS109" s="925"/>
      <c r="DT109" s="925"/>
      <c r="DU109" s="926"/>
      <c r="DV109" s="927" t="s">
        <v>434</v>
      </c>
      <c r="DW109" s="925"/>
      <c r="DX109" s="925"/>
      <c r="DY109" s="925"/>
      <c r="DZ109" s="958"/>
    </row>
    <row r="110" spans="1:131" s="226" customFormat="1" ht="26.25" customHeight="1" x14ac:dyDescent="0.15">
      <c r="A110" s="836" t="s">
        <v>436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6401863</v>
      </c>
      <c r="AB110" s="918"/>
      <c r="AC110" s="918"/>
      <c r="AD110" s="918"/>
      <c r="AE110" s="919"/>
      <c r="AF110" s="920">
        <v>6538731</v>
      </c>
      <c r="AG110" s="918"/>
      <c r="AH110" s="918"/>
      <c r="AI110" s="918"/>
      <c r="AJ110" s="919"/>
      <c r="AK110" s="920">
        <v>6624039</v>
      </c>
      <c r="AL110" s="918"/>
      <c r="AM110" s="918"/>
      <c r="AN110" s="918"/>
      <c r="AO110" s="919"/>
      <c r="AP110" s="921">
        <v>31.2</v>
      </c>
      <c r="AQ110" s="922"/>
      <c r="AR110" s="922"/>
      <c r="AS110" s="922"/>
      <c r="AT110" s="923"/>
      <c r="AU110" s="959" t="s">
        <v>73</v>
      </c>
      <c r="AV110" s="960"/>
      <c r="AW110" s="960"/>
      <c r="AX110" s="960"/>
      <c r="AY110" s="960"/>
      <c r="AZ110" s="889" t="s">
        <v>437</v>
      </c>
      <c r="BA110" s="837"/>
      <c r="BB110" s="837"/>
      <c r="BC110" s="837"/>
      <c r="BD110" s="837"/>
      <c r="BE110" s="837"/>
      <c r="BF110" s="837"/>
      <c r="BG110" s="837"/>
      <c r="BH110" s="837"/>
      <c r="BI110" s="837"/>
      <c r="BJ110" s="837"/>
      <c r="BK110" s="837"/>
      <c r="BL110" s="837"/>
      <c r="BM110" s="837"/>
      <c r="BN110" s="837"/>
      <c r="BO110" s="837"/>
      <c r="BP110" s="838"/>
      <c r="BQ110" s="890">
        <v>51997874</v>
      </c>
      <c r="BR110" s="871"/>
      <c r="BS110" s="871"/>
      <c r="BT110" s="871"/>
      <c r="BU110" s="871"/>
      <c r="BV110" s="871">
        <v>49040733</v>
      </c>
      <c r="BW110" s="871"/>
      <c r="BX110" s="871"/>
      <c r="BY110" s="871"/>
      <c r="BZ110" s="871"/>
      <c r="CA110" s="871">
        <v>46256453</v>
      </c>
      <c r="CB110" s="871"/>
      <c r="CC110" s="871"/>
      <c r="CD110" s="871"/>
      <c r="CE110" s="871"/>
      <c r="CF110" s="895">
        <v>217.6</v>
      </c>
      <c r="CG110" s="896"/>
      <c r="CH110" s="896"/>
      <c r="CI110" s="896"/>
      <c r="CJ110" s="896"/>
      <c r="CK110" s="955" t="s">
        <v>438</v>
      </c>
      <c r="CL110" s="848"/>
      <c r="CM110" s="889" t="s">
        <v>439</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440</v>
      </c>
      <c r="DH110" s="871"/>
      <c r="DI110" s="871"/>
      <c r="DJ110" s="871"/>
      <c r="DK110" s="871"/>
      <c r="DL110" s="871" t="s">
        <v>242</v>
      </c>
      <c r="DM110" s="871"/>
      <c r="DN110" s="871"/>
      <c r="DO110" s="871"/>
      <c r="DP110" s="871"/>
      <c r="DQ110" s="871" t="s">
        <v>441</v>
      </c>
      <c r="DR110" s="871"/>
      <c r="DS110" s="871"/>
      <c r="DT110" s="871"/>
      <c r="DU110" s="871"/>
      <c r="DV110" s="872" t="s">
        <v>442</v>
      </c>
      <c r="DW110" s="872"/>
      <c r="DX110" s="872"/>
      <c r="DY110" s="872"/>
      <c r="DZ110" s="873"/>
    </row>
    <row r="111" spans="1:131" s="226" customFormat="1" ht="26.25" customHeight="1" x14ac:dyDescent="0.15">
      <c r="A111" s="803" t="s">
        <v>443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444</v>
      </c>
      <c r="AB111" s="948"/>
      <c r="AC111" s="948"/>
      <c r="AD111" s="948"/>
      <c r="AE111" s="949"/>
      <c r="AF111" s="950" t="s">
        <v>440</v>
      </c>
      <c r="AG111" s="948"/>
      <c r="AH111" s="948"/>
      <c r="AI111" s="948"/>
      <c r="AJ111" s="949"/>
      <c r="AK111" s="950" t="s">
        <v>444</v>
      </c>
      <c r="AL111" s="948"/>
      <c r="AM111" s="948"/>
      <c r="AN111" s="948"/>
      <c r="AO111" s="949"/>
      <c r="AP111" s="951" t="s">
        <v>445</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111127</v>
      </c>
      <c r="BR111" s="846"/>
      <c r="BS111" s="846"/>
      <c r="BT111" s="846"/>
      <c r="BU111" s="846"/>
      <c r="BV111" s="846" t="s">
        <v>447</v>
      </c>
      <c r="BW111" s="846"/>
      <c r="BX111" s="846"/>
      <c r="BY111" s="846"/>
      <c r="BZ111" s="846"/>
      <c r="CA111" s="846" t="s">
        <v>444</v>
      </c>
      <c r="CB111" s="846"/>
      <c r="CC111" s="846"/>
      <c r="CD111" s="846"/>
      <c r="CE111" s="846"/>
      <c r="CF111" s="904" t="s">
        <v>441</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441</v>
      </c>
      <c r="DH111" s="846"/>
      <c r="DI111" s="846"/>
      <c r="DJ111" s="846"/>
      <c r="DK111" s="846"/>
      <c r="DL111" s="846" t="s">
        <v>444</v>
      </c>
      <c r="DM111" s="846"/>
      <c r="DN111" s="846"/>
      <c r="DO111" s="846"/>
      <c r="DP111" s="846"/>
      <c r="DQ111" s="846" t="s">
        <v>445</v>
      </c>
      <c r="DR111" s="846"/>
      <c r="DS111" s="846"/>
      <c r="DT111" s="846"/>
      <c r="DU111" s="846"/>
      <c r="DV111" s="823" t="s">
        <v>445</v>
      </c>
      <c r="DW111" s="823"/>
      <c r="DX111" s="823"/>
      <c r="DY111" s="823"/>
      <c r="DZ111" s="824"/>
    </row>
    <row r="112" spans="1:131" s="226" customFormat="1" ht="26.25" customHeight="1" x14ac:dyDescent="0.15">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30000</v>
      </c>
      <c r="AB112" s="809"/>
      <c r="AC112" s="809"/>
      <c r="AD112" s="809"/>
      <c r="AE112" s="810"/>
      <c r="AF112" s="811">
        <v>20000</v>
      </c>
      <c r="AG112" s="809"/>
      <c r="AH112" s="809"/>
      <c r="AI112" s="809"/>
      <c r="AJ112" s="810"/>
      <c r="AK112" s="811">
        <v>10000</v>
      </c>
      <c r="AL112" s="809"/>
      <c r="AM112" s="809"/>
      <c r="AN112" s="809"/>
      <c r="AO112" s="810"/>
      <c r="AP112" s="853">
        <v>0</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38424253</v>
      </c>
      <c r="BR112" s="846"/>
      <c r="BS112" s="846"/>
      <c r="BT112" s="846"/>
      <c r="BU112" s="846"/>
      <c r="BV112" s="846">
        <v>38596029</v>
      </c>
      <c r="BW112" s="846"/>
      <c r="BX112" s="846"/>
      <c r="BY112" s="846"/>
      <c r="BZ112" s="846"/>
      <c r="CA112" s="846">
        <v>37931599</v>
      </c>
      <c r="CB112" s="846"/>
      <c r="CC112" s="846"/>
      <c r="CD112" s="846"/>
      <c r="CE112" s="846"/>
      <c r="CF112" s="904">
        <v>178.5</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440</v>
      </c>
      <c r="DH112" s="846"/>
      <c r="DI112" s="846"/>
      <c r="DJ112" s="846"/>
      <c r="DK112" s="846"/>
      <c r="DL112" s="846" t="s">
        <v>445</v>
      </c>
      <c r="DM112" s="846"/>
      <c r="DN112" s="846"/>
      <c r="DO112" s="846"/>
      <c r="DP112" s="846"/>
      <c r="DQ112" s="846" t="s">
        <v>445</v>
      </c>
      <c r="DR112" s="846"/>
      <c r="DS112" s="846"/>
      <c r="DT112" s="846"/>
      <c r="DU112" s="846"/>
      <c r="DV112" s="823" t="s">
        <v>242</v>
      </c>
      <c r="DW112" s="823"/>
      <c r="DX112" s="823"/>
      <c r="DY112" s="823"/>
      <c r="DZ112" s="824"/>
    </row>
    <row r="113" spans="1:130" s="226" customFormat="1" ht="26.25" customHeight="1" x14ac:dyDescent="0.15">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2864364</v>
      </c>
      <c r="AB113" s="948"/>
      <c r="AC113" s="948"/>
      <c r="AD113" s="948"/>
      <c r="AE113" s="949"/>
      <c r="AF113" s="950">
        <v>2808125</v>
      </c>
      <c r="AG113" s="948"/>
      <c r="AH113" s="948"/>
      <c r="AI113" s="948"/>
      <c r="AJ113" s="949"/>
      <c r="AK113" s="950">
        <v>2709806</v>
      </c>
      <c r="AL113" s="948"/>
      <c r="AM113" s="948"/>
      <c r="AN113" s="948"/>
      <c r="AO113" s="949"/>
      <c r="AP113" s="951">
        <v>12.8</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11322750</v>
      </c>
      <c r="BR113" s="846"/>
      <c r="BS113" s="846"/>
      <c r="BT113" s="846"/>
      <c r="BU113" s="846"/>
      <c r="BV113" s="846">
        <v>10371032</v>
      </c>
      <c r="BW113" s="846"/>
      <c r="BX113" s="846"/>
      <c r="BY113" s="846"/>
      <c r="BZ113" s="846"/>
      <c r="CA113" s="846">
        <v>9514602</v>
      </c>
      <c r="CB113" s="846"/>
      <c r="CC113" s="846"/>
      <c r="CD113" s="846"/>
      <c r="CE113" s="846"/>
      <c r="CF113" s="904">
        <v>44.8</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242</v>
      </c>
      <c r="DH113" s="809"/>
      <c r="DI113" s="809"/>
      <c r="DJ113" s="809"/>
      <c r="DK113" s="810"/>
      <c r="DL113" s="811" t="s">
        <v>242</v>
      </c>
      <c r="DM113" s="809"/>
      <c r="DN113" s="809"/>
      <c r="DO113" s="809"/>
      <c r="DP113" s="810"/>
      <c r="DQ113" s="811" t="s">
        <v>442</v>
      </c>
      <c r="DR113" s="809"/>
      <c r="DS113" s="809"/>
      <c r="DT113" s="809"/>
      <c r="DU113" s="810"/>
      <c r="DV113" s="853" t="s">
        <v>441</v>
      </c>
      <c r="DW113" s="854"/>
      <c r="DX113" s="854"/>
      <c r="DY113" s="854"/>
      <c r="DZ113" s="855"/>
    </row>
    <row r="114" spans="1:130" s="226" customFormat="1" ht="26.25" customHeight="1" x14ac:dyDescent="0.15">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914739</v>
      </c>
      <c r="AB114" s="809"/>
      <c r="AC114" s="809"/>
      <c r="AD114" s="809"/>
      <c r="AE114" s="810"/>
      <c r="AF114" s="811">
        <v>908105</v>
      </c>
      <c r="AG114" s="809"/>
      <c r="AH114" s="809"/>
      <c r="AI114" s="809"/>
      <c r="AJ114" s="810"/>
      <c r="AK114" s="811">
        <v>871827</v>
      </c>
      <c r="AL114" s="809"/>
      <c r="AM114" s="809"/>
      <c r="AN114" s="809"/>
      <c r="AO114" s="810"/>
      <c r="AP114" s="853">
        <v>4.0999999999999996</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6121004</v>
      </c>
      <c r="BR114" s="846"/>
      <c r="BS114" s="846"/>
      <c r="BT114" s="846"/>
      <c r="BU114" s="846"/>
      <c r="BV114" s="846">
        <v>6098881</v>
      </c>
      <c r="BW114" s="846"/>
      <c r="BX114" s="846"/>
      <c r="BY114" s="846"/>
      <c r="BZ114" s="846"/>
      <c r="CA114" s="846">
        <v>5721888</v>
      </c>
      <c r="CB114" s="846"/>
      <c r="CC114" s="846"/>
      <c r="CD114" s="846"/>
      <c r="CE114" s="846"/>
      <c r="CF114" s="904">
        <v>26.9</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440</v>
      </c>
      <c r="DM114" s="809"/>
      <c r="DN114" s="809"/>
      <c r="DO114" s="809"/>
      <c r="DP114" s="810"/>
      <c r="DQ114" s="811" t="s">
        <v>445</v>
      </c>
      <c r="DR114" s="809"/>
      <c r="DS114" s="809"/>
      <c r="DT114" s="809"/>
      <c r="DU114" s="810"/>
      <c r="DV114" s="853" t="s">
        <v>440</v>
      </c>
      <c r="DW114" s="854"/>
      <c r="DX114" s="854"/>
      <c r="DY114" s="854"/>
      <c r="DZ114" s="855"/>
    </row>
    <row r="115" spans="1:130" s="226" customFormat="1" ht="26.25" customHeight="1" x14ac:dyDescent="0.15">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441</v>
      </c>
      <c r="AB115" s="948"/>
      <c r="AC115" s="948"/>
      <c r="AD115" s="948"/>
      <c r="AE115" s="949"/>
      <c r="AF115" s="950" t="s">
        <v>445</v>
      </c>
      <c r="AG115" s="948"/>
      <c r="AH115" s="948"/>
      <c r="AI115" s="948"/>
      <c r="AJ115" s="949"/>
      <c r="AK115" s="950" t="s">
        <v>447</v>
      </c>
      <c r="AL115" s="948"/>
      <c r="AM115" s="948"/>
      <c r="AN115" s="948"/>
      <c r="AO115" s="949"/>
      <c r="AP115" s="951" t="s">
        <v>440</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447</v>
      </c>
      <c r="BR115" s="846"/>
      <c r="BS115" s="846"/>
      <c r="BT115" s="846"/>
      <c r="BU115" s="846"/>
      <c r="BV115" s="846" t="s">
        <v>242</v>
      </c>
      <c r="BW115" s="846"/>
      <c r="BX115" s="846"/>
      <c r="BY115" s="846"/>
      <c r="BZ115" s="846"/>
      <c r="CA115" s="846" t="s">
        <v>441</v>
      </c>
      <c r="CB115" s="846"/>
      <c r="CC115" s="846"/>
      <c r="CD115" s="846"/>
      <c r="CE115" s="846"/>
      <c r="CF115" s="904" t="s">
        <v>447</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111127</v>
      </c>
      <c r="DH115" s="809"/>
      <c r="DI115" s="809"/>
      <c r="DJ115" s="809"/>
      <c r="DK115" s="810"/>
      <c r="DL115" s="811" t="s">
        <v>242</v>
      </c>
      <c r="DM115" s="809"/>
      <c r="DN115" s="809"/>
      <c r="DO115" s="809"/>
      <c r="DP115" s="810"/>
      <c r="DQ115" s="811" t="s">
        <v>242</v>
      </c>
      <c r="DR115" s="809"/>
      <c r="DS115" s="809"/>
      <c r="DT115" s="809"/>
      <c r="DU115" s="810"/>
      <c r="DV115" s="853" t="s">
        <v>242</v>
      </c>
      <c r="DW115" s="854"/>
      <c r="DX115" s="854"/>
      <c r="DY115" s="854"/>
      <c r="DZ115" s="855"/>
    </row>
    <row r="116" spans="1:130" s="226" customFormat="1" ht="26.25" customHeight="1" x14ac:dyDescent="0.15">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444</v>
      </c>
      <c r="AB116" s="809"/>
      <c r="AC116" s="809"/>
      <c r="AD116" s="809"/>
      <c r="AE116" s="810"/>
      <c r="AF116" s="811" t="s">
        <v>242</v>
      </c>
      <c r="AG116" s="809"/>
      <c r="AH116" s="809"/>
      <c r="AI116" s="809"/>
      <c r="AJ116" s="810"/>
      <c r="AK116" s="811" t="s">
        <v>242</v>
      </c>
      <c r="AL116" s="809"/>
      <c r="AM116" s="809"/>
      <c r="AN116" s="809"/>
      <c r="AO116" s="810"/>
      <c r="AP116" s="853" t="s">
        <v>444</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447</v>
      </c>
      <c r="BR116" s="846"/>
      <c r="BS116" s="846"/>
      <c r="BT116" s="846"/>
      <c r="BU116" s="846"/>
      <c r="BV116" s="846" t="s">
        <v>447</v>
      </c>
      <c r="BW116" s="846"/>
      <c r="BX116" s="846"/>
      <c r="BY116" s="846"/>
      <c r="BZ116" s="846"/>
      <c r="CA116" s="846" t="s">
        <v>242</v>
      </c>
      <c r="CB116" s="846"/>
      <c r="CC116" s="846"/>
      <c r="CD116" s="846"/>
      <c r="CE116" s="846"/>
      <c r="CF116" s="904" t="s">
        <v>444</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445</v>
      </c>
      <c r="DH116" s="809"/>
      <c r="DI116" s="809"/>
      <c r="DJ116" s="809"/>
      <c r="DK116" s="810"/>
      <c r="DL116" s="811" t="s">
        <v>447</v>
      </c>
      <c r="DM116" s="809"/>
      <c r="DN116" s="809"/>
      <c r="DO116" s="809"/>
      <c r="DP116" s="810"/>
      <c r="DQ116" s="811" t="s">
        <v>440</v>
      </c>
      <c r="DR116" s="809"/>
      <c r="DS116" s="809"/>
      <c r="DT116" s="809"/>
      <c r="DU116" s="810"/>
      <c r="DV116" s="853" t="s">
        <v>441</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10210966</v>
      </c>
      <c r="AB117" s="932"/>
      <c r="AC117" s="932"/>
      <c r="AD117" s="932"/>
      <c r="AE117" s="933"/>
      <c r="AF117" s="934">
        <v>10274961</v>
      </c>
      <c r="AG117" s="932"/>
      <c r="AH117" s="932"/>
      <c r="AI117" s="932"/>
      <c r="AJ117" s="933"/>
      <c r="AK117" s="934">
        <v>10215672</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444</v>
      </c>
      <c r="BR117" s="846"/>
      <c r="BS117" s="846"/>
      <c r="BT117" s="846"/>
      <c r="BU117" s="846"/>
      <c r="BV117" s="846" t="s">
        <v>444</v>
      </c>
      <c r="BW117" s="846"/>
      <c r="BX117" s="846"/>
      <c r="BY117" s="846"/>
      <c r="BZ117" s="846"/>
      <c r="CA117" s="846" t="s">
        <v>242</v>
      </c>
      <c r="CB117" s="846"/>
      <c r="CC117" s="846"/>
      <c r="CD117" s="846"/>
      <c r="CE117" s="846"/>
      <c r="CF117" s="904" t="s">
        <v>447</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440</v>
      </c>
      <c r="DH117" s="809"/>
      <c r="DI117" s="809"/>
      <c r="DJ117" s="809"/>
      <c r="DK117" s="810"/>
      <c r="DL117" s="811" t="s">
        <v>440</v>
      </c>
      <c r="DM117" s="809"/>
      <c r="DN117" s="809"/>
      <c r="DO117" s="809"/>
      <c r="DP117" s="810"/>
      <c r="DQ117" s="811" t="s">
        <v>242</v>
      </c>
      <c r="DR117" s="809"/>
      <c r="DS117" s="809"/>
      <c r="DT117" s="809"/>
      <c r="DU117" s="810"/>
      <c r="DV117" s="853" t="s">
        <v>242</v>
      </c>
      <c r="DW117" s="854"/>
      <c r="DX117" s="854"/>
      <c r="DY117" s="854"/>
      <c r="DZ117" s="855"/>
    </row>
    <row r="118" spans="1:130" s="226" customFormat="1" ht="26.25" customHeight="1" x14ac:dyDescent="0.15">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433</v>
      </c>
      <c r="AG118" s="925"/>
      <c r="AH118" s="925"/>
      <c r="AI118" s="925"/>
      <c r="AJ118" s="926"/>
      <c r="AK118" s="927" t="s">
        <v>302</v>
      </c>
      <c r="AL118" s="925"/>
      <c r="AM118" s="925"/>
      <c r="AN118" s="925"/>
      <c r="AO118" s="926"/>
      <c r="AP118" s="928" t="s">
        <v>434</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440</v>
      </c>
      <c r="BR118" s="874"/>
      <c r="BS118" s="874"/>
      <c r="BT118" s="874"/>
      <c r="BU118" s="874"/>
      <c r="BV118" s="874" t="s">
        <v>242</v>
      </c>
      <c r="BW118" s="874"/>
      <c r="BX118" s="874"/>
      <c r="BY118" s="874"/>
      <c r="BZ118" s="874"/>
      <c r="CA118" s="874" t="s">
        <v>440</v>
      </c>
      <c r="CB118" s="874"/>
      <c r="CC118" s="874"/>
      <c r="CD118" s="874"/>
      <c r="CE118" s="874"/>
      <c r="CF118" s="904" t="s">
        <v>242</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444</v>
      </c>
      <c r="DH118" s="809"/>
      <c r="DI118" s="809"/>
      <c r="DJ118" s="809"/>
      <c r="DK118" s="810"/>
      <c r="DL118" s="811" t="s">
        <v>447</v>
      </c>
      <c r="DM118" s="809"/>
      <c r="DN118" s="809"/>
      <c r="DO118" s="809"/>
      <c r="DP118" s="810"/>
      <c r="DQ118" s="811" t="s">
        <v>445</v>
      </c>
      <c r="DR118" s="809"/>
      <c r="DS118" s="809"/>
      <c r="DT118" s="809"/>
      <c r="DU118" s="810"/>
      <c r="DV118" s="853" t="s">
        <v>440</v>
      </c>
      <c r="DW118" s="854"/>
      <c r="DX118" s="854"/>
      <c r="DY118" s="854"/>
      <c r="DZ118" s="855"/>
    </row>
    <row r="119" spans="1:130" s="226" customFormat="1" ht="26.25" customHeight="1" x14ac:dyDescent="0.15">
      <c r="A119" s="847" t="s">
        <v>438</v>
      </c>
      <c r="B119" s="848"/>
      <c r="C119" s="889" t="s">
        <v>439</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440</v>
      </c>
      <c r="AB119" s="918"/>
      <c r="AC119" s="918"/>
      <c r="AD119" s="918"/>
      <c r="AE119" s="919"/>
      <c r="AF119" s="920" t="s">
        <v>440</v>
      </c>
      <c r="AG119" s="918"/>
      <c r="AH119" s="918"/>
      <c r="AI119" s="918"/>
      <c r="AJ119" s="919"/>
      <c r="AK119" s="920" t="s">
        <v>445</v>
      </c>
      <c r="AL119" s="918"/>
      <c r="AM119" s="918"/>
      <c r="AN119" s="918"/>
      <c r="AO119" s="919"/>
      <c r="AP119" s="921" t="s">
        <v>440</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470</v>
      </c>
      <c r="BP119" s="907"/>
      <c r="BQ119" s="908">
        <v>107977008</v>
      </c>
      <c r="BR119" s="874"/>
      <c r="BS119" s="874"/>
      <c r="BT119" s="874"/>
      <c r="BU119" s="874"/>
      <c r="BV119" s="874">
        <v>104106675</v>
      </c>
      <c r="BW119" s="874"/>
      <c r="BX119" s="874"/>
      <c r="BY119" s="874"/>
      <c r="BZ119" s="874"/>
      <c r="CA119" s="874">
        <v>99424542</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242</v>
      </c>
      <c r="DH119" s="793"/>
      <c r="DI119" s="793"/>
      <c r="DJ119" s="793"/>
      <c r="DK119" s="794"/>
      <c r="DL119" s="795" t="s">
        <v>447</v>
      </c>
      <c r="DM119" s="793"/>
      <c r="DN119" s="793"/>
      <c r="DO119" s="793"/>
      <c r="DP119" s="794"/>
      <c r="DQ119" s="795" t="s">
        <v>445</v>
      </c>
      <c r="DR119" s="793"/>
      <c r="DS119" s="793"/>
      <c r="DT119" s="793"/>
      <c r="DU119" s="794"/>
      <c r="DV119" s="877" t="s">
        <v>441</v>
      </c>
      <c r="DW119" s="878"/>
      <c r="DX119" s="878"/>
      <c r="DY119" s="878"/>
      <c r="DZ119" s="879"/>
    </row>
    <row r="120" spans="1:130" s="226" customFormat="1" ht="26.25" customHeight="1" x14ac:dyDescent="0.15">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242</v>
      </c>
      <c r="AB120" s="809"/>
      <c r="AC120" s="809"/>
      <c r="AD120" s="809"/>
      <c r="AE120" s="810"/>
      <c r="AF120" s="811" t="s">
        <v>440</v>
      </c>
      <c r="AG120" s="809"/>
      <c r="AH120" s="809"/>
      <c r="AI120" s="809"/>
      <c r="AJ120" s="810"/>
      <c r="AK120" s="811" t="s">
        <v>242</v>
      </c>
      <c r="AL120" s="809"/>
      <c r="AM120" s="809"/>
      <c r="AN120" s="809"/>
      <c r="AO120" s="810"/>
      <c r="AP120" s="853" t="s">
        <v>447</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18471097</v>
      </c>
      <c r="BR120" s="871"/>
      <c r="BS120" s="871"/>
      <c r="BT120" s="871"/>
      <c r="BU120" s="871"/>
      <c r="BV120" s="871">
        <v>18547358</v>
      </c>
      <c r="BW120" s="871"/>
      <c r="BX120" s="871"/>
      <c r="BY120" s="871"/>
      <c r="BZ120" s="871"/>
      <c r="CA120" s="871">
        <v>19226116</v>
      </c>
      <c r="CB120" s="871"/>
      <c r="CC120" s="871"/>
      <c r="CD120" s="871"/>
      <c r="CE120" s="871"/>
      <c r="CF120" s="895">
        <v>90.5</v>
      </c>
      <c r="CG120" s="896"/>
      <c r="CH120" s="896"/>
      <c r="CI120" s="896"/>
      <c r="CJ120" s="896"/>
      <c r="CK120" s="897" t="s">
        <v>474</v>
      </c>
      <c r="CL120" s="881"/>
      <c r="CM120" s="881"/>
      <c r="CN120" s="881"/>
      <c r="CO120" s="882"/>
      <c r="CP120" s="901" t="s">
        <v>475</v>
      </c>
      <c r="CQ120" s="902"/>
      <c r="CR120" s="902"/>
      <c r="CS120" s="902"/>
      <c r="CT120" s="902"/>
      <c r="CU120" s="902"/>
      <c r="CV120" s="902"/>
      <c r="CW120" s="902"/>
      <c r="CX120" s="902"/>
      <c r="CY120" s="902"/>
      <c r="CZ120" s="902"/>
      <c r="DA120" s="902"/>
      <c r="DB120" s="902"/>
      <c r="DC120" s="902"/>
      <c r="DD120" s="902"/>
      <c r="DE120" s="902"/>
      <c r="DF120" s="903"/>
      <c r="DG120" s="890">
        <v>35907783</v>
      </c>
      <c r="DH120" s="871"/>
      <c r="DI120" s="871"/>
      <c r="DJ120" s="871"/>
      <c r="DK120" s="871"/>
      <c r="DL120" s="871">
        <v>36088151</v>
      </c>
      <c r="DM120" s="871"/>
      <c r="DN120" s="871"/>
      <c r="DO120" s="871"/>
      <c r="DP120" s="871"/>
      <c r="DQ120" s="871">
        <v>35482932</v>
      </c>
      <c r="DR120" s="871"/>
      <c r="DS120" s="871"/>
      <c r="DT120" s="871"/>
      <c r="DU120" s="871"/>
      <c r="DV120" s="872">
        <v>167</v>
      </c>
      <c r="DW120" s="872"/>
      <c r="DX120" s="872"/>
      <c r="DY120" s="872"/>
      <c r="DZ120" s="873"/>
    </row>
    <row r="121" spans="1:130" s="226" customFormat="1" ht="26.25" customHeight="1" x14ac:dyDescent="0.15">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441</v>
      </c>
      <c r="AB121" s="809"/>
      <c r="AC121" s="809"/>
      <c r="AD121" s="809"/>
      <c r="AE121" s="810"/>
      <c r="AF121" s="811" t="s">
        <v>242</v>
      </c>
      <c r="AG121" s="809"/>
      <c r="AH121" s="809"/>
      <c r="AI121" s="809"/>
      <c r="AJ121" s="810"/>
      <c r="AK121" s="811" t="s">
        <v>441</v>
      </c>
      <c r="AL121" s="809"/>
      <c r="AM121" s="809"/>
      <c r="AN121" s="809"/>
      <c r="AO121" s="810"/>
      <c r="AP121" s="853" t="s">
        <v>242</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885778</v>
      </c>
      <c r="BR121" s="846"/>
      <c r="BS121" s="846"/>
      <c r="BT121" s="846"/>
      <c r="BU121" s="846"/>
      <c r="BV121" s="846">
        <v>777245</v>
      </c>
      <c r="BW121" s="846"/>
      <c r="BX121" s="846"/>
      <c r="BY121" s="846"/>
      <c r="BZ121" s="846"/>
      <c r="CA121" s="846">
        <v>664491</v>
      </c>
      <c r="CB121" s="846"/>
      <c r="CC121" s="846"/>
      <c r="CD121" s="846"/>
      <c r="CE121" s="846"/>
      <c r="CF121" s="904">
        <v>3.1</v>
      </c>
      <c r="CG121" s="905"/>
      <c r="CH121" s="905"/>
      <c r="CI121" s="905"/>
      <c r="CJ121" s="905"/>
      <c r="CK121" s="898"/>
      <c r="CL121" s="884"/>
      <c r="CM121" s="884"/>
      <c r="CN121" s="884"/>
      <c r="CO121" s="885"/>
      <c r="CP121" s="864" t="s">
        <v>478</v>
      </c>
      <c r="CQ121" s="865"/>
      <c r="CR121" s="865"/>
      <c r="CS121" s="865"/>
      <c r="CT121" s="865"/>
      <c r="CU121" s="865"/>
      <c r="CV121" s="865"/>
      <c r="CW121" s="865"/>
      <c r="CX121" s="865"/>
      <c r="CY121" s="865"/>
      <c r="CZ121" s="865"/>
      <c r="DA121" s="865"/>
      <c r="DB121" s="865"/>
      <c r="DC121" s="865"/>
      <c r="DD121" s="865"/>
      <c r="DE121" s="865"/>
      <c r="DF121" s="866"/>
      <c r="DG121" s="845">
        <v>2515780</v>
      </c>
      <c r="DH121" s="846"/>
      <c r="DI121" s="846"/>
      <c r="DJ121" s="846"/>
      <c r="DK121" s="846"/>
      <c r="DL121" s="846">
        <v>2507200</v>
      </c>
      <c r="DM121" s="846"/>
      <c r="DN121" s="846"/>
      <c r="DO121" s="846"/>
      <c r="DP121" s="846"/>
      <c r="DQ121" s="846">
        <v>2447956</v>
      </c>
      <c r="DR121" s="846"/>
      <c r="DS121" s="846"/>
      <c r="DT121" s="846"/>
      <c r="DU121" s="846"/>
      <c r="DV121" s="823">
        <v>11.5</v>
      </c>
      <c r="DW121" s="823"/>
      <c r="DX121" s="823"/>
      <c r="DY121" s="823"/>
      <c r="DZ121" s="824"/>
    </row>
    <row r="122" spans="1:130" s="226" customFormat="1" ht="26.25" customHeight="1" x14ac:dyDescent="0.15">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447</v>
      </c>
      <c r="AB122" s="809"/>
      <c r="AC122" s="809"/>
      <c r="AD122" s="809"/>
      <c r="AE122" s="810"/>
      <c r="AF122" s="811" t="s">
        <v>242</v>
      </c>
      <c r="AG122" s="809"/>
      <c r="AH122" s="809"/>
      <c r="AI122" s="809"/>
      <c r="AJ122" s="810"/>
      <c r="AK122" s="811" t="s">
        <v>440</v>
      </c>
      <c r="AL122" s="809"/>
      <c r="AM122" s="809"/>
      <c r="AN122" s="809"/>
      <c r="AO122" s="810"/>
      <c r="AP122" s="853" t="s">
        <v>444</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73487693</v>
      </c>
      <c r="BR122" s="874"/>
      <c r="BS122" s="874"/>
      <c r="BT122" s="874"/>
      <c r="BU122" s="874"/>
      <c r="BV122" s="874">
        <v>70516184</v>
      </c>
      <c r="BW122" s="874"/>
      <c r="BX122" s="874"/>
      <c r="BY122" s="874"/>
      <c r="BZ122" s="874"/>
      <c r="CA122" s="874">
        <v>67569288</v>
      </c>
      <c r="CB122" s="874"/>
      <c r="CC122" s="874"/>
      <c r="CD122" s="874"/>
      <c r="CE122" s="874"/>
      <c r="CF122" s="875">
        <v>317.89999999999998</v>
      </c>
      <c r="CG122" s="876"/>
      <c r="CH122" s="876"/>
      <c r="CI122" s="876"/>
      <c r="CJ122" s="876"/>
      <c r="CK122" s="898"/>
      <c r="CL122" s="884"/>
      <c r="CM122" s="884"/>
      <c r="CN122" s="884"/>
      <c r="CO122" s="885"/>
      <c r="CP122" s="864" t="s">
        <v>480</v>
      </c>
      <c r="CQ122" s="865"/>
      <c r="CR122" s="865"/>
      <c r="CS122" s="865"/>
      <c r="CT122" s="865"/>
      <c r="CU122" s="865"/>
      <c r="CV122" s="865"/>
      <c r="CW122" s="865"/>
      <c r="CX122" s="865"/>
      <c r="CY122" s="865"/>
      <c r="CZ122" s="865"/>
      <c r="DA122" s="865"/>
      <c r="DB122" s="865"/>
      <c r="DC122" s="865"/>
      <c r="DD122" s="865"/>
      <c r="DE122" s="865"/>
      <c r="DF122" s="866"/>
      <c r="DG122" s="845">
        <v>690</v>
      </c>
      <c r="DH122" s="846"/>
      <c r="DI122" s="846"/>
      <c r="DJ122" s="846"/>
      <c r="DK122" s="846"/>
      <c r="DL122" s="846">
        <v>678</v>
      </c>
      <c r="DM122" s="846"/>
      <c r="DN122" s="846"/>
      <c r="DO122" s="846"/>
      <c r="DP122" s="846"/>
      <c r="DQ122" s="846">
        <v>711</v>
      </c>
      <c r="DR122" s="846"/>
      <c r="DS122" s="846"/>
      <c r="DT122" s="846"/>
      <c r="DU122" s="846"/>
      <c r="DV122" s="823">
        <v>0</v>
      </c>
      <c r="DW122" s="823"/>
      <c r="DX122" s="823"/>
      <c r="DY122" s="823"/>
      <c r="DZ122" s="824"/>
    </row>
    <row r="123" spans="1:130" s="226" customFormat="1" ht="26.25" customHeight="1" x14ac:dyDescent="0.15">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440</v>
      </c>
      <c r="AB123" s="809"/>
      <c r="AC123" s="809"/>
      <c r="AD123" s="809"/>
      <c r="AE123" s="810"/>
      <c r="AF123" s="811" t="s">
        <v>242</v>
      </c>
      <c r="AG123" s="809"/>
      <c r="AH123" s="809"/>
      <c r="AI123" s="809"/>
      <c r="AJ123" s="810"/>
      <c r="AK123" s="811" t="s">
        <v>242</v>
      </c>
      <c r="AL123" s="809"/>
      <c r="AM123" s="809"/>
      <c r="AN123" s="809"/>
      <c r="AO123" s="810"/>
      <c r="AP123" s="853" t="s">
        <v>447</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481</v>
      </c>
      <c r="BP123" s="907"/>
      <c r="BQ123" s="861">
        <v>92844568</v>
      </c>
      <c r="BR123" s="862"/>
      <c r="BS123" s="862"/>
      <c r="BT123" s="862"/>
      <c r="BU123" s="862"/>
      <c r="BV123" s="862">
        <v>89840787</v>
      </c>
      <c r="BW123" s="862"/>
      <c r="BX123" s="862"/>
      <c r="BY123" s="862"/>
      <c r="BZ123" s="862"/>
      <c r="CA123" s="862">
        <v>87459895</v>
      </c>
      <c r="CB123" s="862"/>
      <c r="CC123" s="862"/>
      <c r="CD123" s="862"/>
      <c r="CE123" s="862"/>
      <c r="CF123" s="777"/>
      <c r="CG123" s="778"/>
      <c r="CH123" s="778"/>
      <c r="CI123" s="778"/>
      <c r="CJ123" s="863"/>
      <c r="CK123" s="898"/>
      <c r="CL123" s="884"/>
      <c r="CM123" s="884"/>
      <c r="CN123" s="884"/>
      <c r="CO123" s="885"/>
      <c r="CP123" s="864" t="s">
        <v>482</v>
      </c>
      <c r="CQ123" s="865"/>
      <c r="CR123" s="865"/>
      <c r="CS123" s="865"/>
      <c r="CT123" s="865"/>
      <c r="CU123" s="865"/>
      <c r="CV123" s="865"/>
      <c r="CW123" s="865"/>
      <c r="CX123" s="865"/>
      <c r="CY123" s="865"/>
      <c r="CZ123" s="865"/>
      <c r="DA123" s="865"/>
      <c r="DB123" s="865"/>
      <c r="DC123" s="865"/>
      <c r="DD123" s="865"/>
      <c r="DE123" s="865"/>
      <c r="DF123" s="866"/>
      <c r="DG123" s="808" t="s">
        <v>447</v>
      </c>
      <c r="DH123" s="809"/>
      <c r="DI123" s="809"/>
      <c r="DJ123" s="809"/>
      <c r="DK123" s="810"/>
      <c r="DL123" s="811" t="s">
        <v>447</v>
      </c>
      <c r="DM123" s="809"/>
      <c r="DN123" s="809"/>
      <c r="DO123" s="809"/>
      <c r="DP123" s="810"/>
      <c r="DQ123" s="811" t="s">
        <v>447</v>
      </c>
      <c r="DR123" s="809"/>
      <c r="DS123" s="809"/>
      <c r="DT123" s="809"/>
      <c r="DU123" s="810"/>
      <c r="DV123" s="853" t="s">
        <v>242</v>
      </c>
      <c r="DW123" s="854"/>
      <c r="DX123" s="854"/>
      <c r="DY123" s="854"/>
      <c r="DZ123" s="855"/>
    </row>
    <row r="124" spans="1:130" s="226" customFormat="1" ht="26.25" customHeight="1" thickBot="1" x14ac:dyDescent="0.2">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447</v>
      </c>
      <c r="AB124" s="809"/>
      <c r="AC124" s="809"/>
      <c r="AD124" s="809"/>
      <c r="AE124" s="810"/>
      <c r="AF124" s="811" t="s">
        <v>441</v>
      </c>
      <c r="AG124" s="809"/>
      <c r="AH124" s="809"/>
      <c r="AI124" s="809"/>
      <c r="AJ124" s="810"/>
      <c r="AK124" s="811" t="s">
        <v>447</v>
      </c>
      <c r="AL124" s="809"/>
      <c r="AM124" s="809"/>
      <c r="AN124" s="809"/>
      <c r="AO124" s="810"/>
      <c r="AP124" s="853" t="s">
        <v>445</v>
      </c>
      <c r="AQ124" s="854"/>
      <c r="AR124" s="854"/>
      <c r="AS124" s="854"/>
      <c r="AT124" s="855"/>
      <c r="AU124" s="856" t="s">
        <v>483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74.5</v>
      </c>
      <c r="BR124" s="860"/>
      <c r="BS124" s="860"/>
      <c r="BT124" s="860"/>
      <c r="BU124" s="860"/>
      <c r="BV124" s="860">
        <v>69.3</v>
      </c>
      <c r="BW124" s="860"/>
      <c r="BX124" s="860"/>
      <c r="BY124" s="860"/>
      <c r="BZ124" s="860"/>
      <c r="CA124" s="860">
        <v>56.2</v>
      </c>
      <c r="CB124" s="860"/>
      <c r="CC124" s="860"/>
      <c r="CD124" s="860"/>
      <c r="CE124" s="860"/>
      <c r="CF124" s="755"/>
      <c r="CG124" s="756"/>
      <c r="CH124" s="756"/>
      <c r="CI124" s="756"/>
      <c r="CJ124" s="891"/>
      <c r="CK124" s="899"/>
      <c r="CL124" s="899"/>
      <c r="CM124" s="899"/>
      <c r="CN124" s="899"/>
      <c r="CO124" s="900"/>
      <c r="CP124" s="864" t="s">
        <v>484</v>
      </c>
      <c r="CQ124" s="865"/>
      <c r="CR124" s="865"/>
      <c r="CS124" s="865"/>
      <c r="CT124" s="865"/>
      <c r="CU124" s="865"/>
      <c r="CV124" s="865"/>
      <c r="CW124" s="865"/>
      <c r="CX124" s="865"/>
      <c r="CY124" s="865"/>
      <c r="CZ124" s="865"/>
      <c r="DA124" s="865"/>
      <c r="DB124" s="865"/>
      <c r="DC124" s="865"/>
      <c r="DD124" s="865"/>
      <c r="DE124" s="865"/>
      <c r="DF124" s="866"/>
      <c r="DG124" s="792" t="s">
        <v>445</v>
      </c>
      <c r="DH124" s="793"/>
      <c r="DI124" s="793"/>
      <c r="DJ124" s="793"/>
      <c r="DK124" s="794"/>
      <c r="DL124" s="795" t="s">
        <v>242</v>
      </c>
      <c r="DM124" s="793"/>
      <c r="DN124" s="793"/>
      <c r="DO124" s="793"/>
      <c r="DP124" s="794"/>
      <c r="DQ124" s="795" t="s">
        <v>242</v>
      </c>
      <c r="DR124" s="793"/>
      <c r="DS124" s="793"/>
      <c r="DT124" s="793"/>
      <c r="DU124" s="794"/>
      <c r="DV124" s="877" t="s">
        <v>447</v>
      </c>
      <c r="DW124" s="878"/>
      <c r="DX124" s="878"/>
      <c r="DY124" s="878"/>
      <c r="DZ124" s="879"/>
    </row>
    <row r="125" spans="1:130" s="226" customFormat="1" ht="26.25" customHeight="1" x14ac:dyDescent="0.15">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445</v>
      </c>
      <c r="AB125" s="809"/>
      <c r="AC125" s="809"/>
      <c r="AD125" s="809"/>
      <c r="AE125" s="810"/>
      <c r="AF125" s="811" t="s">
        <v>445</v>
      </c>
      <c r="AG125" s="809"/>
      <c r="AH125" s="809"/>
      <c r="AI125" s="809"/>
      <c r="AJ125" s="810"/>
      <c r="AK125" s="811" t="s">
        <v>242</v>
      </c>
      <c r="AL125" s="809"/>
      <c r="AM125" s="809"/>
      <c r="AN125" s="809"/>
      <c r="AO125" s="810"/>
      <c r="AP125" s="853" t="s">
        <v>242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441</v>
      </c>
      <c r="DH125" s="871"/>
      <c r="DI125" s="871"/>
      <c r="DJ125" s="871"/>
      <c r="DK125" s="871"/>
      <c r="DL125" s="871" t="s">
        <v>447</v>
      </c>
      <c r="DM125" s="871"/>
      <c r="DN125" s="871"/>
      <c r="DO125" s="871"/>
      <c r="DP125" s="871"/>
      <c r="DQ125" s="871" t="s">
        <v>444</v>
      </c>
      <c r="DR125" s="871"/>
      <c r="DS125" s="871"/>
      <c r="DT125" s="871"/>
      <c r="DU125" s="871"/>
      <c r="DV125" s="872" t="s">
        <v>447</v>
      </c>
      <c r="DW125" s="872"/>
      <c r="DX125" s="872"/>
      <c r="DY125" s="872"/>
      <c r="DZ125" s="873"/>
    </row>
    <row r="126" spans="1:130" s="226" customFormat="1" ht="26.25" customHeight="1" thickBot="1" x14ac:dyDescent="0.2">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242</v>
      </c>
      <c r="AB126" s="809"/>
      <c r="AC126" s="809"/>
      <c r="AD126" s="809"/>
      <c r="AE126" s="810"/>
      <c r="AF126" s="811" t="s">
        <v>242</v>
      </c>
      <c r="AG126" s="809"/>
      <c r="AH126" s="809"/>
      <c r="AI126" s="809"/>
      <c r="AJ126" s="810"/>
      <c r="AK126" s="811" t="s">
        <v>447</v>
      </c>
      <c r="AL126" s="809"/>
      <c r="AM126" s="809"/>
      <c r="AN126" s="809"/>
      <c r="AO126" s="810"/>
      <c r="AP126" s="853" t="s">
        <v>242</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487</v>
      </c>
      <c r="CQ126" s="781"/>
      <c r="CR126" s="781"/>
      <c r="CS126" s="781"/>
      <c r="CT126" s="781"/>
      <c r="CU126" s="781"/>
      <c r="CV126" s="781"/>
      <c r="CW126" s="781"/>
      <c r="CX126" s="781"/>
      <c r="CY126" s="781"/>
      <c r="CZ126" s="781"/>
      <c r="DA126" s="781"/>
      <c r="DB126" s="781"/>
      <c r="DC126" s="781"/>
      <c r="DD126" s="781"/>
      <c r="DE126" s="781"/>
      <c r="DF126" s="782"/>
      <c r="DG126" s="845" t="s">
        <v>445</v>
      </c>
      <c r="DH126" s="846"/>
      <c r="DI126" s="846"/>
      <c r="DJ126" s="846"/>
      <c r="DK126" s="846"/>
      <c r="DL126" s="846" t="s">
        <v>242</v>
      </c>
      <c r="DM126" s="846"/>
      <c r="DN126" s="846"/>
      <c r="DO126" s="846"/>
      <c r="DP126" s="846"/>
      <c r="DQ126" s="846" t="s">
        <v>447</v>
      </c>
      <c r="DR126" s="846"/>
      <c r="DS126" s="846"/>
      <c r="DT126" s="846"/>
      <c r="DU126" s="846"/>
      <c r="DV126" s="823" t="s">
        <v>445</v>
      </c>
      <c r="DW126" s="823"/>
      <c r="DX126" s="823"/>
      <c r="DY126" s="823"/>
      <c r="DZ126" s="824"/>
    </row>
    <row r="127" spans="1:130" s="226" customFormat="1" ht="26.25" customHeight="1" x14ac:dyDescent="0.15">
      <c r="A127" s="851"/>
      <c r="B127" s="852"/>
      <c r="C127" s="867" t="s">
        <v>488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242</v>
      </c>
      <c r="AB127" s="809"/>
      <c r="AC127" s="809"/>
      <c r="AD127" s="809"/>
      <c r="AE127" s="810"/>
      <c r="AF127" s="811" t="s">
        <v>447</v>
      </c>
      <c r="AG127" s="809"/>
      <c r="AH127" s="809"/>
      <c r="AI127" s="809"/>
      <c r="AJ127" s="810"/>
      <c r="AK127" s="811" t="s">
        <v>447</v>
      </c>
      <c r="AL127" s="809"/>
      <c r="AM127" s="809"/>
      <c r="AN127" s="809"/>
      <c r="AO127" s="810"/>
      <c r="AP127" s="853" t="s">
        <v>447</v>
      </c>
      <c r="AQ127" s="854"/>
      <c r="AR127" s="854"/>
      <c r="AS127" s="854"/>
      <c r="AT127" s="855"/>
      <c r="AU127" s="228"/>
      <c r="AV127" s="228"/>
      <c r="AW127" s="228"/>
      <c r="AX127" s="870" t="s">
        <v>489</v>
      </c>
      <c r="AY127" s="841"/>
      <c r="AZ127" s="841"/>
      <c r="BA127" s="841"/>
      <c r="BB127" s="841"/>
      <c r="BC127" s="841"/>
      <c r="BD127" s="841"/>
      <c r="BE127" s="842"/>
      <c r="BF127" s="840" t="s">
        <v>490</v>
      </c>
      <c r="BG127" s="841"/>
      <c r="BH127" s="841"/>
      <c r="BI127" s="841"/>
      <c r="BJ127" s="841"/>
      <c r="BK127" s="841"/>
      <c r="BL127" s="842"/>
      <c r="BM127" s="840" t="s">
        <v>491</v>
      </c>
      <c r="BN127" s="841"/>
      <c r="BO127" s="841"/>
      <c r="BP127" s="841"/>
      <c r="BQ127" s="841"/>
      <c r="BR127" s="841"/>
      <c r="BS127" s="842"/>
      <c r="BT127" s="840" t="s">
        <v>492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493</v>
      </c>
      <c r="CQ127" s="781"/>
      <c r="CR127" s="781"/>
      <c r="CS127" s="781"/>
      <c r="CT127" s="781"/>
      <c r="CU127" s="781"/>
      <c r="CV127" s="781"/>
      <c r="CW127" s="781"/>
      <c r="CX127" s="781"/>
      <c r="CY127" s="781"/>
      <c r="CZ127" s="781"/>
      <c r="DA127" s="781"/>
      <c r="DB127" s="781"/>
      <c r="DC127" s="781"/>
      <c r="DD127" s="781"/>
      <c r="DE127" s="781"/>
      <c r="DF127" s="782"/>
      <c r="DG127" s="845" t="s">
        <v>242</v>
      </c>
      <c r="DH127" s="846"/>
      <c r="DI127" s="846"/>
      <c r="DJ127" s="846"/>
      <c r="DK127" s="846"/>
      <c r="DL127" s="846" t="s">
        <v>242</v>
      </c>
      <c r="DM127" s="846"/>
      <c r="DN127" s="846"/>
      <c r="DO127" s="846"/>
      <c r="DP127" s="846"/>
      <c r="DQ127" s="846" t="s">
        <v>242</v>
      </c>
      <c r="DR127" s="846"/>
      <c r="DS127" s="846"/>
      <c r="DT127" s="846"/>
      <c r="DU127" s="846"/>
      <c r="DV127" s="823" t="s">
        <v>242</v>
      </c>
      <c r="DW127" s="823"/>
      <c r="DX127" s="823"/>
      <c r="DY127" s="823"/>
      <c r="DZ127" s="824"/>
    </row>
    <row r="128" spans="1:130" s="226" customFormat="1" ht="26.25" customHeight="1" thickBot="1" x14ac:dyDescent="0.2">
      <c r="A128" s="825" t="s">
        <v>494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495</v>
      </c>
      <c r="X128" s="827"/>
      <c r="Y128" s="827"/>
      <c r="Z128" s="828"/>
      <c r="AA128" s="829">
        <v>132952</v>
      </c>
      <c r="AB128" s="830"/>
      <c r="AC128" s="830"/>
      <c r="AD128" s="830"/>
      <c r="AE128" s="831"/>
      <c r="AF128" s="832">
        <v>117992</v>
      </c>
      <c r="AG128" s="830"/>
      <c r="AH128" s="830"/>
      <c r="AI128" s="830"/>
      <c r="AJ128" s="831"/>
      <c r="AK128" s="832">
        <v>117879</v>
      </c>
      <c r="AL128" s="830"/>
      <c r="AM128" s="830"/>
      <c r="AN128" s="830"/>
      <c r="AO128" s="831"/>
      <c r="AP128" s="833"/>
      <c r="AQ128" s="834"/>
      <c r="AR128" s="834"/>
      <c r="AS128" s="834"/>
      <c r="AT128" s="835"/>
      <c r="AU128" s="228"/>
      <c r="AV128" s="228"/>
      <c r="AW128" s="228"/>
      <c r="AX128" s="836" t="s">
        <v>496</v>
      </c>
      <c r="AY128" s="837"/>
      <c r="AZ128" s="837"/>
      <c r="BA128" s="837"/>
      <c r="BB128" s="837"/>
      <c r="BC128" s="837"/>
      <c r="BD128" s="837"/>
      <c r="BE128" s="838"/>
      <c r="BF128" s="815" t="s">
        <v>242</v>
      </c>
      <c r="BG128" s="816"/>
      <c r="BH128" s="816"/>
      <c r="BI128" s="816"/>
      <c r="BJ128" s="816"/>
      <c r="BK128" s="816"/>
      <c r="BL128" s="839"/>
      <c r="BM128" s="815">
        <v>11.89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497</v>
      </c>
      <c r="CQ128" s="759"/>
      <c r="CR128" s="759"/>
      <c r="CS128" s="759"/>
      <c r="CT128" s="759"/>
      <c r="CU128" s="759"/>
      <c r="CV128" s="759"/>
      <c r="CW128" s="759"/>
      <c r="CX128" s="759"/>
      <c r="CY128" s="759"/>
      <c r="CZ128" s="759"/>
      <c r="DA128" s="759"/>
      <c r="DB128" s="759"/>
      <c r="DC128" s="759"/>
      <c r="DD128" s="759"/>
      <c r="DE128" s="759"/>
      <c r="DF128" s="760"/>
      <c r="DG128" s="819" t="s">
        <v>242</v>
      </c>
      <c r="DH128" s="820"/>
      <c r="DI128" s="820"/>
      <c r="DJ128" s="820"/>
      <c r="DK128" s="820"/>
      <c r="DL128" s="820" t="s">
        <v>242</v>
      </c>
      <c r="DM128" s="820"/>
      <c r="DN128" s="820"/>
      <c r="DO128" s="820"/>
      <c r="DP128" s="820"/>
      <c r="DQ128" s="820" t="s">
        <v>242</v>
      </c>
      <c r="DR128" s="820"/>
      <c r="DS128" s="820"/>
      <c r="DT128" s="820"/>
      <c r="DU128" s="820"/>
      <c r="DV128" s="821" t="s">
        <v>242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27556995</v>
      </c>
      <c r="AB129" s="809"/>
      <c r="AC129" s="809"/>
      <c r="AD129" s="809"/>
      <c r="AE129" s="810"/>
      <c r="AF129" s="811">
        <v>27738050</v>
      </c>
      <c r="AG129" s="809"/>
      <c r="AH129" s="809"/>
      <c r="AI129" s="809"/>
      <c r="AJ129" s="810"/>
      <c r="AK129" s="811">
        <v>28363863</v>
      </c>
      <c r="AL129" s="809"/>
      <c r="AM129" s="809"/>
      <c r="AN129" s="809"/>
      <c r="AO129" s="810"/>
      <c r="AP129" s="812"/>
      <c r="AQ129" s="813"/>
      <c r="AR129" s="813"/>
      <c r="AS129" s="813"/>
      <c r="AT129" s="814"/>
      <c r="AU129" s="229"/>
      <c r="AV129" s="229"/>
      <c r="AW129" s="229"/>
      <c r="AX129" s="780" t="s">
        <v>499</v>
      </c>
      <c r="AY129" s="781"/>
      <c r="AZ129" s="781"/>
      <c r="BA129" s="781"/>
      <c r="BB129" s="781"/>
      <c r="BC129" s="781"/>
      <c r="BD129" s="781"/>
      <c r="BE129" s="782"/>
      <c r="BF129" s="799" t="s">
        <v>441</v>
      </c>
      <c r="BG129" s="800"/>
      <c r="BH129" s="800"/>
      <c r="BI129" s="800"/>
      <c r="BJ129" s="800"/>
      <c r="BK129" s="800"/>
      <c r="BL129" s="801"/>
      <c r="BM129" s="799">
        <v>16.89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501</v>
      </c>
      <c r="X130" s="806"/>
      <c r="Y130" s="806"/>
      <c r="Z130" s="807"/>
      <c r="AA130" s="808">
        <v>7246915</v>
      </c>
      <c r="AB130" s="809"/>
      <c r="AC130" s="809"/>
      <c r="AD130" s="809"/>
      <c r="AE130" s="810"/>
      <c r="AF130" s="811">
        <v>7169088</v>
      </c>
      <c r="AG130" s="809"/>
      <c r="AH130" s="809"/>
      <c r="AI130" s="809"/>
      <c r="AJ130" s="810"/>
      <c r="AK130" s="811">
        <v>7110744</v>
      </c>
      <c r="AL130" s="809"/>
      <c r="AM130" s="809"/>
      <c r="AN130" s="809"/>
      <c r="AO130" s="810"/>
      <c r="AP130" s="812"/>
      <c r="AQ130" s="813"/>
      <c r="AR130" s="813"/>
      <c r="AS130" s="813"/>
      <c r="AT130" s="814"/>
      <c r="AU130" s="229"/>
      <c r="AV130" s="229"/>
      <c r="AW130" s="229"/>
      <c r="AX130" s="780" t="s">
        <v>502</v>
      </c>
      <c r="AY130" s="781"/>
      <c r="AZ130" s="781"/>
      <c r="BA130" s="781"/>
      <c r="BB130" s="781"/>
      <c r="BC130" s="781"/>
      <c r="BD130" s="781"/>
      <c r="BE130" s="782"/>
      <c r="BF130" s="783">
        <v>14.1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503</v>
      </c>
      <c r="X131" s="790"/>
      <c r="Y131" s="790"/>
      <c r="Z131" s="791"/>
      <c r="AA131" s="792">
        <v>20310080</v>
      </c>
      <c r="AB131" s="793"/>
      <c r="AC131" s="793"/>
      <c r="AD131" s="793"/>
      <c r="AE131" s="794"/>
      <c r="AF131" s="795">
        <v>20568962</v>
      </c>
      <c r="AG131" s="793"/>
      <c r="AH131" s="793"/>
      <c r="AI131" s="793"/>
      <c r="AJ131" s="794"/>
      <c r="AK131" s="795">
        <v>21253119</v>
      </c>
      <c r="AL131" s="793"/>
      <c r="AM131" s="793"/>
      <c r="AN131" s="793"/>
      <c r="AO131" s="794"/>
      <c r="AP131" s="796"/>
      <c r="AQ131" s="797"/>
      <c r="AR131" s="797"/>
      <c r="AS131" s="797"/>
      <c r="AT131" s="798"/>
      <c r="AU131" s="229"/>
      <c r="AV131" s="229"/>
      <c r="AW131" s="229"/>
      <c r="AX131" s="758" t="s">
        <v>504</v>
      </c>
      <c r="AY131" s="759"/>
      <c r="AZ131" s="759"/>
      <c r="BA131" s="759"/>
      <c r="BB131" s="759"/>
      <c r="BC131" s="759"/>
      <c r="BD131" s="759"/>
      <c r="BE131" s="760"/>
      <c r="BF131" s="761">
        <v>56.2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506</v>
      </c>
      <c r="W132" s="771"/>
      <c r="X132" s="771"/>
      <c r="Y132" s="771"/>
      <c r="Z132" s="772"/>
      <c r="AA132" s="773">
        <v>13.939378870000001</v>
      </c>
      <c r="AB132" s="774"/>
      <c r="AC132" s="774"/>
      <c r="AD132" s="774"/>
      <c r="AE132" s="775"/>
      <c r="AF132" s="776">
        <v>14.526163260000001</v>
      </c>
      <c r="AG132" s="774"/>
      <c r="AH132" s="774"/>
      <c r="AI132" s="774"/>
      <c r="AJ132" s="775"/>
      <c r="AK132" s="776">
        <v>14.05463829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507</v>
      </c>
      <c r="W133" s="750"/>
      <c r="X133" s="750"/>
      <c r="Y133" s="750"/>
      <c r="Z133" s="751"/>
      <c r="AA133" s="752">
        <v>13.3</v>
      </c>
      <c r="AB133" s="753"/>
      <c r="AC133" s="753"/>
      <c r="AD133" s="753"/>
      <c r="AE133" s="754"/>
      <c r="AF133" s="752">
        <v>13.8</v>
      </c>
      <c r="AG133" s="753"/>
      <c r="AH133" s="753"/>
      <c r="AI133" s="753"/>
      <c r="AJ133" s="754"/>
      <c r="AK133" s="752">
        <v>14.1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3932u74mmUiLMr3FBgD9t0t01IauqOFK4lW2kIeY0/EcTD5MfAkKpB+7jxXes4mhSgX0pIaYkNiLJ8nCHkQGg==" saltValue="nSW0TszA8WMGBBCEAXGv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39370078740157483" footer="0.39370078740157483"/>
  <pageSetup paperSize="9" scale="2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showGridLines="0" zoomScale="8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19685039370078741"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9"/>
  <sheetViews>
    <sheetView showGridLines="0" zoomScaleNormal="100" zoomScaleSheetLayoutView="7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pZruUtsQypNWTo165Tim+NeBQgowmdxjKUKSGeqIuw59cfxHQZx+EiuhmgrtOmnDyqi4u3kbyP+RlOUxHJ7Q==" saltValue="AybMbxDd88O2T+sYSak6ZA==" spinCount="100000" sheet="1" objects="1" scenarios="1"/>
  <dataConsolidate/>
  <phoneticPr fontId="2"/>
  <printOptions horizontalCentered="1"/>
  <pageMargins left="0" right="0" top="0.19685039370078741"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showGridLines="0" zoomScaleNormal="100"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516</v>
      </c>
      <c r="AL9" s="1160"/>
      <c r="AM9" s="1160"/>
      <c r="AN9" s="1161"/>
      <c r="AO9" s="277">
        <v>8073762</v>
      </c>
      <c r="AP9" s="277">
        <v>102368</v>
      </c>
      <c r="AQ9" s="278">
        <v>65025</v>
      </c>
      <c r="AR9" s="279">
        <v>57.4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517</v>
      </c>
      <c r="AL10" s="1160"/>
      <c r="AM10" s="1160"/>
      <c r="AN10" s="1161"/>
      <c r="AO10" s="280">
        <v>9304</v>
      </c>
      <c r="AP10" s="280">
        <v>118</v>
      </c>
      <c r="AQ10" s="281">
        <v>6119</v>
      </c>
      <c r="AR10" s="282">
        <v>-98.1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518</v>
      </c>
      <c r="AL11" s="1160"/>
      <c r="AM11" s="1160"/>
      <c r="AN11" s="1161"/>
      <c r="AO11" s="280" t="s">
        <v>519</v>
      </c>
      <c r="AP11" s="280" t="s">
        <v>519</v>
      </c>
      <c r="AQ11" s="281">
        <v>1220</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520</v>
      </c>
      <c r="AL12" s="1160"/>
      <c r="AM12" s="1160"/>
      <c r="AN12" s="1161"/>
      <c r="AO12" s="280" t="s">
        <v>519</v>
      </c>
      <c r="AP12" s="280" t="s">
        <v>519</v>
      </c>
      <c r="AQ12" s="281">
        <v>12</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521</v>
      </c>
      <c r="AL13" s="1160"/>
      <c r="AM13" s="1160"/>
      <c r="AN13" s="1161"/>
      <c r="AO13" s="280" t="s">
        <v>519</v>
      </c>
      <c r="AP13" s="280" t="s">
        <v>519</v>
      </c>
      <c r="AQ13" s="281">
        <v>2792</v>
      </c>
      <c r="AR13" s="282" t="s">
        <v>519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522</v>
      </c>
      <c r="AL14" s="1160"/>
      <c r="AM14" s="1160"/>
      <c r="AN14" s="1161"/>
      <c r="AO14" s="280">
        <v>274838</v>
      </c>
      <c r="AP14" s="280">
        <v>3485</v>
      </c>
      <c r="AQ14" s="281">
        <v>1408</v>
      </c>
      <c r="AR14" s="282">
        <v>147.5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523</v>
      </c>
      <c r="AL15" s="1163"/>
      <c r="AM15" s="1163"/>
      <c r="AN15" s="1164"/>
      <c r="AO15" s="280">
        <v>-550876</v>
      </c>
      <c r="AP15" s="280">
        <v>-6985</v>
      </c>
      <c r="AQ15" s="281">
        <v>-3962</v>
      </c>
      <c r="AR15" s="282">
        <v>76.3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7807028</v>
      </c>
      <c r="AP16" s="280">
        <v>98986</v>
      </c>
      <c r="AQ16" s="281">
        <v>72615</v>
      </c>
      <c r="AR16" s="282">
        <v>36.299999999999997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528</v>
      </c>
      <c r="AL21" s="1166"/>
      <c r="AM21" s="1166"/>
      <c r="AN21" s="1167"/>
      <c r="AO21" s="293">
        <v>10.18</v>
      </c>
      <c r="AP21" s="294">
        <v>6.51</v>
      </c>
      <c r="AQ21" s="295">
        <v>3.67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529</v>
      </c>
      <c r="AL22" s="1166"/>
      <c r="AM22" s="1166"/>
      <c r="AN22" s="1167"/>
      <c r="AO22" s="298">
        <v>95.8</v>
      </c>
      <c r="AP22" s="299">
        <v>98.4</v>
      </c>
      <c r="AQ22" s="300">
        <v>-2.6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533</v>
      </c>
      <c r="AL32" s="1150"/>
      <c r="AM32" s="1150"/>
      <c r="AN32" s="1151"/>
      <c r="AO32" s="308">
        <v>6624039</v>
      </c>
      <c r="AP32" s="308">
        <v>83987</v>
      </c>
      <c r="AQ32" s="309">
        <v>34910</v>
      </c>
      <c r="AR32" s="310">
        <v>140.6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534</v>
      </c>
      <c r="AL33" s="1150"/>
      <c r="AM33" s="1150"/>
      <c r="AN33" s="1151"/>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535</v>
      </c>
      <c r="AL34" s="1150"/>
      <c r="AM34" s="1150"/>
      <c r="AN34" s="1151"/>
      <c r="AO34" s="308">
        <v>10000</v>
      </c>
      <c r="AP34" s="308">
        <v>127</v>
      </c>
      <c r="AQ34" s="309">
        <v>4</v>
      </c>
      <c r="AR34" s="310">
        <v>3075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536</v>
      </c>
      <c r="AL35" s="1150"/>
      <c r="AM35" s="1150"/>
      <c r="AN35" s="1151"/>
      <c r="AO35" s="308">
        <v>2709806</v>
      </c>
      <c r="AP35" s="308">
        <v>34358</v>
      </c>
      <c r="AQ35" s="309">
        <v>8517</v>
      </c>
      <c r="AR35" s="310">
        <v>303.39999999999998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537</v>
      </c>
      <c r="AL36" s="1150"/>
      <c r="AM36" s="1150"/>
      <c r="AN36" s="1151"/>
      <c r="AO36" s="308">
        <v>871827</v>
      </c>
      <c r="AP36" s="308">
        <v>11054</v>
      </c>
      <c r="AQ36" s="309">
        <v>1600</v>
      </c>
      <c r="AR36" s="310">
        <v>590.9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538</v>
      </c>
      <c r="AL37" s="1150"/>
      <c r="AM37" s="1150"/>
      <c r="AN37" s="1151"/>
      <c r="AO37" s="308" t="s">
        <v>519</v>
      </c>
      <c r="AP37" s="308" t="s">
        <v>519</v>
      </c>
      <c r="AQ37" s="309">
        <v>1669</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539</v>
      </c>
      <c r="AL38" s="1153"/>
      <c r="AM38" s="1153"/>
      <c r="AN38" s="1154"/>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540</v>
      </c>
      <c r="AL39" s="1153"/>
      <c r="AM39" s="1153"/>
      <c r="AN39" s="1154"/>
      <c r="AO39" s="308">
        <v>-117879</v>
      </c>
      <c r="AP39" s="308">
        <v>-1495</v>
      </c>
      <c r="AQ39" s="309">
        <v>-6461</v>
      </c>
      <c r="AR39" s="310">
        <v>-76.900000000000006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541</v>
      </c>
      <c r="AL40" s="1150"/>
      <c r="AM40" s="1150"/>
      <c r="AN40" s="1151"/>
      <c r="AO40" s="308">
        <v>-7110744</v>
      </c>
      <c r="AP40" s="308">
        <v>-90158</v>
      </c>
      <c r="AQ40" s="309">
        <v>-28321</v>
      </c>
      <c r="AR40" s="310">
        <v>218.3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295</v>
      </c>
      <c r="AL41" s="1156"/>
      <c r="AM41" s="1156"/>
      <c r="AN41" s="1157"/>
      <c r="AO41" s="308">
        <v>2987049</v>
      </c>
      <c r="AP41" s="308">
        <v>37873</v>
      </c>
      <c r="AQ41" s="309">
        <v>11918</v>
      </c>
      <c r="AR41" s="310">
        <v>217.8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511</v>
      </c>
      <c r="AN49" s="1144" t="s">
        <v>545</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5667969</v>
      </c>
      <c r="AN51" s="330">
        <v>68146</v>
      </c>
      <c r="AO51" s="331">
        <v>1.6</v>
      </c>
      <c r="AP51" s="332">
        <v>47820</v>
      </c>
      <c r="AQ51" s="333">
        <v>7.5</v>
      </c>
      <c r="AR51" s="334">
        <v>-5.9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3853773</v>
      </c>
      <c r="AN52" s="338">
        <v>46334</v>
      </c>
      <c r="AO52" s="339">
        <v>-7</v>
      </c>
      <c r="AP52" s="340">
        <v>25855</v>
      </c>
      <c r="AQ52" s="341">
        <v>-0.1</v>
      </c>
      <c r="AR52" s="342">
        <v>-6.9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4569022</v>
      </c>
      <c r="AN53" s="330">
        <v>55695</v>
      </c>
      <c r="AO53" s="331">
        <v>-18.3</v>
      </c>
      <c r="AP53" s="332">
        <v>41934</v>
      </c>
      <c r="AQ53" s="333">
        <v>-12.3</v>
      </c>
      <c r="AR53" s="334">
        <v>-6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3518145</v>
      </c>
      <c r="AN54" s="338">
        <v>42885</v>
      </c>
      <c r="AO54" s="339">
        <v>-7.4</v>
      </c>
      <c r="AP54" s="340">
        <v>23352</v>
      </c>
      <c r="AQ54" s="341">
        <v>-9.6999999999999993</v>
      </c>
      <c r="AR54" s="342">
        <v>2.2999999999999998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5883948</v>
      </c>
      <c r="AN55" s="330">
        <v>72693</v>
      </c>
      <c r="AO55" s="331">
        <v>30.5</v>
      </c>
      <c r="AP55" s="332">
        <v>45588</v>
      </c>
      <c r="AQ55" s="333">
        <v>8.6999999999999993</v>
      </c>
      <c r="AR55" s="334">
        <v>21.8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4205024</v>
      </c>
      <c r="AN56" s="338">
        <v>51951</v>
      </c>
      <c r="AO56" s="339">
        <v>21.1</v>
      </c>
      <c r="AP56" s="340">
        <v>24150</v>
      </c>
      <c r="AQ56" s="341">
        <v>3.4</v>
      </c>
      <c r="AR56" s="342">
        <v>17.7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5621754</v>
      </c>
      <c r="AN57" s="330">
        <v>70363</v>
      </c>
      <c r="AO57" s="331">
        <v>-3.2</v>
      </c>
      <c r="AP57" s="332">
        <v>45483</v>
      </c>
      <c r="AQ57" s="333">
        <v>-0.2</v>
      </c>
      <c r="AR57" s="334">
        <v>-3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3193397</v>
      </c>
      <c r="AN58" s="338">
        <v>39969</v>
      </c>
      <c r="AO58" s="339">
        <v>-23.1</v>
      </c>
      <c r="AP58" s="340">
        <v>24241</v>
      </c>
      <c r="AQ58" s="341">
        <v>0.4</v>
      </c>
      <c r="AR58" s="342">
        <v>-23.5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5203172</v>
      </c>
      <c r="AN59" s="330">
        <v>65971</v>
      </c>
      <c r="AO59" s="331">
        <v>-6.2</v>
      </c>
      <c r="AP59" s="332">
        <v>45945</v>
      </c>
      <c r="AQ59" s="333">
        <v>1</v>
      </c>
      <c r="AR59" s="334">
        <v>-7.2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3561442</v>
      </c>
      <c r="AN60" s="338">
        <v>45156</v>
      </c>
      <c r="AO60" s="339">
        <v>13</v>
      </c>
      <c r="AP60" s="340">
        <v>25180</v>
      </c>
      <c r="AQ60" s="341">
        <v>3.9</v>
      </c>
      <c r="AR60" s="342">
        <v>9.1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5389173</v>
      </c>
      <c r="AN61" s="345">
        <v>66574</v>
      </c>
      <c r="AO61" s="346">
        <v>0.9</v>
      </c>
      <c r="AP61" s="347">
        <v>45354</v>
      </c>
      <c r="AQ61" s="348">
        <v>0.9</v>
      </c>
      <c r="AR61" s="334">
        <v>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3666356</v>
      </c>
      <c r="AN62" s="338">
        <v>45259</v>
      </c>
      <c r="AO62" s="339">
        <v>-0.7</v>
      </c>
      <c r="AP62" s="340">
        <v>24556</v>
      </c>
      <c r="AQ62" s="341">
        <v>-0.4</v>
      </c>
      <c r="AR62" s="342">
        <v>-0.3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IdA+CUdqgXYUmGwI+C7wiiBdNvTfBQXZwHtOFiJkuf+7CA/EZii6Ujgu5QJdjXK4ZjCIk/emBhQpPrQ0riVtA==" saltValue="5GVxtsMd2OVHg4Qza4pV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51181102362204722"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1"/>
  <sheetViews>
    <sheetView showGridLines="0" zoomScaleNormal="100" zoomScaleSheetLayoutView="7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wETh8Y1Bjqwu0ypNev9d7/e7cDjb6Moepd4ErExtxGQ55LD45dAWui8uOFbxEawC0YMyUyhzFK9DU6U4tMRQhw==" saltValue="JDbEVyfoKjDidpGWWpg0Vg==" spinCount="100000" sheet="1" objects="1" scenarios="1"/>
  <dataConsolidate/>
  <phoneticPr fontId="2"/>
  <printOptions horizont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16"/>
  <sheetViews>
    <sheetView showGridLines="0" zoomScaleNormal="100" zoomScaleSheetLayoutView="7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XtPi/PxMP2MsvGijnQGoOShBuMhFD3WCdgVN5ppMdwnUXZyj+VQNOGyT9NLO5X7oXt4FlEcmyFH6E7ZGW9J9oQ==" saltValue="HTTm9kwn+/sUcfbdC5lVOQ==" spinCount="100000" sheet="1" objects="1" scenarios="1"/>
  <dataConsolidate/>
  <phoneticPr fontId="2"/>
  <printOptions horizont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dimension ref="B1:J50"/>
  <sheetViews>
    <sheetView showGridLines="0" zoomScaleNormal="100" zoomScaleSheetLayoutView="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68" t="s">
        <v>3</v>
      </c>
      <c r="D47" s="1168"/>
      <c r="E47" s="1169"/>
      <c r="F47" s="11">
        <v>19.95</v>
      </c>
      <c r="G47" s="12">
        <v>18.79</v>
      </c>
      <c r="H47" s="12">
        <v>18.16</v>
      </c>
      <c r="I47" s="12">
        <v>19.22</v>
      </c>
      <c r="J47" s="13">
        <v>19.72</v>
      </c>
    </row>
    <row r="48" spans="2:10" ht="57.75" customHeight="1" x14ac:dyDescent="0.15">
      <c r="B48" s="14"/>
      <c r="C48" s="1170" t="s">
        <v>4</v>
      </c>
      <c r="D48" s="1170"/>
      <c r="E48" s="1171"/>
      <c r="F48" s="15">
        <v>3.07</v>
      </c>
      <c r="G48" s="16">
        <v>3.03</v>
      </c>
      <c r="H48" s="16">
        <v>4.5999999999999996</v>
      </c>
      <c r="I48" s="16">
        <v>4.3600000000000003</v>
      </c>
      <c r="J48" s="17">
        <v>5.98</v>
      </c>
    </row>
    <row r="49" spans="2:10" ht="57.75" customHeight="1" thickBot="1" x14ac:dyDescent="0.2">
      <c r="B49" s="18"/>
      <c r="C49" s="1172" t="s">
        <v>5</v>
      </c>
      <c r="D49" s="1172"/>
      <c r="E49" s="1173"/>
      <c r="F49" s="19" t="s">
        <v>566</v>
      </c>
      <c r="G49" s="20" t="s">
        <v>567</v>
      </c>
      <c r="H49" s="20">
        <v>0.61</v>
      </c>
      <c r="I49" s="20">
        <v>1.01</v>
      </c>
      <c r="J49" s="21">
        <v>2.64</v>
      </c>
    </row>
    <row r="50" spans="2:10" x14ac:dyDescent="0.15"/>
  </sheetData>
  <sheetProtection algorithmName="SHA-512" hashValue="WOneWMvizc+p3cS2v+dLDzEXmkaiTNlfQLOvmhqKQCJD+D8WQSQKqazS1DoKepiP+6Rid3W9z8IFzMor8EWc3A==" saltValue="tsuTQDI84uFvwFMqUNC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基金残高に係る経年分析!Print_Area</vt:lpstr>
      <vt:lpstr>財政比較分析表!Print_Area</vt:lpstr>
      <vt:lpstr>'実質公債費比率（分子）の構造'!Print_Area</vt:lpstr>
      <vt:lpstr>実質収支比率等に係る経年分析!Print_Area</vt:lpstr>
      <vt:lpstr>'将来負担比率（分子）の構造'!Print_Area</vt:lpstr>
      <vt:lpstr>'性質別歳出決算分析表（住民一人当たりのコスト）'!Print_Area</vt:lpstr>
      <vt:lpstr>総括表!Print_Area</vt:lpstr>
      <vt:lpstr>'目的別歳出決算分析表（住民一人当たりのコスト）'!Print_Area</vt:lpstr>
      <vt:lpstr>連結実質赤字比率に係る赤字・黒字の構成分析!Print_Area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廣瀬 美晴</cp:lastModifiedBy>
  <cp:lastPrinted>2023-03-20T05:30:00Z</cp:lastPrinted>
  <dcterms:created xsi:type="dcterms:W3CDTF">2023-02-20T06:11:29Z</dcterms:created>
  <dcterms:modified xsi:type="dcterms:W3CDTF">2023-10-06T08:25:41Z</dcterms:modified>
  <cp:category/>
</cp:coreProperties>
</file>