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99福祉監査室\市HP（TsuNaGo）\令和６年度報酬改正様式\総合事業\"/>
    </mc:Choice>
  </mc:AlternateContent>
  <xr:revisionPtr revIDLastSave="0" documentId="13_ncr:1_{77C61057-AE45-4130-8BE2-D236614DEB8E}" xr6:coauthVersionLast="47" xr6:coauthVersionMax="47" xr10:uidLastSave="{00000000-0000-0000-0000-000000000000}"/>
  <bookViews>
    <workbookView xWindow="-120" yWindow="-120" windowWidth="29040" windowHeight="15720" tabRatio="698" xr2:uid="{00000000-000D-0000-FFFF-FFFF00000000}"/>
  </bookViews>
  <sheets>
    <sheet name="通所型サービス" sheetId="13" r:id="rId1"/>
  </sheets>
  <definedNames>
    <definedName name="_xlnm.Print_Area" localSheetId="0">通所型サービス!$A$1:$R$41</definedName>
    <definedName name="_xlnm.Print_Titles" localSheetId="0">通所型サービス!$1:$1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3" l="1"/>
  <c r="E30" i="13"/>
  <c r="C30" i="13"/>
  <c r="D10" i="13"/>
  <c r="E10" i="13"/>
  <c r="F10" i="13"/>
  <c r="G10" i="13"/>
  <c r="H10" i="13"/>
  <c r="I10" i="13"/>
  <c r="J10" i="13"/>
  <c r="K10" i="13"/>
  <c r="L10" i="13"/>
  <c r="M10" i="13"/>
  <c r="C10" i="13"/>
  <c r="F30" i="13" l="1"/>
  <c r="N10" i="13"/>
  <c r="O10" i="13" l="1"/>
  <c r="Q10" i="13"/>
  <c r="I30" i="13"/>
  <c r="I31" i="13" s="1"/>
  <c r="G30" i="13"/>
  <c r="Q11" i="13"/>
  <c r="D37" i="13" l="1"/>
  <c r="E37" i="13"/>
  <c r="C37" i="13"/>
  <c r="D17" i="13"/>
  <c r="E17" i="13"/>
  <c r="F17" i="13"/>
  <c r="G17" i="13"/>
  <c r="H17" i="13"/>
  <c r="I17" i="13"/>
  <c r="J17" i="13"/>
  <c r="K17" i="13"/>
  <c r="L17" i="13"/>
  <c r="M17" i="13"/>
  <c r="C17" i="13"/>
  <c r="E28" i="13"/>
  <c r="D28" i="13"/>
  <c r="C28" i="13"/>
  <c r="E26" i="13"/>
  <c r="D26" i="13"/>
  <c r="C26" i="13"/>
  <c r="F26" i="13" l="1"/>
  <c r="G26" i="13" s="1"/>
  <c r="F37" i="13"/>
  <c r="F28" i="13"/>
  <c r="M8" i="13"/>
  <c r="L8" i="13"/>
  <c r="K8" i="13"/>
  <c r="J8" i="13"/>
  <c r="I8" i="13"/>
  <c r="H8" i="13"/>
  <c r="G8" i="13"/>
  <c r="F8" i="13"/>
  <c r="E8" i="13"/>
  <c r="D8" i="13"/>
  <c r="C8" i="13"/>
  <c r="M6" i="13"/>
  <c r="N6" i="13" s="1"/>
  <c r="O6" i="13" s="1"/>
  <c r="L6" i="13"/>
  <c r="K6" i="13"/>
  <c r="J6" i="13"/>
  <c r="I6" i="13"/>
  <c r="H6" i="13"/>
  <c r="G6" i="13"/>
  <c r="F6" i="13"/>
  <c r="E6" i="13"/>
  <c r="D6" i="13"/>
  <c r="C6" i="13"/>
  <c r="I28" i="13" l="1"/>
  <c r="I29" i="13" s="1"/>
  <c r="G28" i="13"/>
  <c r="I37" i="13"/>
  <c r="I38" i="13" s="1"/>
  <c r="G37" i="13"/>
  <c r="N17" i="13"/>
  <c r="Q17" i="13" s="1"/>
  <c r="Q18" i="13" s="1"/>
  <c r="N8" i="13"/>
  <c r="Q8" i="13" l="1"/>
  <c r="Q9" i="13" s="1"/>
  <c r="O8" i="13"/>
  <c r="O17" i="13"/>
  <c r="C15" i="13" l="1"/>
  <c r="D15" i="13"/>
  <c r="E15" i="13"/>
  <c r="F15" i="13"/>
  <c r="G15" i="13"/>
  <c r="H15" i="13"/>
  <c r="I15" i="13"/>
  <c r="J15" i="13"/>
  <c r="K15" i="13"/>
  <c r="L15" i="13"/>
  <c r="M15" i="13"/>
  <c r="C35" i="13"/>
  <c r="D35" i="13"/>
  <c r="E35" i="13"/>
  <c r="F35" i="13" l="1"/>
  <c r="G35" i="13" s="1"/>
  <c r="N15" i="13"/>
  <c r="O15" i="13" s="1"/>
</calcChain>
</file>

<file path=xl/sharedStrings.xml><?xml version="1.0" encoding="utf-8"?>
<sst xmlns="http://schemas.openxmlformats.org/spreadsheetml/2006/main" count="93" uniqueCount="44">
  <si>
    <t>4月</t>
    <rPh sb="1" eb="2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</si>
  <si>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</si>
  <si>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</si>
  <si>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</si>
  <si>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</si>
  <si>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</si>
  <si>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</si>
  <si>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</si>
  <si>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</si>
  <si>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</si>
  <si>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</si>
  <si>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合計</t>
    <rPh sb="0" eb="2">
      <t>ゴウケイ</t>
    </rPh>
    <phoneticPr fontId="2"/>
  </si>
  <si>
    <t>注）</t>
    <rPh sb="0" eb="1">
      <t>チュウ</t>
    </rPh>
    <phoneticPr fontId="2"/>
  </si>
  <si>
    <t>介護福祉士の総勤務時間数</t>
    <rPh sb="0" eb="2">
      <t>カイゴ</t>
    </rPh>
    <rPh sb="2" eb="5">
      <t>フクシシ</t>
    </rPh>
    <rPh sb="6" eb="7">
      <t>ソウ</t>
    </rPh>
    <rPh sb="7" eb="9">
      <t>キンム</t>
    </rPh>
    <rPh sb="9" eb="11">
      <t>ジカン</t>
    </rPh>
    <rPh sb="11" eb="12">
      <t>スウ</t>
    </rPh>
    <phoneticPr fontId="2"/>
  </si>
  <si>
    <t>①</t>
    <phoneticPr fontId="2"/>
  </si>
  <si>
    <t>②</t>
    <phoneticPr fontId="2"/>
  </si>
  <si>
    <t>③</t>
    <phoneticPr fontId="2"/>
  </si>
  <si>
    <t>②÷①</t>
    <phoneticPr fontId="2"/>
  </si>
  <si>
    <t>④</t>
    <phoneticPr fontId="2"/>
  </si>
  <si>
    <t>常勤職員が暦月に勤務すべき時間数</t>
    <rPh sb="0" eb="2">
      <t>ジョウキン</t>
    </rPh>
    <rPh sb="2" eb="4">
      <t>ショクイン</t>
    </rPh>
    <rPh sb="5" eb="6">
      <t>レキ</t>
    </rPh>
    <rPh sb="6" eb="7">
      <t>ヅキ</t>
    </rPh>
    <rPh sb="8" eb="10">
      <t>キンム</t>
    </rPh>
    <rPh sb="13" eb="16">
      <t>ジカンスウ</t>
    </rPh>
    <phoneticPr fontId="2"/>
  </si>
  <si>
    <t>月</t>
    <rPh sb="0" eb="1">
      <t>ガツ</t>
    </rPh>
    <phoneticPr fontId="2"/>
  </si>
  <si>
    <t>③÷①</t>
    <phoneticPr fontId="2"/>
  </si>
  <si>
    <t>①のうち介護福祉士の総数
（常勤換算）</t>
    <rPh sb="4" eb="6">
      <t>カイゴ</t>
    </rPh>
    <rPh sb="6" eb="9">
      <t>フクシシ</t>
    </rPh>
    <rPh sb="10" eb="12">
      <t>ソウスウ</t>
    </rPh>
    <rPh sb="14" eb="16">
      <t>ジョウキン</t>
    </rPh>
    <rPh sb="16" eb="18">
      <t>カンサン</t>
    </rPh>
    <phoneticPr fontId="2"/>
  </si>
  <si>
    <t>1　前年度の実績が６月以上の事業所の場合は、前年４月から本年２月までの各月（前年度の実績が６月以上１０月以下であれば、その歴月）について算出してください。
 　なお、継続して加算を算定するためには、毎年度、職員の割合が要件を満たしているかを確認する必要があります。要件を満たさないことが分かった場合は、届出が必要になりますので注意してください。（継続して要件を満たす場合は、届出を行う必要はありません。）</t>
    <rPh sb="35" eb="36">
      <t>カク</t>
    </rPh>
    <rPh sb="38" eb="41">
      <t>ゼンネンド</t>
    </rPh>
    <rPh sb="42" eb="44">
      <t>ジッセキ</t>
    </rPh>
    <rPh sb="46" eb="47">
      <t>ツキ</t>
    </rPh>
    <rPh sb="47" eb="49">
      <t>イジョウ</t>
    </rPh>
    <rPh sb="51" eb="52">
      <t>ツキ</t>
    </rPh>
    <rPh sb="52" eb="54">
      <t>イカ</t>
    </rPh>
    <rPh sb="61" eb="62">
      <t>レキ</t>
    </rPh>
    <rPh sb="62" eb="63">
      <t>ツキ</t>
    </rPh>
    <rPh sb="83" eb="85">
      <t>ケイゾク</t>
    </rPh>
    <rPh sb="87" eb="89">
      <t>カサン</t>
    </rPh>
    <rPh sb="90" eb="92">
      <t>サンテイ</t>
    </rPh>
    <rPh sb="103" eb="105">
      <t>ショクイン</t>
    </rPh>
    <rPh sb="106" eb="108">
      <t>ワリアイ</t>
    </rPh>
    <rPh sb="109" eb="111">
      <t>ヨウケン</t>
    </rPh>
    <rPh sb="112" eb="113">
      <t>ミ</t>
    </rPh>
    <rPh sb="120" eb="122">
      <t>カクニン</t>
    </rPh>
    <rPh sb="124" eb="126">
      <t>ヒツヨウ</t>
    </rPh>
    <rPh sb="132" eb="134">
      <t>ヨウケン</t>
    </rPh>
    <rPh sb="135" eb="136">
      <t>ミ</t>
    </rPh>
    <rPh sb="143" eb="144">
      <t>ワ</t>
    </rPh>
    <rPh sb="147" eb="149">
      <t>バアイ</t>
    </rPh>
    <rPh sb="151" eb="152">
      <t>トド</t>
    </rPh>
    <rPh sb="152" eb="153">
      <t>デ</t>
    </rPh>
    <rPh sb="154" eb="156">
      <t>ヒツヨウ</t>
    </rPh>
    <rPh sb="163" eb="165">
      <t>チュウイ</t>
    </rPh>
    <rPh sb="173" eb="175">
      <t>ケイゾク</t>
    </rPh>
    <rPh sb="177" eb="179">
      <t>ヨウケン</t>
    </rPh>
    <rPh sb="180" eb="181">
      <t>ミ</t>
    </rPh>
    <rPh sb="183" eb="185">
      <t>バアイ</t>
    </rPh>
    <rPh sb="187" eb="188">
      <t>トド</t>
    </rPh>
    <rPh sb="188" eb="189">
      <t>デ</t>
    </rPh>
    <rPh sb="190" eb="191">
      <t>オコナ</t>
    </rPh>
    <rPh sb="192" eb="194">
      <t>ヒツヨウ</t>
    </rPh>
    <phoneticPr fontId="2"/>
  </si>
  <si>
    <t>2　介護職員の総勤務時間数には、原則として、介護職員として勤務した時間のみカウントしてください。たとえば、生活相談員と介護職員を兼務している場合、生活相談員として勤務した時間は除いてください。</t>
    <rPh sb="2" eb="4">
      <t>カイゴ</t>
    </rPh>
    <rPh sb="4" eb="6">
      <t>ショクイン</t>
    </rPh>
    <rPh sb="7" eb="8">
      <t>ソウ</t>
    </rPh>
    <rPh sb="8" eb="10">
      <t>キンム</t>
    </rPh>
    <rPh sb="10" eb="12">
      <t>ジカン</t>
    </rPh>
    <rPh sb="12" eb="13">
      <t>スウ</t>
    </rPh>
    <rPh sb="16" eb="18">
      <t>ゲンソク</t>
    </rPh>
    <rPh sb="22" eb="24">
      <t>カイゴ</t>
    </rPh>
    <rPh sb="24" eb="26">
      <t>ショクイン</t>
    </rPh>
    <rPh sb="29" eb="31">
      <t>キンム</t>
    </rPh>
    <rPh sb="33" eb="35">
      <t>ジカン</t>
    </rPh>
    <rPh sb="53" eb="55">
      <t>セイカツ</t>
    </rPh>
    <rPh sb="55" eb="58">
      <t>ソウダンイン</t>
    </rPh>
    <rPh sb="59" eb="61">
      <t>カイゴ</t>
    </rPh>
    <rPh sb="61" eb="63">
      <t>ショクイン</t>
    </rPh>
    <rPh sb="64" eb="66">
      <t>ケンム</t>
    </rPh>
    <rPh sb="70" eb="72">
      <t>バアイ</t>
    </rPh>
    <rPh sb="73" eb="75">
      <t>セイカツ</t>
    </rPh>
    <rPh sb="75" eb="78">
      <t>ソウダンイン</t>
    </rPh>
    <rPh sb="81" eb="83">
      <t>キンム</t>
    </rPh>
    <rPh sb="85" eb="87">
      <t>ジカン</t>
    </rPh>
    <rPh sb="88" eb="89">
      <t>ノゾ</t>
    </rPh>
    <phoneticPr fontId="2"/>
  </si>
  <si>
    <t>3　「サービスを直接提供する者」とは、生活相談員、看護職員、介護職員又は機能訓練指導員として勤務を行う職員を指します。</t>
    <rPh sb="8" eb="10">
      <t>チョクセツ</t>
    </rPh>
    <rPh sb="10" eb="12">
      <t>テイキョウ</t>
    </rPh>
    <rPh sb="14" eb="15">
      <t>モノ</t>
    </rPh>
    <rPh sb="19" eb="21">
      <t>セイカツ</t>
    </rPh>
    <rPh sb="21" eb="24">
      <t>ソウダンイン</t>
    </rPh>
    <rPh sb="25" eb="27">
      <t>カンゴ</t>
    </rPh>
    <rPh sb="27" eb="29">
      <t>ショクイン</t>
    </rPh>
    <rPh sb="30" eb="32">
      <t>カイゴ</t>
    </rPh>
    <rPh sb="32" eb="34">
      <t>ショクイン</t>
    </rPh>
    <rPh sb="34" eb="35">
      <t>マタ</t>
    </rPh>
    <rPh sb="36" eb="38">
      <t>キノウ</t>
    </rPh>
    <rPh sb="38" eb="40">
      <t>クンレン</t>
    </rPh>
    <rPh sb="40" eb="43">
      <t>シドウイン</t>
    </rPh>
    <rPh sb="46" eb="48">
      <t>キンム</t>
    </rPh>
    <rPh sb="49" eb="50">
      <t>オコナ</t>
    </rPh>
    <rPh sb="51" eb="53">
      <t>ショクイン</t>
    </rPh>
    <rPh sb="54" eb="55">
      <t>サ</t>
    </rPh>
    <phoneticPr fontId="2"/>
  </si>
  <si>
    <t>1　前年度の実績が６月未満の事業所（新規指定事業所等を含む。）の場合は、届出月の前３月について算出してください。例えば、８月から算定したい場合は、４月から６月までの３月の実績について計算し、７月１５日までに提出してください。
 　なお、前年度の実績が６月未満の事業所については、届出月以降においても、直近３月間の職員の割合につき、毎月継続的に所定の割合を維持しなければならず、所定の割合を下回った場合は、直ちに加算停止の届出が必要となりますので、注意してください。</t>
    <phoneticPr fontId="2"/>
  </si>
  <si>
    <t>≧25%(加算Ⅰ)</t>
    <rPh sb="5" eb="7">
      <t>カサン</t>
    </rPh>
    <phoneticPr fontId="2"/>
  </si>
  <si>
    <r>
      <t>勤続年数</t>
    </r>
    <r>
      <rPr>
        <b/>
        <u/>
        <sz val="9"/>
        <color rgb="FFFF0000"/>
        <rFont val="ＭＳ Ｐゴシック"/>
        <family val="3"/>
        <charset val="128"/>
      </rPr>
      <t>10</t>
    </r>
    <r>
      <rPr>
        <sz val="9"/>
        <rFont val="ＭＳ Ｐゴシック"/>
        <family val="3"/>
        <charset val="128"/>
      </rPr>
      <t>年以上の介護福祉士の総勤務時間数</t>
    </r>
    <rPh sb="0" eb="2">
      <t>キンゾク</t>
    </rPh>
    <rPh sb="2" eb="4">
      <t>ネンスウ</t>
    </rPh>
    <rPh sb="6" eb="7">
      <t>ネン</t>
    </rPh>
    <rPh sb="7" eb="9">
      <t>イジョウ</t>
    </rPh>
    <rPh sb="10" eb="12">
      <t>カイゴ</t>
    </rPh>
    <rPh sb="12" eb="15">
      <t>フクシシ</t>
    </rPh>
    <rPh sb="16" eb="17">
      <t>ソウ</t>
    </rPh>
    <rPh sb="17" eb="19">
      <t>キンム</t>
    </rPh>
    <rPh sb="19" eb="21">
      <t>ジカン</t>
    </rPh>
    <rPh sb="21" eb="22">
      <t>スウ</t>
    </rPh>
    <phoneticPr fontId="2"/>
  </si>
  <si>
    <r>
      <t>○前年度の実績が６月以上の事業所の場合</t>
    </r>
    <r>
      <rPr>
        <b/>
        <sz val="11"/>
        <color rgb="FFFF0000"/>
        <rFont val="ＭＳ Ｐゴシック"/>
        <family val="3"/>
        <charset val="128"/>
      </rPr>
      <t>（注1）</t>
    </r>
    <rPh sb="1" eb="4">
      <t>ゼンネンド</t>
    </rPh>
    <rPh sb="5" eb="7">
      <t>ジッセキ</t>
    </rPh>
    <rPh sb="9" eb="10">
      <t>ツキ</t>
    </rPh>
    <rPh sb="10" eb="12">
      <t>イジョウ</t>
    </rPh>
    <rPh sb="13" eb="16">
      <t>ジギョウショ</t>
    </rPh>
    <rPh sb="17" eb="19">
      <t>バアイ</t>
    </rPh>
    <rPh sb="20" eb="21">
      <t>チュウ</t>
    </rPh>
    <phoneticPr fontId="2"/>
  </si>
  <si>
    <r>
      <t>○前年度の実績が６月未満の事業所（新規指定事業所等を含む。）の場合</t>
    </r>
    <r>
      <rPr>
        <b/>
        <sz val="11"/>
        <color rgb="FFFF0000"/>
        <rFont val="ＭＳ Ｐゴシック"/>
        <family val="3"/>
        <charset val="128"/>
      </rPr>
      <t>（注1）</t>
    </r>
    <rPh sb="1" eb="4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rPh sb="17" eb="19">
      <t>シンキ</t>
    </rPh>
    <rPh sb="19" eb="21">
      <t>シテイ</t>
    </rPh>
    <rPh sb="21" eb="23">
      <t>ジギョウ</t>
    </rPh>
    <rPh sb="23" eb="24">
      <t>ショ</t>
    </rPh>
    <rPh sb="24" eb="25">
      <t>トウ</t>
    </rPh>
    <rPh sb="26" eb="27">
      <t>フク</t>
    </rPh>
    <rPh sb="31" eb="33">
      <t>バアイ</t>
    </rPh>
    <rPh sb="34" eb="35">
      <t>チュウ</t>
    </rPh>
    <phoneticPr fontId="2"/>
  </si>
  <si>
    <t>≧70%(加算Ⅰ)
≧50%(加算Ⅱ)
≧40%（加算Ⅲ）</t>
    <rPh sb="5" eb="7">
      <t>カサン</t>
    </rPh>
    <phoneticPr fontId="2"/>
  </si>
  <si>
    <r>
      <rPr>
        <b/>
        <u/>
        <sz val="9"/>
        <color rgb="FFFF0000"/>
        <rFont val="ＭＳ Ｐゴシック"/>
        <family val="3"/>
        <charset val="128"/>
      </rPr>
      <t>介護職員</t>
    </r>
    <r>
      <rPr>
        <sz val="9"/>
        <rFont val="ＭＳ Ｐゴシック"/>
        <family val="3"/>
        <charset val="128"/>
      </rPr>
      <t>の総数
（常勤換算）</t>
    </r>
    <rPh sb="0" eb="2">
      <t>カイゴ</t>
    </rPh>
    <rPh sb="2" eb="4">
      <t>ショクイン</t>
    </rPh>
    <rPh sb="5" eb="7">
      <t>ソウスウ</t>
    </rPh>
    <rPh sb="9" eb="11">
      <t>ジョウキン</t>
    </rPh>
    <rPh sb="11" eb="13">
      <t>カンサン</t>
    </rPh>
    <phoneticPr fontId="2"/>
  </si>
  <si>
    <r>
      <rPr>
        <b/>
        <u/>
        <sz val="9"/>
        <color rgb="FFFF0000"/>
        <rFont val="ＭＳ Ｐゴシック"/>
        <family val="3"/>
        <charset val="128"/>
      </rPr>
      <t>介護職員</t>
    </r>
    <r>
      <rPr>
        <sz val="9"/>
        <rFont val="ＭＳ Ｐゴシック"/>
        <family val="3"/>
        <charset val="128"/>
      </rPr>
      <t>の総勤務時間数</t>
    </r>
    <r>
      <rPr>
        <b/>
        <sz val="9"/>
        <color rgb="FFFF0000"/>
        <rFont val="ＭＳ Ｐゴシック"/>
        <family val="3"/>
        <charset val="128"/>
      </rPr>
      <t>（注2）</t>
    </r>
    <rPh sb="0" eb="2">
      <t>カイゴ</t>
    </rPh>
    <rPh sb="2" eb="4">
      <t>ショクイン</t>
    </rPh>
    <rPh sb="5" eb="6">
      <t>ソウ</t>
    </rPh>
    <rPh sb="6" eb="8">
      <t>キンム</t>
    </rPh>
    <rPh sb="8" eb="10">
      <t>ジカン</t>
    </rPh>
    <rPh sb="10" eb="11">
      <t>スウ</t>
    </rPh>
    <rPh sb="12" eb="13">
      <t>チュウ</t>
    </rPh>
    <phoneticPr fontId="2"/>
  </si>
  <si>
    <r>
      <rPr>
        <b/>
        <u/>
        <sz val="9"/>
        <color rgb="FFFF0000"/>
        <rFont val="ＭＳ Ｐゴシック"/>
        <family val="3"/>
        <charset val="128"/>
      </rPr>
      <t>サービスを直接提供する者</t>
    </r>
    <r>
      <rPr>
        <sz val="9"/>
        <rFont val="ＭＳ Ｐゴシック"/>
        <family val="3"/>
        <charset val="128"/>
      </rPr>
      <t>の総勤務時間数</t>
    </r>
    <r>
      <rPr>
        <b/>
        <sz val="9"/>
        <color rgb="FFFF0000"/>
        <rFont val="ＭＳ Ｐゴシック"/>
        <family val="3"/>
        <charset val="128"/>
      </rPr>
      <t>（注3）</t>
    </r>
    <rPh sb="5" eb="7">
      <t>チョクセツ</t>
    </rPh>
    <rPh sb="7" eb="9">
      <t>テイキョウ</t>
    </rPh>
    <rPh sb="11" eb="12">
      <t>モノ</t>
    </rPh>
    <rPh sb="13" eb="14">
      <t>ソウ</t>
    </rPh>
    <rPh sb="14" eb="16">
      <t>キンム</t>
    </rPh>
    <rPh sb="16" eb="18">
      <t>ジカン</t>
    </rPh>
    <rPh sb="18" eb="19">
      <t>スウ</t>
    </rPh>
    <phoneticPr fontId="2"/>
  </si>
  <si>
    <r>
      <rPr>
        <b/>
        <u/>
        <sz val="9"/>
        <color rgb="FFFF0000"/>
        <rFont val="ＭＳ Ｐゴシック"/>
        <family val="3"/>
        <charset val="128"/>
      </rPr>
      <t>サービスを直接提供する者</t>
    </r>
    <r>
      <rPr>
        <sz val="9"/>
        <rFont val="ＭＳ Ｐゴシック"/>
        <family val="3"/>
        <charset val="128"/>
      </rPr>
      <t>の総数（常勤換算）</t>
    </r>
    <rPh sb="13" eb="15">
      <t>ソウスウ</t>
    </rPh>
    <rPh sb="16" eb="18">
      <t>ジョウキン</t>
    </rPh>
    <rPh sb="18" eb="20">
      <t>カンサン</t>
    </rPh>
    <phoneticPr fontId="2"/>
  </si>
  <si>
    <r>
      <t>勤続年数</t>
    </r>
    <r>
      <rPr>
        <b/>
        <u/>
        <sz val="9"/>
        <color rgb="FFFF0000"/>
        <rFont val="ＭＳ Ｐゴシック"/>
        <family val="3"/>
        <charset val="128"/>
      </rPr>
      <t>７</t>
    </r>
    <r>
      <rPr>
        <sz val="9"/>
        <rFont val="ＭＳ Ｐゴシック"/>
        <family val="3"/>
        <charset val="128"/>
      </rPr>
      <t>年以上の者の総勤務時間数</t>
    </r>
    <rPh sb="0" eb="2">
      <t>キンゾク</t>
    </rPh>
    <rPh sb="2" eb="4">
      <t>ネンスウ</t>
    </rPh>
    <rPh sb="5" eb="8">
      <t>ネンイジョウ</t>
    </rPh>
    <rPh sb="9" eb="10">
      <t>モノ</t>
    </rPh>
    <rPh sb="11" eb="12">
      <t>ソウ</t>
    </rPh>
    <rPh sb="12" eb="14">
      <t>キンム</t>
    </rPh>
    <rPh sb="14" eb="16">
      <t>ジカン</t>
    </rPh>
    <rPh sb="16" eb="17">
      <t>スウ</t>
    </rPh>
    <phoneticPr fontId="2"/>
  </si>
  <si>
    <r>
      <t>①のうち勤続年数</t>
    </r>
    <r>
      <rPr>
        <b/>
        <u/>
        <sz val="9"/>
        <color rgb="FFFF0000"/>
        <rFont val="ＭＳ Ｐゴシック"/>
        <family val="3"/>
        <charset val="128"/>
      </rPr>
      <t>10</t>
    </r>
    <r>
      <rPr>
        <sz val="9"/>
        <rFont val="ＭＳ Ｐゴシック"/>
        <family val="3"/>
        <charset val="128"/>
      </rPr>
      <t>年以上の介護福祉士の総数（常勤換算）</t>
    </r>
    <rPh sb="14" eb="16">
      <t>カイゴ</t>
    </rPh>
    <rPh sb="16" eb="19">
      <t>フクシシ</t>
    </rPh>
    <rPh sb="20" eb="22">
      <t>ソウスウ</t>
    </rPh>
    <rPh sb="23" eb="25">
      <t>ジョウキン</t>
    </rPh>
    <rPh sb="25" eb="27">
      <t>カンサン</t>
    </rPh>
    <phoneticPr fontId="2"/>
  </si>
  <si>
    <r>
      <t>④のうち勤続年数</t>
    </r>
    <r>
      <rPr>
        <b/>
        <u/>
        <sz val="9"/>
        <color rgb="FFFF0000"/>
        <rFont val="ＭＳ Ｐゴシック"/>
        <family val="3"/>
        <charset val="128"/>
      </rPr>
      <t>７</t>
    </r>
    <r>
      <rPr>
        <sz val="9"/>
        <rFont val="ＭＳ Ｐゴシック"/>
        <family val="3"/>
        <charset val="128"/>
      </rPr>
      <t>年以上の者の総数（常勤換算）</t>
    </r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2"/>
  </si>
  <si>
    <t>⑤</t>
    <phoneticPr fontId="2"/>
  </si>
  <si>
    <t>⑤÷④</t>
    <phoneticPr fontId="2"/>
  </si>
  <si>
    <t>平均</t>
    <rPh sb="0" eb="2">
      <t>ヘイキン</t>
    </rPh>
    <phoneticPr fontId="2"/>
  </si>
  <si>
    <t>サービス提供体制強化加算計算シート【通所型サービス】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ケイサン</t>
    </rPh>
    <rPh sb="18" eb="20">
      <t>ツウショ</t>
    </rPh>
    <rPh sb="20" eb="21">
      <t>ガタ</t>
    </rPh>
    <phoneticPr fontId="2"/>
  </si>
  <si>
    <t>≧30％（加算Ⅲ）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</si>
</sst>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4" xfId="0" applyNumberFormat="1" applyFill="1" applyBorder="1" applyAlignment="1">
      <alignment vertical="center" shrinkToFit="1"/>
    </xf>
    <xf numFmtId="9" fontId="0" fillId="2" borderId="4" xfId="0" applyNumberForma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7" fontId="0" fillId="0" borderId="5" xfId="0" applyNumberFormat="1" applyBorder="1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9" fontId="7" fillId="0" borderId="0" xfId="0" applyNumberFormat="1" applyFont="1">
      <alignment vertical="center"/>
    </xf>
    <xf numFmtId="0" fontId="0" fillId="0" borderId="0" xfId="0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76" fontId="0" fillId="0" borderId="0" xfId="0" applyNumberFormat="1" applyAlignment="1">
      <alignment vertical="center" shrinkToFit="1"/>
    </xf>
    <xf numFmtId="9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top"/>
    </xf>
    <xf numFmtId="9" fontId="8" fillId="0" borderId="0" xfId="0" applyNumberFormat="1" applyFont="1" applyAlignment="1">
      <alignment vertical="top"/>
    </xf>
    <xf numFmtId="9" fontId="7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 shrinkToFit="1"/>
    </xf>
    <xf numFmtId="177" fontId="0" fillId="0" borderId="20" xfId="0" applyNumberFormat="1" applyBorder="1" applyAlignment="1">
      <alignment vertical="center" shrinkToFit="1"/>
    </xf>
    <xf numFmtId="176" fontId="0" fillId="2" borderId="21" xfId="0" applyNumberFormat="1" applyFill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23" xfId="0" applyNumberFormat="1" applyBorder="1" applyAlignment="1">
      <alignment vertical="center" shrinkToFit="1"/>
    </xf>
    <xf numFmtId="176" fontId="8" fillId="0" borderId="0" xfId="0" applyNumberFormat="1" applyFo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209550</xdr:rowOff>
    </xdr:from>
    <xdr:to>
      <xdr:col>16</xdr:col>
      <xdr:colOff>9525</xdr:colOff>
      <xdr:row>7</xdr:row>
      <xdr:rowOff>209550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7905750" y="24765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209550</xdr:rowOff>
    </xdr:from>
    <xdr:to>
      <xdr:col>16</xdr:col>
      <xdr:colOff>9525</xdr:colOff>
      <xdr:row>16</xdr:row>
      <xdr:rowOff>209550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7905750" y="85344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209550</xdr:rowOff>
    </xdr:from>
    <xdr:to>
      <xdr:col>8</xdr:col>
      <xdr:colOff>9525</xdr:colOff>
      <xdr:row>27</xdr:row>
      <xdr:rowOff>209550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019550" y="146399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209550</xdr:rowOff>
    </xdr:from>
    <xdr:to>
      <xdr:col>8</xdr:col>
      <xdr:colOff>9525</xdr:colOff>
      <xdr:row>36</xdr:row>
      <xdr:rowOff>209550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019550" y="1811655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209550</xdr:rowOff>
    </xdr:from>
    <xdr:to>
      <xdr:col>16</xdr:col>
      <xdr:colOff>9525</xdr:colOff>
      <xdr:row>9</xdr:row>
      <xdr:rowOff>209550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7905750" y="32004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209550</xdr:rowOff>
    </xdr:from>
    <xdr:to>
      <xdr:col>8</xdr:col>
      <xdr:colOff>9525</xdr:colOff>
      <xdr:row>29</xdr:row>
      <xdr:rowOff>209550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019550" y="123825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209550</xdr:rowOff>
    </xdr:from>
    <xdr:to>
      <xdr:col>8</xdr:col>
      <xdr:colOff>9525</xdr:colOff>
      <xdr:row>27</xdr:row>
      <xdr:rowOff>209550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7905750" y="24765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209550</xdr:rowOff>
    </xdr:from>
    <xdr:to>
      <xdr:col>8</xdr:col>
      <xdr:colOff>9525</xdr:colOff>
      <xdr:row>36</xdr:row>
      <xdr:rowOff>209550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905750" y="566737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209550</xdr:rowOff>
    </xdr:from>
    <xdr:to>
      <xdr:col>8</xdr:col>
      <xdr:colOff>9525</xdr:colOff>
      <xdr:row>29</xdr:row>
      <xdr:rowOff>209550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7905750" y="33623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showGridLines="0" tabSelected="1" view="pageBreakPreview" zoomScaleNormal="100" zoomScaleSheetLayoutView="100" workbookViewId="0">
      <selection sqref="A1:XFD1048576"/>
    </sheetView>
  </sheetViews>
  <sheetFormatPr defaultRowHeight="13.5" x14ac:dyDescent="0.15"/>
  <cols>
    <col min="1" max="1" width="3.625" customWidth="1"/>
    <col min="2" max="2" width="23.625" customWidth="1"/>
    <col min="3" max="15" width="6.375" customWidth="1"/>
    <col min="16" max="16" width="7.625" customWidth="1"/>
    <col min="17" max="17" width="6.625" customWidth="1"/>
    <col min="18" max="18" width="37" customWidth="1"/>
  </cols>
  <sheetData>
    <row r="1" spans="1:18" ht="27" customHeight="1" x14ac:dyDescent="0.1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0.100000000000001" customHeight="1" x14ac:dyDescent="0.15">
      <c r="A2" t="s">
        <v>29</v>
      </c>
    </row>
    <row r="3" spans="1:18" s="5" customFormat="1" ht="18" customHeight="1" x14ac:dyDescent="0.15">
      <c r="A3" s="39"/>
      <c r="B3" s="40"/>
      <c r="C3" s="4" t="s">
        <v>0</v>
      </c>
      <c r="D3" s="4" t="s">
        <v>2</v>
      </c>
      <c r="E3" s="4" t="s">
        <v>1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29" t="s">
        <v>11</v>
      </c>
      <c r="O3" s="4" t="s">
        <v>41</v>
      </c>
    </row>
    <row r="4" spans="1:18" ht="28.5" customHeight="1" x14ac:dyDescent="0.15">
      <c r="A4" s="41" t="s">
        <v>19</v>
      </c>
      <c r="B4" s="4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0"/>
      <c r="O4" s="6"/>
    </row>
    <row r="5" spans="1:18" ht="28.5" customHeight="1" thickBot="1" x14ac:dyDescent="0.2">
      <c r="A5" s="43" t="s">
        <v>33</v>
      </c>
      <c r="B5" s="4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1"/>
      <c r="O5" s="33"/>
    </row>
    <row r="6" spans="1:18" ht="28.5" customHeight="1" thickBot="1" x14ac:dyDescent="0.2">
      <c r="A6" s="8" t="s">
        <v>14</v>
      </c>
      <c r="B6" s="9" t="s">
        <v>32</v>
      </c>
      <c r="C6" s="2" t="str">
        <f t="shared" ref="C6:M6" si="0">IF(C5="","",ROUNDDOWN(C5/C4,1))</f>
        <v/>
      </c>
      <c r="D6" s="2" t="str">
        <f t="shared" si="0"/>
        <v/>
      </c>
      <c r="E6" s="2" t="str">
        <f t="shared" si="0"/>
        <v/>
      </c>
      <c r="F6" s="2" t="str">
        <f t="shared" si="0"/>
        <v/>
      </c>
      <c r="G6" s="2" t="str">
        <f t="shared" si="0"/>
        <v/>
      </c>
      <c r="H6" s="2" t="str">
        <f t="shared" si="0"/>
        <v/>
      </c>
      <c r="I6" s="2" t="str">
        <f t="shared" si="0"/>
        <v/>
      </c>
      <c r="J6" s="2" t="str">
        <f t="shared" si="0"/>
        <v/>
      </c>
      <c r="K6" s="2" t="str">
        <f t="shared" si="0"/>
        <v/>
      </c>
      <c r="L6" s="2" t="str">
        <f t="shared" si="0"/>
        <v/>
      </c>
      <c r="M6" s="2" t="str">
        <f t="shared" si="0"/>
        <v/>
      </c>
      <c r="N6" s="32" t="str">
        <f>IF(M6="","",SUM(C6:M6))</f>
        <v/>
      </c>
      <c r="O6" s="2" t="str">
        <f>IF(N6="","",ROUNDDOWN(N6/11,2))</f>
        <v/>
      </c>
      <c r="P6" s="10"/>
    </row>
    <row r="7" spans="1:18" ht="28.5" customHeight="1" thickBot="1" x14ac:dyDescent="0.2">
      <c r="A7" s="36" t="s">
        <v>13</v>
      </c>
      <c r="B7" s="3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1"/>
      <c r="O7" s="34"/>
      <c r="Q7" s="11"/>
    </row>
    <row r="8" spans="1:18" ht="41.25" customHeight="1" thickBot="1" x14ac:dyDescent="0.2">
      <c r="A8" s="8" t="s">
        <v>15</v>
      </c>
      <c r="B8" s="9" t="s">
        <v>22</v>
      </c>
      <c r="C8" s="2" t="str">
        <f t="shared" ref="C8:M8" si="1">IF(C7="","",ROUNDDOWN(C7/C4,1))</f>
        <v/>
      </c>
      <c r="D8" s="2" t="str">
        <f t="shared" si="1"/>
        <v/>
      </c>
      <c r="E8" s="2" t="str">
        <f t="shared" si="1"/>
        <v/>
      </c>
      <c r="F8" s="2" t="str">
        <f t="shared" si="1"/>
        <v/>
      </c>
      <c r="G8" s="2" t="str">
        <f t="shared" si="1"/>
        <v/>
      </c>
      <c r="H8" s="2" t="str">
        <f t="shared" si="1"/>
        <v/>
      </c>
      <c r="I8" s="2" t="str">
        <f t="shared" si="1"/>
        <v/>
      </c>
      <c r="J8" s="2" t="str">
        <f t="shared" si="1"/>
        <v/>
      </c>
      <c r="K8" s="2" t="str">
        <f t="shared" si="1"/>
        <v/>
      </c>
      <c r="L8" s="2" t="str">
        <f t="shared" si="1"/>
        <v/>
      </c>
      <c r="M8" s="2" t="str">
        <f t="shared" si="1"/>
        <v/>
      </c>
      <c r="N8" s="32" t="str">
        <f>IF(M8="","",SUM(C8:M8))</f>
        <v/>
      </c>
      <c r="O8" s="2" t="str">
        <f>IF(N8="","",ROUNDDOWN(N8/11,2))</f>
        <v/>
      </c>
      <c r="P8" s="12" t="s">
        <v>17</v>
      </c>
      <c r="Q8" s="3" t="str">
        <f>IF(N8="","",ROUNDDOWN(O8/O6,2))</f>
        <v/>
      </c>
      <c r="R8" s="25" t="s">
        <v>31</v>
      </c>
    </row>
    <row r="9" spans="1:18" ht="28.5" customHeight="1" thickBot="1" x14ac:dyDescent="0.2">
      <c r="A9" s="36" t="s">
        <v>28</v>
      </c>
      <c r="B9" s="3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1"/>
      <c r="O9" s="34"/>
      <c r="Q9" s="27" t="str">
        <f>IF(Q8="","",IF(Q8&gt;=0.7,"加算Ⅰの条件を満たしています",IF(AND(Q8&gt;=0.5,0.7&gt;Q8),"加算Ⅱの条件を満たしています",IF(AND(Q8&gt;=0.4,0.5&gt;Q8),"加算Ⅲの条件を満たしています","条件を満たしていません"))))</f>
        <v/>
      </c>
    </row>
    <row r="10" spans="1:18" ht="28.5" customHeight="1" thickBot="1" x14ac:dyDescent="0.2">
      <c r="A10" s="8" t="s">
        <v>16</v>
      </c>
      <c r="B10" s="9" t="s">
        <v>37</v>
      </c>
      <c r="C10" s="2" t="str">
        <f>IF(C9="","",ROUNDDOWN(C9/C4,1))</f>
        <v/>
      </c>
      <c r="D10" s="2" t="str">
        <f t="shared" ref="D10:M10" si="2">IF(D9="","",ROUNDDOWN(D9/D4,1))</f>
        <v/>
      </c>
      <c r="E10" s="2" t="str">
        <f t="shared" si="2"/>
        <v/>
      </c>
      <c r="F10" s="2" t="str">
        <f t="shared" si="2"/>
        <v/>
      </c>
      <c r="G10" s="2" t="str">
        <f t="shared" si="2"/>
        <v/>
      </c>
      <c r="H10" s="2" t="str">
        <f t="shared" si="2"/>
        <v/>
      </c>
      <c r="I10" s="2" t="str">
        <f t="shared" si="2"/>
        <v/>
      </c>
      <c r="J10" s="2" t="str">
        <f t="shared" si="2"/>
        <v/>
      </c>
      <c r="K10" s="2" t="str">
        <f t="shared" si="2"/>
        <v/>
      </c>
      <c r="L10" s="2" t="str">
        <f t="shared" si="2"/>
        <v/>
      </c>
      <c r="M10" s="2" t="str">
        <f t="shared" si="2"/>
        <v/>
      </c>
      <c r="N10" s="32" t="str">
        <f>IF(M10="","",SUM(C10:M10))</f>
        <v/>
      </c>
      <c r="O10" s="2" t="str">
        <f>IF(N10="","",ROUNDDOWN(N10/11,2))</f>
        <v/>
      </c>
      <c r="P10" s="12" t="s">
        <v>21</v>
      </c>
      <c r="Q10" s="3" t="str">
        <f>IF(N10="","",ROUNDDOWN(O10/O6,2))</f>
        <v/>
      </c>
      <c r="R10" s="25" t="s">
        <v>27</v>
      </c>
    </row>
    <row r="11" spans="1:18" ht="21" customHeight="1" x14ac:dyDescent="0.1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27" t="str">
        <f>IF(Q10="","",IF(Q10&gt;=0.25,"条件を満たしています","条件を満たしていません"))</f>
        <v/>
      </c>
    </row>
    <row r="12" spans="1:18" s="5" customFormat="1" ht="18" customHeight="1" x14ac:dyDescent="0.15">
      <c r="A12" s="39"/>
      <c r="B12" s="40"/>
      <c r="C12" s="4" t="s">
        <v>0</v>
      </c>
      <c r="D12" s="4" t="s">
        <v>2</v>
      </c>
      <c r="E12" s="4" t="s">
        <v>1</v>
      </c>
      <c r="F12" s="4" t="s">
        <v>3</v>
      </c>
      <c r="G12" s="4" t="s">
        <v>4</v>
      </c>
      <c r="H12" s="4" t="s">
        <v>5</v>
      </c>
      <c r="I12" s="4" t="s">
        <v>6</v>
      </c>
      <c r="J12" s="4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41</v>
      </c>
    </row>
    <row r="13" spans="1:18" ht="28.5" customHeight="1" x14ac:dyDescent="0.15">
      <c r="A13" s="41" t="s">
        <v>19</v>
      </c>
      <c r="B13" s="4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"/>
      <c r="O13" s="6"/>
    </row>
    <row r="14" spans="1:18" ht="28.5" customHeight="1" thickBot="1" x14ac:dyDescent="0.2">
      <c r="A14" s="50" t="s">
        <v>34</v>
      </c>
      <c r="B14" s="5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  <c r="O14" s="33"/>
    </row>
    <row r="15" spans="1:18" ht="28.5" customHeight="1" thickBot="1" x14ac:dyDescent="0.2">
      <c r="A15" s="8" t="s">
        <v>18</v>
      </c>
      <c r="B15" s="9" t="s">
        <v>35</v>
      </c>
      <c r="C15" s="2" t="str">
        <f t="shared" ref="C15:M15" si="3">IF(C14="","",ROUNDDOWN(C14/C13,1))</f>
        <v/>
      </c>
      <c r="D15" s="2" t="str">
        <f t="shared" si="3"/>
        <v/>
      </c>
      <c r="E15" s="2" t="str">
        <f t="shared" si="3"/>
        <v/>
      </c>
      <c r="F15" s="2" t="str">
        <f t="shared" si="3"/>
        <v/>
      </c>
      <c r="G15" s="2" t="str">
        <f t="shared" si="3"/>
        <v/>
      </c>
      <c r="H15" s="2" t="str">
        <f t="shared" si="3"/>
        <v/>
      </c>
      <c r="I15" s="2" t="str">
        <f t="shared" si="3"/>
        <v/>
      </c>
      <c r="J15" s="2" t="str">
        <f t="shared" si="3"/>
        <v/>
      </c>
      <c r="K15" s="2" t="str">
        <f t="shared" si="3"/>
        <v/>
      </c>
      <c r="L15" s="2" t="str">
        <f t="shared" si="3"/>
        <v/>
      </c>
      <c r="M15" s="2" t="str">
        <f t="shared" si="3"/>
        <v/>
      </c>
      <c r="N15" s="2" t="str">
        <f>IF(M15="","",SUM(C15:M15))</f>
        <v/>
      </c>
      <c r="O15" s="2" t="str">
        <f>IF(N15="","",ROUNDDOWN(N15/11,2))</f>
        <v/>
      </c>
      <c r="P15" s="10"/>
    </row>
    <row r="16" spans="1:18" ht="28.5" customHeight="1" thickBot="1" x14ac:dyDescent="0.2">
      <c r="A16" s="36" t="s">
        <v>36</v>
      </c>
      <c r="B16" s="4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7"/>
      <c r="O16" s="34"/>
    </row>
    <row r="17" spans="1:19" ht="28.5" customHeight="1" thickBot="1" x14ac:dyDescent="0.2">
      <c r="A17" s="8" t="s">
        <v>39</v>
      </c>
      <c r="B17" s="9" t="s">
        <v>38</v>
      </c>
      <c r="C17" s="2" t="str">
        <f>IF(C16="","",ROUNDDOWN(C16/C13,1))</f>
        <v/>
      </c>
      <c r="D17" s="2" t="str">
        <f t="shared" ref="D17:M17" si="4">IF(D16="","",ROUNDDOWN(D16/D13,1))</f>
        <v/>
      </c>
      <c r="E17" s="2" t="str">
        <f t="shared" si="4"/>
        <v/>
      </c>
      <c r="F17" s="2" t="str">
        <f t="shared" si="4"/>
        <v/>
      </c>
      <c r="G17" s="2" t="str">
        <f t="shared" si="4"/>
        <v/>
      </c>
      <c r="H17" s="2" t="str">
        <f t="shared" si="4"/>
        <v/>
      </c>
      <c r="I17" s="2" t="str">
        <f t="shared" si="4"/>
        <v/>
      </c>
      <c r="J17" s="2" t="str">
        <f t="shared" si="4"/>
        <v/>
      </c>
      <c r="K17" s="2" t="str">
        <f t="shared" si="4"/>
        <v/>
      </c>
      <c r="L17" s="2" t="str">
        <f t="shared" si="4"/>
        <v/>
      </c>
      <c r="M17" s="2" t="str">
        <f t="shared" si="4"/>
        <v/>
      </c>
      <c r="N17" s="2" t="str">
        <f>IF(M17="","",SUM(C17:M17))</f>
        <v/>
      </c>
      <c r="O17" s="2" t="str">
        <f>IF(N17="","",ROUNDDOWN(N17/11,2))</f>
        <v/>
      </c>
      <c r="P17" s="12" t="s">
        <v>40</v>
      </c>
      <c r="Q17" s="3" t="str">
        <f>IF(N17="","",ROUNDDOWN(O17/O15,2))</f>
        <v/>
      </c>
      <c r="R17" s="25" t="s">
        <v>43</v>
      </c>
    </row>
    <row r="18" spans="1:19" ht="21" customHeight="1" x14ac:dyDescent="0.15">
      <c r="A18" s="13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2"/>
      <c r="Q18" s="28" t="str">
        <f>IF(Q17="","",IF(Q17&gt;=0.3,"条件を満たしています","条件を満たしていません"))</f>
        <v/>
      </c>
    </row>
    <row r="19" spans="1:19" ht="38.25" customHeight="1" x14ac:dyDescent="0.15">
      <c r="A19" s="26" t="s">
        <v>12</v>
      </c>
      <c r="B19" s="46" t="s">
        <v>23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9" ht="25.5" customHeight="1" x14ac:dyDescent="0.15">
      <c r="B20" s="46" t="s">
        <v>24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9" ht="12.75" customHeight="1" x14ac:dyDescent="0.15">
      <c r="B21" s="46" t="s">
        <v>25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9" ht="20.100000000000001" customHeight="1" x14ac:dyDescent="0.15">
      <c r="A22" t="s">
        <v>30</v>
      </c>
    </row>
    <row r="23" spans="1:19" s="5" customFormat="1" ht="18" customHeight="1" x14ac:dyDescent="0.15">
      <c r="A23" s="39"/>
      <c r="B23" s="40"/>
      <c r="C23" s="20" t="s">
        <v>20</v>
      </c>
      <c r="D23" s="20" t="s">
        <v>20</v>
      </c>
      <c r="E23" s="20" t="s">
        <v>20</v>
      </c>
      <c r="F23" s="4" t="s">
        <v>11</v>
      </c>
      <c r="G23" s="4" t="s">
        <v>41</v>
      </c>
    </row>
    <row r="24" spans="1:19" ht="28.5" customHeight="1" x14ac:dyDescent="0.15">
      <c r="A24" s="41" t="s">
        <v>19</v>
      </c>
      <c r="B24" s="42"/>
      <c r="C24" s="21"/>
      <c r="D24" s="21"/>
      <c r="E24" s="21"/>
      <c r="F24" s="6"/>
      <c r="G24" s="6"/>
    </row>
    <row r="25" spans="1:19" ht="28.5" customHeight="1" thickBot="1" x14ac:dyDescent="0.2">
      <c r="A25" s="43" t="s">
        <v>33</v>
      </c>
      <c r="B25" s="44"/>
      <c r="C25" s="21"/>
      <c r="D25" s="21"/>
      <c r="E25" s="21"/>
      <c r="F25" s="7"/>
      <c r="G25" s="33"/>
    </row>
    <row r="26" spans="1:19" ht="28.5" customHeight="1" thickBot="1" x14ac:dyDescent="0.2">
      <c r="A26" s="8" t="s">
        <v>14</v>
      </c>
      <c r="B26" s="9" t="s">
        <v>32</v>
      </c>
      <c r="C26" s="2" t="str">
        <f t="shared" ref="C26:E26" si="5">IF(C25="","",ROUNDDOWN(C25/C24,1))</f>
        <v/>
      </c>
      <c r="D26" s="2" t="str">
        <f t="shared" si="5"/>
        <v/>
      </c>
      <c r="E26" s="2" t="str">
        <f t="shared" si="5"/>
        <v/>
      </c>
      <c r="F26" s="2" t="str">
        <f>IF(C26="","",SUM(C26:E26))</f>
        <v/>
      </c>
      <c r="G26" s="2" t="str">
        <f>IF(F26="","",ROUNDDOWN(F26/3,2))</f>
        <v/>
      </c>
      <c r="H26" s="10"/>
    </row>
    <row r="27" spans="1:19" ht="28.5" customHeight="1" thickBot="1" x14ac:dyDescent="0.2">
      <c r="A27" s="36" t="s">
        <v>13</v>
      </c>
      <c r="B27" s="37"/>
      <c r="C27" s="21"/>
      <c r="D27" s="21"/>
      <c r="E27" s="21"/>
      <c r="F27" s="7"/>
      <c r="G27" s="34"/>
      <c r="I27" s="11"/>
    </row>
    <row r="28" spans="1:19" ht="41.25" customHeight="1" thickBot="1" x14ac:dyDescent="0.2">
      <c r="A28" s="8" t="s">
        <v>15</v>
      </c>
      <c r="B28" s="9" t="s">
        <v>22</v>
      </c>
      <c r="C28" s="2" t="str">
        <f t="shared" ref="C28:E28" si="6">IF(C27="","",ROUNDDOWN(C27/C24,1))</f>
        <v/>
      </c>
      <c r="D28" s="2" t="str">
        <f t="shared" si="6"/>
        <v/>
      </c>
      <c r="E28" s="2" t="str">
        <f t="shared" si="6"/>
        <v/>
      </c>
      <c r="F28" s="2" t="str">
        <f>IF(C28="","",SUM(C28:E28))</f>
        <v/>
      </c>
      <c r="G28" s="2" t="str">
        <f>IF(F28="","",ROUNDDOWN(F28/3,2))</f>
        <v/>
      </c>
      <c r="H28" s="12" t="s">
        <v>17</v>
      </c>
      <c r="I28" s="3" t="str">
        <f>IF(F28="","",ROUNDDOWN(G28/G26,2))</f>
        <v/>
      </c>
      <c r="J28" s="38" t="s">
        <v>31</v>
      </c>
      <c r="K28" s="49"/>
      <c r="L28" s="49"/>
    </row>
    <row r="29" spans="1:19" ht="28.5" customHeight="1" thickBot="1" x14ac:dyDescent="0.2">
      <c r="A29" s="36" t="s">
        <v>28</v>
      </c>
      <c r="B29" s="37"/>
      <c r="C29" s="23"/>
      <c r="D29" s="23"/>
      <c r="E29" s="23"/>
      <c r="F29" s="7"/>
      <c r="G29" s="34"/>
      <c r="I29" s="27" t="str">
        <f>IF(I28="","",IF(I28&gt;=0.7,"加算Ⅰの条件を満たしています",IF(AND(I28&gt;=0.5,0.7&gt;I28),"加算Ⅱの条件を満たしています",IF(AND(I28&gt;=0.4,0.5&gt;I28),"加算Ⅲの条件を満たしています","条件を満たしていません"))))</f>
        <v/>
      </c>
    </row>
    <row r="30" spans="1:19" ht="28.5" customHeight="1" thickBot="1" x14ac:dyDescent="0.2">
      <c r="A30" s="8" t="s">
        <v>16</v>
      </c>
      <c r="B30" s="9" t="s">
        <v>37</v>
      </c>
      <c r="C30" s="2" t="str">
        <f>IF(C29="","",ROUNDDOWN(C29/C24,1))</f>
        <v/>
      </c>
      <c r="D30" s="2" t="str">
        <f t="shared" ref="D30:E30" si="7">IF(D29="","",ROUNDDOWN(D29/D24,1))</f>
        <v/>
      </c>
      <c r="E30" s="2" t="str">
        <f t="shared" si="7"/>
        <v/>
      </c>
      <c r="F30" s="2" t="str">
        <f>IF(C30="","",SUM(C30:E30))</f>
        <v/>
      </c>
      <c r="G30" s="2" t="str">
        <f>IF(F30="","",ROUNDDOWN(F30/3,2))</f>
        <v/>
      </c>
      <c r="H30" s="12" t="s">
        <v>21</v>
      </c>
      <c r="I30" s="3" t="str">
        <f>IF(F30="","",ROUNDDOWN(G30/G26,2))</f>
        <v/>
      </c>
      <c r="J30" t="s">
        <v>27</v>
      </c>
    </row>
    <row r="31" spans="1:19" ht="21" customHeight="1" x14ac:dyDescent="0.15">
      <c r="A31" s="13"/>
      <c r="B31" s="14"/>
      <c r="C31" s="15"/>
      <c r="D31" s="15"/>
      <c r="E31" s="15"/>
      <c r="F31" s="15"/>
      <c r="G31" s="15"/>
      <c r="H31" s="12"/>
      <c r="I31" s="27" t="str">
        <f>IF(I30="","",IF(I30&gt;=0.25,"条件を満たしています","条件を満たしていません"))</f>
        <v/>
      </c>
    </row>
    <row r="32" spans="1:19" s="5" customFormat="1" ht="18" customHeight="1" x14ac:dyDescent="0.15">
      <c r="A32" s="39"/>
      <c r="B32" s="40"/>
      <c r="C32" s="20" t="s">
        <v>20</v>
      </c>
      <c r="D32" s="20" t="s">
        <v>20</v>
      </c>
      <c r="E32" s="20" t="s">
        <v>20</v>
      </c>
      <c r="F32" s="4" t="s">
        <v>11</v>
      </c>
      <c r="G32" s="4" t="s">
        <v>41</v>
      </c>
      <c r="K32" s="18"/>
      <c r="L32" s="16"/>
      <c r="M32" s="16"/>
      <c r="N32" s="16"/>
      <c r="O32" s="16"/>
      <c r="P32" s="16"/>
      <c r="Q32" s="16"/>
      <c r="R32" s="16"/>
      <c r="S32" s="16"/>
    </row>
    <row r="33" spans="1:19" ht="28.5" customHeight="1" x14ac:dyDescent="0.15">
      <c r="A33" s="41" t="s">
        <v>19</v>
      </c>
      <c r="B33" s="42"/>
      <c r="C33" s="21"/>
      <c r="D33" s="21"/>
      <c r="E33" s="21"/>
      <c r="F33" s="6"/>
      <c r="G33" s="6"/>
      <c r="K33" s="17"/>
      <c r="L33" s="16"/>
      <c r="M33" s="16"/>
      <c r="N33" s="16"/>
      <c r="O33" s="16"/>
      <c r="P33" s="16"/>
      <c r="Q33" s="16"/>
      <c r="R33" s="16"/>
      <c r="S33" s="16"/>
    </row>
    <row r="34" spans="1:19" ht="28.5" customHeight="1" thickBot="1" x14ac:dyDescent="0.2">
      <c r="A34" s="50" t="s">
        <v>34</v>
      </c>
      <c r="B34" s="51"/>
      <c r="C34" s="22"/>
      <c r="D34" s="22"/>
      <c r="E34" s="22"/>
      <c r="F34" s="7"/>
      <c r="G34" s="33"/>
      <c r="K34" s="17"/>
      <c r="L34" s="16"/>
      <c r="M34" s="16"/>
      <c r="N34" s="16"/>
      <c r="O34" s="16"/>
      <c r="P34" s="16"/>
      <c r="Q34" s="16"/>
      <c r="R34" s="16"/>
      <c r="S34" s="16"/>
    </row>
    <row r="35" spans="1:19" ht="28.5" customHeight="1" thickBot="1" x14ac:dyDescent="0.2">
      <c r="A35" s="8" t="s">
        <v>18</v>
      </c>
      <c r="B35" s="9" t="s">
        <v>35</v>
      </c>
      <c r="C35" s="2" t="str">
        <f>IF(C34="","",ROUNDDOWN(C34/C33,1))</f>
        <v/>
      </c>
      <c r="D35" s="2" t="str">
        <f>IF(D34="","",ROUNDDOWN(D34/D33,1))</f>
        <v/>
      </c>
      <c r="E35" s="2" t="str">
        <f>IF(E34="","",ROUNDDOWN(E34/E33,1))</f>
        <v/>
      </c>
      <c r="F35" s="2" t="str">
        <f>IF(C35="","",SUM(C35:E35))</f>
        <v/>
      </c>
      <c r="G35" s="2" t="str">
        <f>IF(F35="","",ROUNDDOWN(F35/3,2))</f>
        <v/>
      </c>
      <c r="H35" s="10"/>
      <c r="K35" s="1"/>
      <c r="L35" s="16"/>
      <c r="M35" s="16"/>
      <c r="N35" s="16"/>
      <c r="O35" s="16"/>
      <c r="P35" s="16"/>
      <c r="Q35" s="16"/>
      <c r="R35" s="16"/>
      <c r="S35" s="16"/>
    </row>
    <row r="36" spans="1:19" ht="28.5" customHeight="1" thickBot="1" x14ac:dyDescent="0.2">
      <c r="A36" s="36" t="s">
        <v>36</v>
      </c>
      <c r="B36" s="48"/>
      <c r="C36" s="23"/>
      <c r="D36" s="23"/>
      <c r="E36" s="23"/>
      <c r="F36" s="7"/>
      <c r="G36" s="34"/>
      <c r="K36" s="17"/>
      <c r="L36" s="16"/>
      <c r="M36" s="16"/>
      <c r="N36" s="16"/>
      <c r="O36" s="16"/>
      <c r="P36" s="16"/>
      <c r="Q36" s="16"/>
      <c r="R36" s="16"/>
      <c r="S36" s="16"/>
    </row>
    <row r="37" spans="1:19" ht="28.5" customHeight="1" thickBot="1" x14ac:dyDescent="0.2">
      <c r="A37" s="8" t="s">
        <v>39</v>
      </c>
      <c r="B37" s="9" t="s">
        <v>38</v>
      </c>
      <c r="C37" s="2" t="str">
        <f>IF(C36="","",ROUNDDOWN(C36/C33,1))</f>
        <v/>
      </c>
      <c r="D37" s="2" t="str">
        <f t="shared" ref="D37:E37" si="8">IF(D36="","",ROUNDDOWN(D36/D33,1))</f>
        <v/>
      </c>
      <c r="E37" s="2" t="str">
        <f t="shared" si="8"/>
        <v/>
      </c>
      <c r="F37" s="2" t="str">
        <f>IF(C37="","",SUM(C37:E37))</f>
        <v/>
      </c>
      <c r="G37" s="2" t="str">
        <f>IF(F37="","",ROUNDDOWN(F37/3,2))</f>
        <v/>
      </c>
      <c r="H37" s="12" t="s">
        <v>40</v>
      </c>
      <c r="I37" s="3" t="str">
        <f>IF(F37="","",ROUNDDOWN(G37/G35,2))</f>
        <v/>
      </c>
      <c r="J37" s="38" t="s">
        <v>43</v>
      </c>
      <c r="K37" s="49"/>
      <c r="L37" s="49"/>
      <c r="M37" s="49"/>
      <c r="N37" s="49"/>
      <c r="O37" s="25"/>
      <c r="P37" s="16"/>
      <c r="Q37" s="16"/>
      <c r="R37" s="16"/>
      <c r="S37" s="16"/>
    </row>
    <row r="38" spans="1:19" ht="21" customHeight="1" x14ac:dyDescent="0.15">
      <c r="A38" s="13"/>
      <c r="B38" s="14"/>
      <c r="C38" s="1"/>
      <c r="D38" s="1"/>
      <c r="E38" s="1"/>
      <c r="F38" s="1"/>
      <c r="G38" s="1"/>
      <c r="H38" s="28"/>
      <c r="I38" s="35" t="str">
        <f>IF(I37="","",IF(I37&gt;=0.3,"条件を満たしています","条件を満たしていません"))</f>
        <v/>
      </c>
      <c r="J38" s="1"/>
      <c r="K38" s="16"/>
      <c r="L38" s="16"/>
      <c r="M38" s="16"/>
      <c r="N38" s="16"/>
      <c r="O38" s="16"/>
      <c r="P38" s="16"/>
      <c r="Q38" s="16"/>
      <c r="R38" s="16"/>
    </row>
    <row r="39" spans="1:19" ht="51" customHeight="1" x14ac:dyDescent="0.15">
      <c r="A39" s="26" t="s">
        <v>12</v>
      </c>
      <c r="B39" s="46" t="s">
        <v>26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9" ht="25.5" customHeight="1" x14ac:dyDescent="0.15">
      <c r="B40" s="46" t="s">
        <v>24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9" ht="12.75" customHeight="1" x14ac:dyDescent="0.15">
      <c r="B41" s="46" t="s">
        <v>25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9" x14ac:dyDescent="0.15">
      <c r="B42" s="19"/>
    </row>
  </sheetData>
  <sheetProtection selectLockedCells="1"/>
  <mergeCells count="27">
    <mergeCell ref="B40:R40"/>
    <mergeCell ref="B41:R41"/>
    <mergeCell ref="A32:B32"/>
    <mergeCell ref="A33:B33"/>
    <mergeCell ref="A34:B34"/>
    <mergeCell ref="A36:B36"/>
    <mergeCell ref="J37:N37"/>
    <mergeCell ref="B39:R39"/>
    <mergeCell ref="A1:R1"/>
    <mergeCell ref="B19:R19"/>
    <mergeCell ref="B20:R20"/>
    <mergeCell ref="B21:R21"/>
    <mergeCell ref="A23:B23"/>
    <mergeCell ref="A3:B3"/>
    <mergeCell ref="A4:B4"/>
    <mergeCell ref="A5:B5"/>
    <mergeCell ref="A7:B7"/>
    <mergeCell ref="A16:B16"/>
    <mergeCell ref="A12:B12"/>
    <mergeCell ref="A13:B13"/>
    <mergeCell ref="A14:B14"/>
    <mergeCell ref="A9:B9"/>
    <mergeCell ref="J28:L28"/>
    <mergeCell ref="A29:B29"/>
    <mergeCell ref="A25:B25"/>
    <mergeCell ref="A27:B27"/>
    <mergeCell ref="A24:B24"/>
  </mergeCells>
  <phoneticPr fontId="2"/>
  <dataValidations count="1">
    <dataValidation imeMode="off" allowBlank="1" showInputMessage="1" showErrorMessage="1" sqref="C13:M14 C33:E34 C4:M5 C7:M7 C16:M16 C24:E25 C27:E27 C36:E36 C9:M9 C29:E29" xr:uid="{00000000-0002-0000-0200-000000000000}"/>
  </dataValidations>
  <pageMargins left="0.39370078740157483" right="0.39370078740157483" top="0.39370078740157483" bottom="0.39370078740157483" header="0.39370078740157483" footer="0.19685039370078741"/>
  <pageSetup paperSize="9" scale="88" orientation="landscape" r:id="rId1"/>
  <headerFooter alignWithMargins="0">
    <oddFooter>&amp;C&amp;P/&amp;N</oddFoot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通所型サービス</vt:lpstr>
      <vt:lpstr>通所型サービス!Print_Area</vt:lpstr>
      <vt:lpstr>通所型サービス!Print_Titles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小松　諒司</cp:lastModifiedBy>
  <cp:lastPrinted>2021-02-24T06:49:17Z</cp:lastPrinted>
  <dcterms:created xsi:type="dcterms:W3CDTF">2011-02-04T08:28:51Z</dcterms:created>
  <dcterms:modified xsi:type="dcterms:W3CDTF">2024-03-27T08:29:36Z</dcterms:modified>
</cp:coreProperties>
</file>